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17F670-7F8C-48CF-8A2B-A23B6BCF2DF6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5" i="5" l="1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S11" i="5" l="1"/>
  <c r="O11" i="5"/>
  <c r="H11" i="5"/>
  <c r="E11" i="5"/>
  <c r="C11" i="5"/>
  <c r="A11" i="5"/>
  <c r="C10" i="1"/>
  <c r="S183" i="5" l="1"/>
  <c r="O183" i="5"/>
  <c r="H183" i="5"/>
  <c r="E183" i="5"/>
  <c r="C183" i="5"/>
  <c r="A183" i="5"/>
  <c r="S182" i="5" l="1"/>
  <c r="O182" i="5"/>
  <c r="H182" i="5"/>
  <c r="E182" i="5"/>
  <c r="C182" i="5"/>
  <c r="A182" i="5"/>
  <c r="C182" i="1"/>
  <c r="C181" i="1"/>
  <c r="S187" i="5" l="1"/>
  <c r="O187" i="5"/>
  <c r="H187" i="5"/>
  <c r="E187" i="5"/>
  <c r="C187" i="5"/>
  <c r="A187" i="5"/>
  <c r="C186" i="1"/>
  <c r="S181" i="5" l="1"/>
  <c r="O181" i="5"/>
  <c r="H181" i="5"/>
  <c r="E181" i="5"/>
  <c r="C181" i="5"/>
  <c r="A181" i="5"/>
  <c r="C180" i="1"/>
  <c r="S180" i="5" l="1"/>
  <c r="O180" i="5"/>
  <c r="H180" i="5"/>
  <c r="E180" i="5"/>
  <c r="C180" i="5"/>
  <c r="A180" i="5"/>
  <c r="C17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79" i="5" l="1"/>
  <c r="O179" i="5"/>
  <c r="H179" i="5"/>
  <c r="E179" i="5"/>
  <c r="C179" i="5"/>
  <c r="A179" i="5"/>
  <c r="O178" i="5"/>
  <c r="H178" i="5"/>
  <c r="E178" i="5"/>
  <c r="C178" i="5"/>
  <c r="A178" i="5"/>
  <c r="C177" i="1"/>
  <c r="C178" i="1"/>
  <c r="S178" i="5"/>
  <c r="C7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U174" i="5" l="1"/>
  <c r="U173" i="5"/>
  <c r="U167" i="5"/>
  <c r="U166" i="5"/>
  <c r="U151" i="5"/>
  <c r="U150" i="5"/>
  <c r="U149" i="5"/>
  <c r="U135" i="5"/>
  <c r="U134" i="5"/>
  <c r="U133" i="5"/>
  <c r="U132" i="5"/>
  <c r="U131" i="5"/>
  <c r="S175" i="5" l="1"/>
  <c r="O175" i="5"/>
  <c r="H175" i="5"/>
  <c r="E175" i="5"/>
  <c r="C175" i="5"/>
  <c r="A175" i="5"/>
  <c r="C174" i="1"/>
  <c r="S174" i="5" l="1"/>
  <c r="O174" i="5"/>
  <c r="H174" i="5"/>
  <c r="E174" i="5"/>
  <c r="C174" i="5"/>
  <c r="A174" i="5"/>
  <c r="C173" i="1"/>
  <c r="J501" i="5" l="1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S658" i="5" l="1"/>
  <c r="O658" i="5"/>
  <c r="J658" i="5"/>
  <c r="H658" i="5"/>
  <c r="E658" i="5"/>
  <c r="C658" i="5"/>
  <c r="A658" i="5"/>
  <c r="S657" i="5"/>
  <c r="O657" i="5"/>
  <c r="J657" i="5"/>
  <c r="H657" i="5"/>
  <c r="E657" i="5"/>
  <c r="C657" i="5"/>
  <c r="A657" i="5"/>
  <c r="O640" i="5"/>
  <c r="H640" i="5"/>
  <c r="E640" i="5"/>
  <c r="C640" i="5"/>
  <c r="A640" i="5"/>
  <c r="O639" i="5"/>
  <c r="H639" i="5"/>
  <c r="E639" i="5"/>
  <c r="C639" i="5"/>
  <c r="A639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J659" i="5" l="1"/>
  <c r="J660" i="5"/>
  <c r="J661" i="5"/>
  <c r="J654" i="5"/>
  <c r="J655" i="5"/>
  <c r="J656" i="5"/>
  <c r="J580" i="5"/>
  <c r="J581" i="5"/>
  <c r="J582" i="5"/>
  <c r="J583" i="5"/>
  <c r="J584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82" i="1"/>
  <c r="C283" i="1"/>
  <c r="C281" i="1"/>
  <c r="S584" i="5" l="1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S581" i="5"/>
  <c r="H581" i="5"/>
  <c r="E581" i="5"/>
  <c r="C581" i="5"/>
  <c r="A581" i="5"/>
  <c r="S580" i="5"/>
  <c r="H580" i="5"/>
  <c r="E580" i="5"/>
  <c r="C580" i="5"/>
  <c r="A580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S513" i="5"/>
  <c r="O513" i="5"/>
  <c r="H513" i="5"/>
  <c r="S512" i="5"/>
  <c r="O512" i="5"/>
  <c r="H512" i="5"/>
  <c r="S511" i="5"/>
  <c r="O511" i="5"/>
  <c r="H511" i="5"/>
  <c r="S510" i="5"/>
  <c r="O510" i="5"/>
  <c r="H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O584" i="5"/>
  <c r="O580" i="5"/>
  <c r="C250" i="1"/>
  <c r="O581" i="5"/>
  <c r="C249" i="1"/>
  <c r="O583" i="5"/>
  <c r="C262" i="1"/>
  <c r="O582" i="5"/>
  <c r="C252" i="1"/>
  <c r="C251" i="1"/>
  <c r="J425" i="5" l="1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C236" i="1"/>
  <c r="C235" i="1"/>
  <c r="J281" i="5" l="1"/>
  <c r="J282" i="5"/>
  <c r="J283" i="5"/>
  <c r="J284" i="5"/>
  <c r="J285" i="5"/>
  <c r="S285" i="5"/>
  <c r="H285" i="5"/>
  <c r="E285" i="5"/>
  <c r="C285" i="5"/>
  <c r="A285" i="5"/>
  <c r="S284" i="5"/>
  <c r="H284" i="5"/>
  <c r="E284" i="5"/>
  <c r="C284" i="5"/>
  <c r="A284" i="5"/>
  <c r="S283" i="5"/>
  <c r="H283" i="5"/>
  <c r="E283" i="5"/>
  <c r="C283" i="5"/>
  <c r="A283" i="5"/>
  <c r="S282" i="5"/>
  <c r="H282" i="5"/>
  <c r="E282" i="5"/>
  <c r="C282" i="5"/>
  <c r="A282" i="5"/>
  <c r="S281" i="5"/>
  <c r="H281" i="5"/>
  <c r="E281" i="5"/>
  <c r="C281" i="5"/>
  <c r="A281" i="5"/>
  <c r="O282" i="5"/>
  <c r="O284" i="5"/>
  <c r="O281" i="5"/>
  <c r="O285" i="5"/>
  <c r="O283" i="5"/>
  <c r="L340" i="5" l="1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J367" i="5"/>
  <c r="J368" i="5"/>
  <c r="J369" i="5"/>
  <c r="C208" i="1"/>
  <c r="K373" i="5" l="1"/>
  <c r="K374" i="5"/>
  <c r="K375" i="5"/>
  <c r="S173" i="5" l="1"/>
  <c r="O173" i="5"/>
  <c r="H173" i="5"/>
  <c r="E173" i="5"/>
  <c r="C173" i="5"/>
  <c r="A173" i="5"/>
  <c r="C172" i="1"/>
  <c r="S139" i="5" l="1"/>
  <c r="O139" i="5"/>
  <c r="H139" i="5"/>
  <c r="E139" i="5"/>
  <c r="C139" i="5"/>
  <c r="A139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39" i="1"/>
  <c r="C138" i="1"/>
  <c r="C140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S172" i="5" l="1"/>
  <c r="H172" i="5"/>
  <c r="E172" i="5"/>
  <c r="C172" i="5"/>
  <c r="A172" i="5"/>
  <c r="O172" i="5"/>
  <c r="C171" i="1"/>
  <c r="S170" i="5" l="1"/>
  <c r="O170" i="5"/>
  <c r="H170" i="5"/>
  <c r="E170" i="5"/>
  <c r="C170" i="5"/>
  <c r="A170" i="5"/>
  <c r="S171" i="5"/>
  <c r="H171" i="5"/>
  <c r="E171" i="5"/>
  <c r="C171" i="5"/>
  <c r="A171" i="5"/>
  <c r="E5" i="4"/>
  <c r="D5" i="4"/>
  <c r="O171" i="5"/>
  <c r="C170" i="1"/>
  <c r="C169" i="1"/>
  <c r="S169" i="5" l="1"/>
  <c r="O169" i="5"/>
  <c r="H169" i="5"/>
  <c r="E169" i="5"/>
  <c r="C169" i="5"/>
  <c r="A169" i="5"/>
  <c r="E4" i="4"/>
  <c r="D4" i="4"/>
  <c r="S190" i="5"/>
  <c r="O190" i="5"/>
  <c r="H190" i="5"/>
  <c r="E190" i="5"/>
  <c r="C190" i="5"/>
  <c r="A190" i="5"/>
  <c r="S189" i="5"/>
  <c r="O189" i="5"/>
  <c r="H189" i="5"/>
  <c r="E189" i="5"/>
  <c r="C189" i="5"/>
  <c r="A189" i="5"/>
  <c r="S19" i="5"/>
  <c r="O19" i="5"/>
  <c r="H19" i="5"/>
  <c r="E19" i="5"/>
  <c r="C19" i="5"/>
  <c r="A19" i="5"/>
  <c r="S18" i="5"/>
  <c r="O18" i="5"/>
  <c r="H18" i="5"/>
  <c r="E18" i="5"/>
  <c r="C18" i="5"/>
  <c r="A18" i="5"/>
  <c r="C189" i="1"/>
  <c r="C18" i="1"/>
  <c r="C188" i="1"/>
  <c r="C17" i="1"/>
  <c r="C168" i="1"/>
  <c r="S168" i="5" l="1"/>
  <c r="O168" i="5"/>
  <c r="H168" i="5"/>
  <c r="E168" i="5"/>
  <c r="C168" i="5"/>
  <c r="A168" i="5"/>
  <c r="S166" i="5" l="1"/>
  <c r="O166" i="5"/>
  <c r="S167" i="5"/>
  <c r="O167" i="5"/>
  <c r="H167" i="5"/>
  <c r="E167" i="5"/>
  <c r="C167" i="5"/>
  <c r="A167" i="5"/>
  <c r="C166" i="1"/>
  <c r="C167" i="1"/>
  <c r="S188" i="5" l="1"/>
  <c r="O188" i="5"/>
  <c r="H188" i="5"/>
  <c r="E188" i="5"/>
  <c r="C188" i="5"/>
  <c r="A188" i="5"/>
  <c r="H166" i="5" l="1"/>
  <c r="E166" i="5"/>
  <c r="C166" i="5"/>
  <c r="A166" i="5"/>
  <c r="C187" i="1"/>
  <c r="C165" i="1"/>
  <c r="E3" i="4" l="1"/>
  <c r="D3" i="4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164" i="1"/>
  <c r="S644" i="5" l="1"/>
  <c r="O644" i="5"/>
  <c r="H644" i="5"/>
  <c r="E644" i="5"/>
  <c r="C644" i="5"/>
  <c r="A644" i="5"/>
  <c r="S500" i="5"/>
  <c r="O500" i="5"/>
  <c r="H500" i="5"/>
  <c r="E500" i="5"/>
  <c r="C500" i="5"/>
  <c r="A500" i="5"/>
  <c r="S280" i="5"/>
  <c r="H280" i="5"/>
  <c r="E280" i="5"/>
  <c r="C280" i="5"/>
  <c r="A280" i="5"/>
  <c r="S274" i="5"/>
  <c r="J274" i="5"/>
  <c r="H274" i="5"/>
  <c r="E274" i="5"/>
  <c r="C274" i="5"/>
  <c r="A274" i="5"/>
  <c r="S255" i="5"/>
  <c r="H255" i="5"/>
  <c r="E255" i="5"/>
  <c r="C255" i="5"/>
  <c r="A255" i="5"/>
  <c r="S251" i="5"/>
  <c r="H251" i="5"/>
  <c r="E251" i="5"/>
  <c r="C251" i="5"/>
  <c r="A251" i="5"/>
  <c r="S236" i="5"/>
  <c r="J236" i="5"/>
  <c r="H236" i="5"/>
  <c r="E236" i="5"/>
  <c r="C236" i="5"/>
  <c r="A236" i="5"/>
  <c r="S232" i="5"/>
  <c r="J232" i="5"/>
  <c r="H232" i="5"/>
  <c r="E232" i="5"/>
  <c r="C232" i="5"/>
  <c r="A232" i="5"/>
  <c r="S213" i="5"/>
  <c r="H213" i="5"/>
  <c r="E213" i="5"/>
  <c r="C213" i="5"/>
  <c r="A213" i="5"/>
  <c r="S209" i="5"/>
  <c r="H209" i="5"/>
  <c r="E209" i="5"/>
  <c r="C209" i="5"/>
  <c r="A209" i="5"/>
  <c r="O274" i="5"/>
  <c r="C163" i="1"/>
  <c r="O255" i="5"/>
  <c r="O280" i="5"/>
  <c r="C162" i="1"/>
  <c r="O213" i="5"/>
  <c r="O251" i="5"/>
  <c r="O209" i="5"/>
  <c r="O232" i="5"/>
  <c r="O236" i="5"/>
  <c r="S162" i="5" l="1"/>
  <c r="H162" i="5"/>
  <c r="E162" i="5"/>
  <c r="C162" i="5"/>
  <c r="A162" i="5"/>
  <c r="S161" i="5"/>
  <c r="O161" i="5"/>
  <c r="H161" i="5"/>
  <c r="E161" i="5"/>
  <c r="C161" i="5"/>
  <c r="A161" i="5"/>
  <c r="O162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161" i="1"/>
  <c r="C286" i="1"/>
  <c r="C160" i="1"/>
  <c r="C287" i="1"/>
  <c r="C285" i="1"/>
  <c r="C284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C159" i="1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I124" i="5" l="1"/>
  <c r="I125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293" i="1"/>
  <c r="C295" i="1"/>
  <c r="C294" i="1"/>
  <c r="C124" i="1"/>
  <c r="C292" i="1"/>
  <c r="C12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4" i="5" l="1"/>
  <c r="O144" i="5"/>
  <c r="H144" i="5"/>
  <c r="E144" i="5"/>
  <c r="C144" i="5"/>
  <c r="A144" i="5"/>
  <c r="C143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S114" i="5" l="1"/>
  <c r="S191" i="5"/>
  <c r="S186" i="5"/>
  <c r="S185" i="5"/>
  <c r="S184" i="5"/>
  <c r="S155" i="5"/>
  <c r="S154" i="5"/>
  <c r="S153" i="5"/>
  <c r="S152" i="5"/>
  <c r="S151" i="5"/>
  <c r="S150" i="5"/>
  <c r="S149" i="5"/>
  <c r="S146" i="5"/>
  <c r="S145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79" i="5"/>
  <c r="S278" i="5"/>
  <c r="S277" i="5"/>
  <c r="S276" i="5"/>
  <c r="S275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2" i="5"/>
  <c r="S211" i="5"/>
  <c r="S210" i="5"/>
  <c r="S208" i="5"/>
  <c r="S376" i="5"/>
  <c r="S375" i="5"/>
  <c r="S374" i="5"/>
  <c r="S373" i="5"/>
  <c r="S372" i="5"/>
  <c r="S371" i="5"/>
  <c r="S370" i="5"/>
  <c r="S369" i="5"/>
  <c r="O154" i="5"/>
  <c r="H154" i="5"/>
  <c r="E154" i="5"/>
  <c r="C154" i="5"/>
  <c r="A154" i="5"/>
  <c r="C155" i="1"/>
  <c r="C156" i="1"/>
  <c r="C154" i="1"/>
  <c r="O155" i="5" l="1"/>
  <c r="H155" i="5" l="1"/>
  <c r="E155" i="5"/>
  <c r="C155" i="5"/>
  <c r="A155" i="5"/>
  <c r="C153" i="1"/>
  <c r="O153" i="5" l="1"/>
  <c r="H153" i="5"/>
  <c r="E153" i="5"/>
  <c r="C153" i="5"/>
  <c r="A153" i="5"/>
  <c r="S97" i="5" l="1"/>
  <c r="O97" i="5"/>
  <c r="H97" i="5"/>
  <c r="E97" i="5"/>
  <c r="C97" i="5"/>
  <c r="A97" i="5"/>
  <c r="C96" i="1"/>
  <c r="C152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2" i="5" l="1"/>
  <c r="E152" i="5"/>
  <c r="C152" i="5"/>
  <c r="A152" i="5"/>
  <c r="O152" i="5"/>
  <c r="C151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6" i="5" l="1"/>
  <c r="H186" i="5"/>
  <c r="E186" i="5"/>
  <c r="C186" i="5"/>
  <c r="A186" i="5"/>
  <c r="O185" i="5"/>
  <c r="H185" i="5"/>
  <c r="E185" i="5"/>
  <c r="C185" i="5"/>
  <c r="A185" i="5"/>
  <c r="C184" i="1"/>
  <c r="C185" i="1"/>
  <c r="O184" i="5" l="1"/>
  <c r="H184" i="5"/>
  <c r="E184" i="5"/>
  <c r="C184" i="5"/>
  <c r="A184" i="5"/>
  <c r="O151" i="5" l="1"/>
  <c r="H151" i="5"/>
  <c r="E151" i="5"/>
  <c r="C151" i="5"/>
  <c r="A151" i="5"/>
  <c r="O150" i="5"/>
  <c r="H150" i="5"/>
  <c r="E150" i="5"/>
  <c r="C150" i="5"/>
  <c r="A150" i="5"/>
  <c r="O149" i="5"/>
  <c r="H149" i="5"/>
  <c r="E149" i="5"/>
  <c r="C149" i="5"/>
  <c r="A149" i="5"/>
  <c r="C183" i="1"/>
  <c r="C150" i="1"/>
  <c r="C149" i="1"/>
  <c r="O146" i="5" l="1"/>
  <c r="H146" i="5"/>
  <c r="E146" i="5"/>
  <c r="C146" i="5"/>
  <c r="A146" i="5"/>
  <c r="O145" i="5"/>
  <c r="H145" i="5"/>
  <c r="E145" i="5"/>
  <c r="C145" i="5"/>
  <c r="A145" i="5"/>
  <c r="C145" i="1"/>
  <c r="C148" i="1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C142" i="1"/>
  <c r="C144" i="1"/>
  <c r="S132" i="5" l="1"/>
  <c r="O132" i="5"/>
  <c r="H132" i="5"/>
  <c r="E132" i="5"/>
  <c r="C132" i="5"/>
  <c r="A132" i="5"/>
  <c r="C131" i="1"/>
  <c r="C141" i="1"/>
  <c r="L379" i="5" l="1"/>
  <c r="I33" i="5" l="1"/>
  <c r="S138" i="5" l="1"/>
  <c r="H138" i="5"/>
  <c r="E138" i="5"/>
  <c r="C138" i="5"/>
  <c r="A138" i="5"/>
  <c r="O138" i="5"/>
  <c r="C137" i="1"/>
  <c r="O136" i="5" l="1"/>
  <c r="S136" i="5"/>
  <c r="H136" i="5"/>
  <c r="E136" i="5"/>
  <c r="A136" i="5"/>
  <c r="C136" i="5"/>
  <c r="E2" i="4"/>
  <c r="D2" i="4"/>
  <c r="S137" i="5"/>
  <c r="H137" i="5"/>
  <c r="E137" i="5"/>
  <c r="C137" i="5"/>
  <c r="A137" i="5"/>
  <c r="C136" i="1"/>
  <c r="C135" i="1"/>
  <c r="O137" i="5"/>
  <c r="S33" i="5" l="1"/>
  <c r="O33" i="5"/>
  <c r="H33" i="5"/>
  <c r="E33" i="5"/>
  <c r="C33" i="5"/>
  <c r="A33" i="5"/>
  <c r="J286" i="5" l="1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C32" i="1"/>
  <c r="J250" i="5" l="1"/>
  <c r="J251" i="5" s="1"/>
  <c r="H250" i="5"/>
  <c r="E250" i="5"/>
  <c r="C250" i="5"/>
  <c r="A250" i="5"/>
  <c r="J249" i="5"/>
  <c r="H249" i="5"/>
  <c r="E249" i="5"/>
  <c r="C249" i="5"/>
  <c r="A249" i="5"/>
  <c r="J237" i="5"/>
  <c r="J238" i="5"/>
  <c r="J239" i="5"/>
  <c r="J240" i="5"/>
  <c r="J241" i="5"/>
  <c r="J242" i="5"/>
  <c r="J243" i="5"/>
  <c r="J244" i="5"/>
  <c r="J245" i="5"/>
  <c r="H245" i="5"/>
  <c r="E245" i="5"/>
  <c r="C245" i="5"/>
  <c r="A245" i="5"/>
  <c r="H244" i="5"/>
  <c r="E244" i="5"/>
  <c r="C244" i="5"/>
  <c r="A244" i="5"/>
  <c r="H243" i="5"/>
  <c r="E243" i="5"/>
  <c r="C243" i="5"/>
  <c r="A243" i="5"/>
  <c r="H242" i="5"/>
  <c r="E242" i="5"/>
  <c r="C242" i="5"/>
  <c r="A242" i="5"/>
  <c r="O249" i="5"/>
  <c r="O243" i="5"/>
  <c r="O250" i="5"/>
  <c r="O242" i="5"/>
  <c r="O244" i="5"/>
  <c r="O245" i="5"/>
  <c r="J252" i="5" l="1"/>
  <c r="J253" i="5"/>
  <c r="J254" i="5"/>
  <c r="J255" i="5" s="1"/>
  <c r="J246" i="5"/>
  <c r="J247" i="5"/>
  <c r="J248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3" i="5"/>
  <c r="J234" i="5"/>
  <c r="J235" i="5"/>
  <c r="J449" i="5" l="1"/>
  <c r="J450" i="5"/>
  <c r="J451" i="5"/>
  <c r="J452" i="5"/>
  <c r="J453" i="5"/>
  <c r="J443" i="5"/>
  <c r="J442" i="5"/>
  <c r="J441" i="5"/>
  <c r="J440" i="5"/>
  <c r="J439" i="5"/>
  <c r="J438" i="5"/>
  <c r="J437" i="5"/>
  <c r="J436" i="5"/>
  <c r="J435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5" i="5" l="1"/>
  <c r="O135" i="5"/>
  <c r="H135" i="5"/>
  <c r="E135" i="5"/>
  <c r="C135" i="5"/>
  <c r="A135" i="5"/>
  <c r="S134" i="5" l="1"/>
  <c r="O134" i="5"/>
  <c r="H134" i="5"/>
  <c r="E134" i="5"/>
  <c r="C134" i="5"/>
  <c r="A134" i="5"/>
  <c r="C134" i="1"/>
  <c r="S133" i="5" l="1"/>
  <c r="O133" i="5"/>
  <c r="H133" i="5"/>
  <c r="E133" i="5"/>
  <c r="C133" i="5"/>
  <c r="A133" i="5"/>
  <c r="C133" i="1"/>
  <c r="J551" i="5" l="1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C132" i="1"/>
  <c r="O625" i="5" l="1"/>
  <c r="A620" i="5" l="1"/>
  <c r="C620" i="5"/>
  <c r="E620" i="5"/>
  <c r="H620" i="5"/>
  <c r="O620" i="5"/>
  <c r="S620" i="5"/>
  <c r="J608" i="5" l="1"/>
  <c r="J609" i="5"/>
  <c r="J610" i="5"/>
  <c r="J611" i="5"/>
  <c r="J612" i="5"/>
  <c r="L380" i="5" l="1"/>
  <c r="L381" i="5"/>
  <c r="S536" i="5"/>
  <c r="O536" i="5"/>
  <c r="H536" i="5"/>
  <c r="E536" i="5"/>
  <c r="C536" i="5"/>
  <c r="A536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5" i="5"/>
  <c r="O535" i="5"/>
  <c r="H535" i="5"/>
  <c r="E535" i="5"/>
  <c r="C535" i="5"/>
  <c r="A535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1" i="5"/>
  <c r="O131" i="5"/>
  <c r="H131" i="5"/>
  <c r="E131" i="5"/>
  <c r="C131" i="5"/>
  <c r="A131" i="5"/>
  <c r="J476" i="5"/>
  <c r="J475" i="5" s="1"/>
  <c r="J474" i="5" s="1"/>
  <c r="J473" i="5" s="1"/>
  <c r="C13" i="1"/>
  <c r="C5" i="1"/>
  <c r="C14" i="1"/>
  <c r="C6" i="1"/>
  <c r="C130" i="1"/>
  <c r="C12" i="1"/>
  <c r="C7" i="1"/>
  <c r="L454" i="5" l="1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K398" i="5" l="1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H254" i="5" l="1"/>
  <c r="E254" i="5"/>
  <c r="C254" i="5"/>
  <c r="A254" i="5"/>
  <c r="H253" i="5"/>
  <c r="E253" i="5"/>
  <c r="C253" i="5"/>
  <c r="A253" i="5"/>
  <c r="O253" i="5"/>
  <c r="O254" i="5"/>
  <c r="H235" i="5" l="1"/>
  <c r="E235" i="5"/>
  <c r="C235" i="5"/>
  <c r="A235" i="5"/>
  <c r="H234" i="5"/>
  <c r="E234" i="5"/>
  <c r="C234" i="5"/>
  <c r="A234" i="5"/>
  <c r="O235" i="5"/>
  <c r="O234" i="5"/>
  <c r="S12" i="5" l="1"/>
  <c r="O12" i="5"/>
  <c r="H12" i="5"/>
  <c r="E12" i="5"/>
  <c r="C12" i="5"/>
  <c r="A12" i="5"/>
  <c r="C11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80" i="1"/>
  <c r="C278" i="1"/>
  <c r="C279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596" i="5"/>
  <c r="H596" i="5"/>
  <c r="E596" i="5"/>
  <c r="C596" i="5"/>
  <c r="A596" i="5"/>
  <c r="S595" i="5"/>
  <c r="H595" i="5"/>
  <c r="E595" i="5"/>
  <c r="C595" i="5"/>
  <c r="A595" i="5"/>
  <c r="S594" i="5"/>
  <c r="H594" i="5"/>
  <c r="E594" i="5"/>
  <c r="C594" i="5"/>
  <c r="A594" i="5"/>
  <c r="O593" i="5"/>
  <c r="H593" i="5"/>
  <c r="E593" i="5"/>
  <c r="C593" i="5"/>
  <c r="A593" i="5"/>
  <c r="O592" i="5"/>
  <c r="H592" i="5"/>
  <c r="E592" i="5"/>
  <c r="C592" i="5"/>
  <c r="A592" i="5"/>
  <c r="O591" i="5"/>
  <c r="H591" i="5"/>
  <c r="E591" i="5"/>
  <c r="C591" i="5"/>
  <c r="A591" i="5"/>
  <c r="S387" i="5"/>
  <c r="O381" i="5"/>
  <c r="H381" i="5"/>
  <c r="E381" i="5"/>
  <c r="C381" i="5"/>
  <c r="A381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1" i="5"/>
  <c r="O375" i="5"/>
  <c r="H375" i="5"/>
  <c r="E375" i="5"/>
  <c r="C375" i="5"/>
  <c r="A375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C266" i="1"/>
  <c r="S593" i="5"/>
  <c r="C224" i="1"/>
  <c r="O596" i="5"/>
  <c r="C270" i="1"/>
  <c r="C222" i="1"/>
  <c r="O595" i="5"/>
  <c r="S592" i="5"/>
  <c r="S591" i="5"/>
  <c r="C220" i="1"/>
  <c r="C265" i="1"/>
  <c r="O594" i="5"/>
  <c r="O363" i="5" l="1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C216" i="1"/>
  <c r="C199" i="1"/>
  <c r="C203" i="1"/>
  <c r="C211" i="1"/>
  <c r="C201" i="1"/>
  <c r="C214" i="1"/>
  <c r="C204" i="1"/>
  <c r="C217" i="1"/>
  <c r="C210" i="1"/>
  <c r="C200" i="1"/>
  <c r="C212" i="1"/>
  <c r="C218" i="1"/>
  <c r="C202" i="1"/>
  <c r="C215" i="1"/>
  <c r="A672" i="5" l="1"/>
  <c r="C672" i="5"/>
  <c r="E672" i="5"/>
  <c r="H672" i="5"/>
  <c r="O672" i="5"/>
  <c r="S672" i="5"/>
  <c r="S618" i="5"/>
  <c r="O618" i="5"/>
  <c r="H618" i="5"/>
  <c r="E618" i="5"/>
  <c r="C618" i="5"/>
  <c r="A618" i="5"/>
  <c r="O372" i="5" l="1"/>
  <c r="H372" i="5"/>
  <c r="E372" i="5"/>
  <c r="C372" i="5"/>
  <c r="A372" i="5"/>
  <c r="O371" i="5"/>
  <c r="H371" i="5"/>
  <c r="E371" i="5"/>
  <c r="C371" i="5"/>
  <c r="A371" i="5"/>
  <c r="O366" i="5"/>
  <c r="H366" i="5"/>
  <c r="E366" i="5"/>
  <c r="C366" i="5"/>
  <c r="A366" i="5"/>
  <c r="O365" i="5"/>
  <c r="H365" i="5"/>
  <c r="E365" i="5"/>
  <c r="C365" i="5"/>
  <c r="A365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3" i="5" l="1"/>
  <c r="I474" i="5"/>
  <c r="O411" i="5" l="1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400" i="5"/>
  <c r="S411" i="5"/>
  <c r="S402" i="5"/>
  <c r="S409" i="5"/>
  <c r="S401" i="5"/>
  <c r="S410" i="5"/>
  <c r="I475" i="5" l="1"/>
  <c r="I476" i="5" l="1"/>
  <c r="I477" i="5" l="1"/>
  <c r="O378" i="5" l="1"/>
  <c r="H378" i="5"/>
  <c r="E378" i="5"/>
  <c r="C378" i="5"/>
  <c r="A378" i="5"/>
  <c r="O377" i="5"/>
  <c r="H377" i="5"/>
  <c r="E377" i="5"/>
  <c r="C377" i="5"/>
  <c r="A37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H671" i="5" l="1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7" i="5"/>
  <c r="H616" i="5"/>
  <c r="H615" i="5"/>
  <c r="H614" i="5"/>
  <c r="H613" i="5"/>
  <c r="H607" i="5"/>
  <c r="H606" i="5"/>
  <c r="H605" i="5"/>
  <c r="H604" i="5"/>
  <c r="H603" i="5"/>
  <c r="H602" i="5"/>
  <c r="H601" i="5"/>
  <c r="H600" i="5"/>
  <c r="H599" i="5"/>
  <c r="H598" i="5"/>
  <c r="H597" i="5"/>
  <c r="H590" i="5"/>
  <c r="H589" i="5"/>
  <c r="H588" i="5"/>
  <c r="H587" i="5"/>
  <c r="H586" i="5"/>
  <c r="H585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4" i="5"/>
  <c r="H531" i="5"/>
  <c r="H530" i="5"/>
  <c r="H529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08" i="5"/>
  <c r="H407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76" i="5"/>
  <c r="H370" i="5"/>
  <c r="H364" i="5"/>
  <c r="H330" i="5"/>
  <c r="H329" i="5"/>
  <c r="H328" i="5"/>
  <c r="H327" i="5"/>
  <c r="H326" i="5"/>
  <c r="H325" i="5"/>
  <c r="H324" i="5"/>
  <c r="H323" i="5"/>
  <c r="H322" i="5"/>
  <c r="H294" i="5"/>
  <c r="H293" i="5"/>
  <c r="H292" i="5"/>
  <c r="H291" i="5"/>
  <c r="H290" i="5"/>
  <c r="H289" i="5"/>
  <c r="H288" i="5"/>
  <c r="H287" i="5"/>
  <c r="H286" i="5"/>
  <c r="H279" i="5"/>
  <c r="H278" i="5"/>
  <c r="H277" i="5"/>
  <c r="H276" i="5"/>
  <c r="H275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2" i="5"/>
  <c r="H248" i="5"/>
  <c r="H247" i="5"/>
  <c r="H246" i="5"/>
  <c r="H241" i="5"/>
  <c r="H240" i="5"/>
  <c r="H239" i="5"/>
  <c r="H238" i="5"/>
  <c r="H237" i="5"/>
  <c r="H233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2" i="5"/>
  <c r="H211" i="5"/>
  <c r="H210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30" i="5"/>
  <c r="H129" i="5"/>
  <c r="H128" i="5"/>
  <c r="H127" i="5"/>
  <c r="H126" i="5"/>
  <c r="H34" i="5"/>
  <c r="H32" i="5"/>
  <c r="H28" i="5"/>
  <c r="G5" i="6"/>
  <c r="G4" i="6"/>
  <c r="G3" i="6"/>
  <c r="G2" i="6"/>
  <c r="G8" i="6"/>
  <c r="G7" i="6"/>
  <c r="S671" i="5"/>
  <c r="O671" i="5"/>
  <c r="E671" i="5"/>
  <c r="C671" i="5"/>
  <c r="A671" i="5"/>
  <c r="E2" i="6"/>
  <c r="E4" i="6"/>
  <c r="C4" i="6"/>
  <c r="C291" i="1"/>
  <c r="E5" i="6"/>
  <c r="E3" i="6"/>
  <c r="C2" i="6"/>
  <c r="C5" i="6"/>
  <c r="C3" i="6"/>
  <c r="C290" i="1"/>
  <c r="S635" i="5" l="1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S590" i="5"/>
  <c r="E590" i="5"/>
  <c r="C590" i="5"/>
  <c r="A590" i="5"/>
  <c r="S589" i="5"/>
  <c r="E589" i="5"/>
  <c r="C589" i="5"/>
  <c r="A589" i="5"/>
  <c r="S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S575" i="5"/>
  <c r="S576" i="5"/>
  <c r="S577" i="5"/>
  <c r="S579" i="5"/>
  <c r="S578" i="5"/>
  <c r="O589" i="5"/>
  <c r="C267" i="1"/>
  <c r="S587" i="5"/>
  <c r="O590" i="5"/>
  <c r="C288" i="1"/>
  <c r="S585" i="5"/>
  <c r="C289" i="1"/>
  <c r="C268" i="1"/>
  <c r="C261" i="1"/>
  <c r="C260" i="1"/>
  <c r="C259" i="1"/>
  <c r="O588" i="5"/>
  <c r="S586" i="5"/>
  <c r="C277" i="1"/>
  <c r="S630" i="5" l="1"/>
  <c r="S629" i="5"/>
  <c r="S628" i="5"/>
  <c r="S627" i="5"/>
  <c r="S626" i="5"/>
  <c r="S625" i="5"/>
  <c r="S624" i="5"/>
  <c r="S623" i="5"/>
  <c r="S622" i="5"/>
  <c r="S621" i="5"/>
  <c r="S619" i="5"/>
  <c r="S617" i="5"/>
  <c r="S616" i="5"/>
  <c r="S615" i="5"/>
  <c r="S614" i="5"/>
  <c r="S613" i="5"/>
  <c r="S607" i="5"/>
  <c r="S606" i="5"/>
  <c r="S605" i="5"/>
  <c r="S604" i="5"/>
  <c r="S603" i="5"/>
  <c r="S574" i="5"/>
  <c r="S573" i="5"/>
  <c r="S572" i="5"/>
  <c r="S571" i="5"/>
  <c r="S570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4" i="5"/>
  <c r="S531" i="5"/>
  <c r="S530" i="5"/>
  <c r="S529" i="5"/>
  <c r="S497" i="5"/>
  <c r="S496" i="5"/>
  <c r="S495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397" i="5"/>
  <c r="S396" i="5"/>
  <c r="S395" i="5"/>
  <c r="S394" i="5"/>
  <c r="S393" i="5"/>
  <c r="S392" i="5"/>
  <c r="S391" i="5"/>
  <c r="S390" i="5"/>
  <c r="S389" i="5"/>
  <c r="S388" i="5"/>
  <c r="S384" i="5"/>
  <c r="S383" i="5"/>
  <c r="S382" i="5"/>
  <c r="S378" i="5"/>
  <c r="S377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30" i="5"/>
  <c r="S128" i="5"/>
  <c r="S127" i="5"/>
  <c r="S34" i="5"/>
  <c r="S32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E625" i="5"/>
  <c r="C625" i="5"/>
  <c r="A625" i="5"/>
  <c r="S407" i="5"/>
  <c r="S465" i="5"/>
  <c r="S466" i="5"/>
  <c r="S458" i="5"/>
  <c r="S467" i="5"/>
  <c r="S463" i="5"/>
  <c r="S398" i="5"/>
  <c r="S399" i="5"/>
  <c r="S456" i="5"/>
  <c r="S464" i="5"/>
  <c r="S408" i="5"/>
  <c r="S454" i="5"/>
  <c r="S455" i="5"/>
  <c r="S457" i="5"/>
  <c r="S469" i="5"/>
  <c r="S566" i="5"/>
  <c r="S568" i="5"/>
  <c r="S427" i="5"/>
  <c r="S434" i="5"/>
  <c r="S428" i="5"/>
  <c r="S433" i="5"/>
  <c r="S429" i="5"/>
  <c r="S470" i="5"/>
  <c r="S129" i="5"/>
  <c r="S426" i="5"/>
  <c r="S448" i="5"/>
  <c r="S447" i="5"/>
  <c r="S431" i="5"/>
  <c r="S430" i="5"/>
  <c r="S444" i="5"/>
  <c r="S468" i="5"/>
  <c r="S445" i="5"/>
  <c r="S472" i="5"/>
  <c r="S567" i="5"/>
  <c r="S446" i="5"/>
  <c r="S126" i="5"/>
  <c r="S471" i="5"/>
  <c r="S569" i="5"/>
  <c r="S565" i="5"/>
  <c r="S432" i="5"/>
  <c r="O624" i="5" l="1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9" i="5"/>
  <c r="E619" i="5"/>
  <c r="C619" i="5"/>
  <c r="A619" i="5"/>
  <c r="C276" i="1"/>
  <c r="C272" i="1"/>
  <c r="C275" i="1"/>
  <c r="C271" i="1"/>
  <c r="O564" i="5" l="1"/>
  <c r="E564" i="5"/>
  <c r="C564" i="5"/>
  <c r="A564" i="5"/>
  <c r="O563" i="5"/>
  <c r="E563" i="5"/>
  <c r="C563" i="5"/>
  <c r="A563" i="5"/>
  <c r="O562" i="5"/>
  <c r="E562" i="5"/>
  <c r="C562" i="5"/>
  <c r="A56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31" i="5"/>
  <c r="E531" i="5"/>
  <c r="C531" i="5"/>
  <c r="A531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E607" i="5" l="1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574" i="5"/>
  <c r="C574" i="5"/>
  <c r="A574" i="5"/>
  <c r="E573" i="5"/>
  <c r="C573" i="5"/>
  <c r="A573" i="5"/>
  <c r="E572" i="5"/>
  <c r="C572" i="5"/>
  <c r="A572" i="5"/>
  <c r="E571" i="5"/>
  <c r="C571" i="5"/>
  <c r="A571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4" i="5"/>
  <c r="E534" i="5"/>
  <c r="C534" i="5"/>
  <c r="A534" i="5"/>
  <c r="O530" i="5"/>
  <c r="E530" i="5"/>
  <c r="C530" i="5"/>
  <c r="A530" i="5"/>
  <c r="O529" i="5"/>
  <c r="E529" i="5"/>
  <c r="C529" i="5"/>
  <c r="A529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607" i="5"/>
  <c r="O605" i="5"/>
  <c r="O603" i="5"/>
  <c r="O606" i="5"/>
  <c r="O604" i="5"/>
  <c r="O574" i="5"/>
  <c r="O572" i="5"/>
  <c r="O570" i="5"/>
  <c r="O571" i="5"/>
  <c r="O573" i="5"/>
  <c r="C257" i="1"/>
  <c r="C263" i="1"/>
  <c r="C274" i="1"/>
  <c r="C273" i="1"/>
  <c r="C253" i="1"/>
  <c r="C254" i="1"/>
  <c r="C255" i="1"/>
  <c r="C247" i="1"/>
  <c r="C246" i="1"/>
  <c r="C258" i="1"/>
  <c r="C264" i="1"/>
  <c r="C248" i="1"/>
  <c r="C245" i="1"/>
  <c r="C256" i="1"/>
  <c r="C269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08" i="5"/>
  <c r="C407" i="5"/>
  <c r="C399" i="5"/>
  <c r="C398" i="5"/>
  <c r="C243" i="1"/>
  <c r="C244" i="1"/>
  <c r="C242" i="1"/>
  <c r="E458" i="5" l="1"/>
  <c r="A458" i="5"/>
  <c r="E457" i="5"/>
  <c r="A457" i="5"/>
  <c r="E456" i="5"/>
  <c r="A456" i="5"/>
  <c r="E455" i="5"/>
  <c r="A455" i="5"/>
  <c r="E454" i="5"/>
  <c r="A454" i="5"/>
  <c r="A453" i="5"/>
  <c r="E453" i="5"/>
  <c r="O458" i="5"/>
  <c r="O456" i="5"/>
  <c r="O454" i="5"/>
  <c r="O455" i="5"/>
  <c r="O457" i="5"/>
  <c r="E452" i="5"/>
  <c r="A452" i="5"/>
  <c r="E451" i="5"/>
  <c r="A451" i="5"/>
  <c r="O448" i="5"/>
  <c r="E448" i="5"/>
  <c r="A448" i="5"/>
  <c r="O447" i="5"/>
  <c r="E447" i="5"/>
  <c r="A447" i="5"/>
  <c r="O446" i="5"/>
  <c r="E446" i="5"/>
  <c r="A446" i="5"/>
  <c r="E443" i="5"/>
  <c r="A443" i="5"/>
  <c r="E442" i="5"/>
  <c r="A442" i="5"/>
  <c r="E441" i="5"/>
  <c r="A441" i="5"/>
  <c r="E440" i="5"/>
  <c r="A440" i="5"/>
  <c r="E439" i="5"/>
  <c r="A439" i="5"/>
  <c r="E438" i="5"/>
  <c r="A438" i="5"/>
  <c r="E437" i="5"/>
  <c r="A437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430" i="5"/>
  <c r="E430" i="5"/>
  <c r="A430" i="5"/>
  <c r="O429" i="5"/>
  <c r="E429" i="5"/>
  <c r="A429" i="5"/>
  <c r="O428" i="5"/>
  <c r="E428" i="5"/>
  <c r="A428" i="5"/>
  <c r="O330" i="5"/>
  <c r="O329" i="5"/>
  <c r="O328" i="5"/>
  <c r="O327" i="5"/>
  <c r="O326" i="5"/>
  <c r="O325" i="5"/>
  <c r="O324" i="5"/>
  <c r="O323" i="5"/>
  <c r="O322" i="5"/>
  <c r="O294" i="5"/>
  <c r="O293" i="5"/>
  <c r="O292" i="5"/>
  <c r="O291" i="5"/>
  <c r="O290" i="5"/>
  <c r="O289" i="5"/>
  <c r="O288" i="5"/>
  <c r="O287" i="5"/>
  <c r="O286" i="5"/>
  <c r="O445" i="5"/>
  <c r="O444" i="5"/>
  <c r="O427" i="5"/>
  <c r="O426" i="5"/>
  <c r="O408" i="5"/>
  <c r="O407" i="5"/>
  <c r="O399" i="5"/>
  <c r="E450" i="5"/>
  <c r="A450" i="5"/>
  <c r="E449" i="5"/>
  <c r="A449" i="5"/>
  <c r="E445" i="5"/>
  <c r="A445" i="5"/>
  <c r="E444" i="5"/>
  <c r="A444" i="5"/>
  <c r="E436" i="5"/>
  <c r="A436" i="5"/>
  <c r="E435" i="5"/>
  <c r="A435" i="5"/>
  <c r="E427" i="5"/>
  <c r="A427" i="5"/>
  <c r="E426" i="5"/>
  <c r="A426" i="5"/>
  <c r="O436" i="5"/>
  <c r="O435" i="5"/>
  <c r="O453" i="5"/>
  <c r="O450" i="5"/>
  <c r="O442" i="5"/>
  <c r="O438" i="5"/>
  <c r="O452" i="5"/>
  <c r="O443" i="5"/>
  <c r="O451" i="5"/>
  <c r="O440" i="5"/>
  <c r="O439" i="5"/>
  <c r="C241" i="1"/>
  <c r="O449" i="5"/>
  <c r="O437" i="5"/>
  <c r="O441" i="5"/>
  <c r="E408" i="5" l="1"/>
  <c r="A408" i="5"/>
  <c r="E407" i="5"/>
  <c r="A407" i="5"/>
  <c r="E399" i="5"/>
  <c r="A399" i="5"/>
  <c r="O398" i="5"/>
  <c r="O397" i="5"/>
  <c r="E398" i="5"/>
  <c r="C397" i="5"/>
  <c r="A398" i="5"/>
  <c r="C237" i="1"/>
  <c r="C234" i="1"/>
  <c r="C240" i="1"/>
  <c r="C239" i="1"/>
  <c r="C238" i="1"/>
  <c r="E330" i="5" l="1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325" i="5"/>
  <c r="E324" i="5"/>
  <c r="E323" i="5"/>
  <c r="E322" i="5"/>
  <c r="E289" i="5"/>
  <c r="E288" i="5"/>
  <c r="E287" i="5"/>
  <c r="E286" i="5"/>
  <c r="C325" i="5"/>
  <c r="C324" i="5"/>
  <c r="C323" i="5"/>
  <c r="C322" i="5"/>
  <c r="C289" i="5"/>
  <c r="C288" i="5"/>
  <c r="C287" i="5"/>
  <c r="C286" i="5"/>
  <c r="A288" i="5"/>
  <c r="A289" i="5"/>
  <c r="A323" i="5"/>
  <c r="A325" i="5"/>
  <c r="A324" i="5"/>
  <c r="A322" i="5"/>
  <c r="A287" i="5"/>
  <c r="A286" i="5"/>
  <c r="E212" i="5"/>
  <c r="C212" i="5"/>
  <c r="A212" i="5"/>
  <c r="E211" i="5"/>
  <c r="C211" i="5"/>
  <c r="A211" i="5"/>
  <c r="C209" i="1"/>
  <c r="O211" i="5"/>
  <c r="C233" i="1"/>
  <c r="C213" i="1"/>
  <c r="O212" i="5"/>
  <c r="S28" i="5" l="1"/>
  <c r="S3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76" i="5"/>
  <c r="O370" i="5"/>
  <c r="O364" i="5"/>
  <c r="O130" i="5"/>
  <c r="O129" i="5"/>
  <c r="O128" i="5"/>
  <c r="O127" i="5"/>
  <c r="O126" i="5"/>
  <c r="O34" i="5"/>
  <c r="O32" i="5"/>
  <c r="O28" i="5"/>
  <c r="O3" i="5"/>
  <c r="O272" i="5"/>
  <c r="C198" i="1"/>
  <c r="O226" i="5"/>
  <c r="C207" i="1"/>
  <c r="O264" i="5"/>
  <c r="O231" i="5"/>
  <c r="C125" i="1"/>
  <c r="O220" i="5"/>
  <c r="O246" i="5"/>
  <c r="O216" i="5"/>
  <c r="O206" i="5"/>
  <c r="O238" i="5"/>
  <c r="O198" i="5"/>
  <c r="O194" i="5"/>
  <c r="C31" i="1"/>
  <c r="O224" i="5"/>
  <c r="C194" i="1"/>
  <c r="C196" i="1"/>
  <c r="O208" i="5"/>
  <c r="O258" i="5"/>
  <c r="O223" i="5"/>
  <c r="O227" i="5"/>
  <c r="C232" i="1"/>
  <c r="O277" i="5"/>
  <c r="O217" i="5"/>
  <c r="O252" i="5"/>
  <c r="C229" i="1"/>
  <c r="C129" i="1"/>
  <c r="O261" i="5"/>
  <c r="C223" i="1"/>
  <c r="O192" i="5"/>
  <c r="C219" i="1"/>
  <c r="O257" i="5"/>
  <c r="O273" i="5"/>
  <c r="C191" i="1"/>
  <c r="C221" i="1"/>
  <c r="O201" i="5"/>
  <c r="O279" i="5"/>
  <c r="C225" i="1"/>
  <c r="O271" i="5"/>
  <c r="O230" i="5"/>
  <c r="C227" i="1"/>
  <c r="O228" i="5"/>
  <c r="O266" i="5"/>
  <c r="O278" i="5"/>
  <c r="O203" i="5"/>
  <c r="O229" i="5"/>
  <c r="C193" i="1"/>
  <c r="O197" i="5"/>
  <c r="O268" i="5"/>
  <c r="O270" i="5"/>
  <c r="O240" i="5"/>
  <c r="O256" i="5"/>
  <c r="O207" i="5"/>
  <c r="O202" i="5"/>
  <c r="C127" i="1"/>
  <c r="O247" i="5"/>
  <c r="O233" i="5"/>
  <c r="O215" i="5"/>
  <c r="C33" i="1"/>
  <c r="O218" i="5"/>
  <c r="O241" i="5"/>
  <c r="O214" i="5"/>
  <c r="O259" i="5"/>
  <c r="C192" i="1"/>
  <c r="O193" i="5"/>
  <c r="C205" i="1"/>
  <c r="C228" i="1"/>
  <c r="O225" i="5"/>
  <c r="O219" i="5"/>
  <c r="O269" i="5"/>
  <c r="O204" i="5"/>
  <c r="O205" i="5"/>
  <c r="O239" i="5"/>
  <c r="O275" i="5"/>
  <c r="O260" i="5"/>
  <c r="C230" i="1"/>
  <c r="C190" i="1"/>
  <c r="O276" i="5"/>
  <c r="O237" i="5"/>
  <c r="O267" i="5"/>
  <c r="C195" i="1"/>
  <c r="O263" i="5"/>
  <c r="O196" i="5"/>
  <c r="C226" i="1"/>
  <c r="O265" i="5"/>
  <c r="C206" i="1"/>
  <c r="O199" i="5"/>
  <c r="C197" i="1"/>
  <c r="C231" i="1"/>
  <c r="O222" i="5"/>
  <c r="C128" i="1"/>
  <c r="O210" i="5"/>
  <c r="O200" i="5"/>
  <c r="C126" i="1"/>
  <c r="O221" i="5"/>
  <c r="O262" i="5"/>
  <c r="O191" i="5"/>
  <c r="O248" i="5"/>
  <c r="Q2" i="5" l="1"/>
  <c r="M2" i="5"/>
  <c r="O195" i="5"/>
  <c r="E6" i="6"/>
  <c r="C6" i="6"/>
  <c r="E397" i="5" l="1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76" i="5"/>
  <c r="C376" i="5"/>
  <c r="A376" i="5"/>
  <c r="E370" i="5"/>
  <c r="C370" i="5"/>
  <c r="A370" i="5"/>
  <c r="E364" i="5"/>
  <c r="C364" i="5"/>
  <c r="A36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0" i="5"/>
  <c r="C210" i="5"/>
  <c r="E210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6" i="5"/>
  <c r="C246" i="5"/>
  <c r="E246" i="5"/>
  <c r="A247" i="5"/>
  <c r="C247" i="5"/>
  <c r="E247" i="5"/>
  <c r="A248" i="5"/>
  <c r="C248" i="5"/>
  <c r="E248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E279" i="5" l="1"/>
  <c r="C279" i="5"/>
  <c r="A279" i="5"/>
  <c r="W2" i="5" l="1"/>
  <c r="V2" i="5"/>
  <c r="U2" i="5"/>
  <c r="T2" i="5"/>
  <c r="S2" i="5"/>
  <c r="R2" i="5" s="1"/>
  <c r="P2" i="5" l="1"/>
  <c r="G6" i="6" l="1"/>
  <c r="A510" i="5" l="1"/>
  <c r="C510" i="5"/>
  <c r="E510" i="5"/>
  <c r="A511" i="5"/>
  <c r="C511" i="5"/>
  <c r="E511" i="5"/>
  <c r="A512" i="5"/>
  <c r="C512" i="5"/>
  <c r="E512" i="5"/>
  <c r="A513" i="5"/>
  <c r="C513" i="5"/>
  <c r="E513" i="5"/>
  <c r="A514" i="5"/>
  <c r="C514" i="5"/>
  <c r="E5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<sst xmlns="http://schemas.openxmlformats.org/spreadsheetml/2006/main" count="2307" uniqueCount="1083">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</sst>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5"/>
  <sheetViews>
    <sheetView tabSelected="1" workbookViewId="0">
      <pane ySplit="1" topLeftCell="A20" activePane="bottomLeft" state="frozen"/>
      <selection pane="bottomLeft" activeCell="A35" sqref="A3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1050</v>
      </c>
      <c r="C35" s="6">
        <f t="shared" ca="1" si="11"/>
        <v>89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3" ca="1" si="44">VLOOKUP(B122,OFFSET(INDIRECT("$A:$B"),0,MATCH(B$1&amp;"_Verify",INDIRECT("$1:$1"),0)-1),2,0)</f>
        <v>2</v>
      </c>
      <c r="D122" s="10"/>
    </row>
    <row r="123" spans="1:8" x14ac:dyDescent="0.3">
      <c r="A123" s="10" t="s">
        <v>117</v>
      </c>
      <c r="B123" s="10" t="s">
        <v>13</v>
      </c>
      <c r="C123" s="6">
        <f t="shared" ca="1" si="44"/>
        <v>2</v>
      </c>
      <c r="D123" s="10"/>
    </row>
    <row r="124" spans="1:8" x14ac:dyDescent="0.3">
      <c r="A124" s="10" t="s">
        <v>755</v>
      </c>
      <c r="B124" s="10" t="s">
        <v>13</v>
      </c>
      <c r="C124" s="6">
        <f t="shared" ref="C124" ca="1" si="45">VLOOKUP(B124,OFFSET(INDIRECT("$A:$B"),0,MATCH(B$1&amp;"_Verify",INDIRECT("$1:$1"),0)-1),2,0)</f>
        <v>2</v>
      </c>
      <c r="D124" s="10"/>
    </row>
    <row r="125" spans="1:8" x14ac:dyDescent="0.3">
      <c r="A125" t="s">
        <v>107</v>
      </c>
      <c r="B125" t="s">
        <v>93</v>
      </c>
      <c r="C125" s="6">
        <f t="shared" ca="1" si="11"/>
        <v>13</v>
      </c>
    </row>
    <row r="126" spans="1:8" x14ac:dyDescent="0.3">
      <c r="A126" t="s">
        <v>106</v>
      </c>
      <c r="B126" t="s">
        <v>105</v>
      </c>
      <c r="C126" s="6">
        <f t="shared" ca="1" si="11"/>
        <v>54</v>
      </c>
    </row>
    <row r="127" spans="1:8" x14ac:dyDescent="0.3">
      <c r="A127" t="s">
        <v>113</v>
      </c>
      <c r="B127" t="s">
        <v>112</v>
      </c>
      <c r="C127" s="6">
        <f t="shared" ca="1" si="11"/>
        <v>53</v>
      </c>
    </row>
    <row r="128" spans="1:8" x14ac:dyDescent="0.3">
      <c r="A128" t="s">
        <v>119</v>
      </c>
      <c r="B128" t="s">
        <v>93</v>
      </c>
      <c r="C128" s="6">
        <f t="shared" ca="1" si="11"/>
        <v>13</v>
      </c>
    </row>
    <row r="129" spans="1:8" x14ac:dyDescent="0.3">
      <c r="A129" t="s">
        <v>116</v>
      </c>
      <c r="B129" t="s">
        <v>136</v>
      </c>
      <c r="C129" s="6">
        <f t="shared" ca="1" si="11"/>
        <v>55</v>
      </c>
    </row>
    <row r="130" spans="1:8" s="10" customFormat="1" x14ac:dyDescent="0.3">
      <c r="A130" s="10" t="s">
        <v>540</v>
      </c>
      <c r="B130" s="10" t="s">
        <v>535</v>
      </c>
      <c r="C130" s="6">
        <f t="shared" ref="C130:C132" ca="1" si="46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586</v>
      </c>
      <c r="B131" s="10" t="s">
        <v>535</v>
      </c>
      <c r="C131" s="6">
        <f t="shared" ref="C131" ca="1" si="47">VLOOKUP(B131,OFFSET(INDIRECT("$A:$B"),0,MATCH(B$1&amp;"_Verify",INDIRECT("$1:$1"),0)-1),2,0)</f>
        <v>69</v>
      </c>
      <c r="F131"/>
      <c r="G131"/>
      <c r="H131"/>
    </row>
    <row r="132" spans="1:8" s="10" customFormat="1" x14ac:dyDescent="0.3">
      <c r="A132" s="10" t="s">
        <v>557</v>
      </c>
      <c r="B132" s="10" t="s">
        <v>535</v>
      </c>
      <c r="C132" s="6">
        <f t="shared" ca="1" si="46"/>
        <v>69</v>
      </c>
    </row>
    <row r="133" spans="1:8" s="10" customFormat="1" x14ac:dyDescent="0.3">
      <c r="A133" s="10" t="s">
        <v>552</v>
      </c>
      <c r="B133" s="10" t="s">
        <v>535</v>
      </c>
      <c r="C133" s="6">
        <f t="shared" ref="C133" ca="1" si="48">VLOOKUP(B133,OFFSET(INDIRECT("$A:$B"),0,MATCH(B$1&amp;"_Verify",INDIRECT("$1:$1"),0)-1),2,0)</f>
        <v>69</v>
      </c>
    </row>
    <row r="134" spans="1:8" s="10" customFormat="1" x14ac:dyDescent="0.3">
      <c r="A134" s="10" t="s">
        <v>554</v>
      </c>
      <c r="B134" s="10" t="s">
        <v>535</v>
      </c>
      <c r="C134" s="6">
        <f t="shared" ref="C134" ca="1" si="49">VLOOKUP(B134,OFFSET(INDIRECT("$A:$B"),0,MATCH(B$1&amp;"_Verify",INDIRECT("$1:$1"),0)-1),2,0)</f>
        <v>69</v>
      </c>
    </row>
    <row r="135" spans="1:8" s="10" customFormat="1" x14ac:dyDescent="0.3">
      <c r="A135" s="10" t="s">
        <v>573</v>
      </c>
      <c r="B135" s="10" t="s">
        <v>26</v>
      </c>
      <c r="C135" s="6">
        <f t="shared" ca="1" si="11"/>
        <v>6</v>
      </c>
    </row>
    <row r="136" spans="1:8" s="10" customFormat="1" x14ac:dyDescent="0.3">
      <c r="A136" s="10" t="s">
        <v>575</v>
      </c>
      <c r="B136" s="10" t="s">
        <v>21</v>
      </c>
      <c r="C136" s="6">
        <f t="shared" ca="1" si="11"/>
        <v>7</v>
      </c>
    </row>
    <row r="137" spans="1:8" s="10" customFormat="1" x14ac:dyDescent="0.3">
      <c r="A137" s="10" t="s">
        <v>582</v>
      </c>
      <c r="B137" s="10" t="s">
        <v>576</v>
      </c>
      <c r="C137" s="6">
        <f t="shared" ref="C137" ca="1" si="50">VLOOKUP(B137,OFFSET(INDIRECT("$A:$B"),0,MATCH(B$1&amp;"_Verify",INDIRECT("$1:$1"),0)-1),2,0)</f>
        <v>70</v>
      </c>
    </row>
    <row r="138" spans="1:8" x14ac:dyDescent="0.3">
      <c r="A138" s="10" t="s">
        <v>902</v>
      </c>
      <c r="B138" s="10" t="s">
        <v>576</v>
      </c>
      <c r="C138" s="6">
        <f t="shared" ref="C138" ca="1" si="51">VLOOKUP(B138,OFFSET(INDIRECT("$A:$B"),0,MATCH(B$1&amp;"_Verify",INDIRECT("$1:$1"),0)-1),2,0)</f>
        <v>70</v>
      </c>
      <c r="D138" s="10"/>
      <c r="F138" s="10"/>
      <c r="G138" s="10"/>
      <c r="H138" s="10"/>
    </row>
    <row r="139" spans="1:8" x14ac:dyDescent="0.3">
      <c r="A139" s="10" t="s">
        <v>905</v>
      </c>
      <c r="B139" s="10" t="s">
        <v>576</v>
      </c>
      <c r="C139" s="6">
        <f t="shared" ref="C139" ca="1" si="52">VLOOKUP(B139,OFFSET(INDIRECT("$A:$B"),0,MATCH(B$1&amp;"_Verify",INDIRECT("$1:$1"),0)-1),2,0)</f>
        <v>70</v>
      </c>
      <c r="D139" s="10"/>
      <c r="F139" s="10"/>
      <c r="G139" s="10"/>
      <c r="H139" s="10"/>
    </row>
    <row r="140" spans="1:8" s="10" customFormat="1" x14ac:dyDescent="0.3">
      <c r="A140" s="10" t="s">
        <v>907</v>
      </c>
      <c r="B140" s="10" t="s">
        <v>576</v>
      </c>
      <c r="C140" s="6">
        <f t="shared" ref="C140" ca="1" si="53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595</v>
      </c>
      <c r="B141" s="10" t="s">
        <v>576</v>
      </c>
      <c r="C141" s="6">
        <f t="shared" ref="C141" ca="1" si="54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597</v>
      </c>
      <c r="B142" s="10" t="s">
        <v>588</v>
      </c>
      <c r="C142" s="6">
        <f t="shared" ref="C142:C144" ca="1" si="55">VLOOKUP(B142,OFFSET(INDIRECT("$A:$B"),0,MATCH(B$1&amp;"_Verify",INDIRECT("$1:$1"),0)-1),2,0)</f>
        <v>71</v>
      </c>
    </row>
    <row r="143" spans="1:8" x14ac:dyDescent="0.3">
      <c r="A143" s="10" t="s">
        <v>752</v>
      </c>
      <c r="B143" s="10" t="s">
        <v>588</v>
      </c>
      <c r="C143" s="6">
        <f t="shared" ref="C143" ca="1" si="56">VLOOKUP(B143,OFFSET(INDIRECT("$A:$B"),0,MATCH(B$1&amp;"_Verify",INDIRECT("$1:$1"),0)-1),2,0)</f>
        <v>71</v>
      </c>
      <c r="D143" s="10"/>
    </row>
    <row r="144" spans="1:8" x14ac:dyDescent="0.3">
      <c r="A144" s="10" t="s">
        <v>600</v>
      </c>
      <c r="B144" s="10" t="s">
        <v>576</v>
      </c>
      <c r="C144" s="6">
        <f t="shared" ca="1" si="55"/>
        <v>70</v>
      </c>
      <c r="D144" s="10"/>
      <c r="F144" s="10"/>
      <c r="G144" s="10"/>
      <c r="H144" s="10"/>
    </row>
    <row r="145" spans="1:8" s="10" customFormat="1" x14ac:dyDescent="0.3">
      <c r="A145" s="10" t="s">
        <v>601</v>
      </c>
      <c r="B145" s="10" t="s">
        <v>576</v>
      </c>
      <c r="C145" s="6">
        <f t="shared" ref="C145:C148" ca="1" si="57">VLOOKUP(B145,OFFSET(INDIRECT("$A:$B"),0,MATCH(B$1&amp;"_Verify",INDIRECT("$1:$1"),0)-1),2,0)</f>
        <v>70</v>
      </c>
      <c r="F145"/>
      <c r="G145"/>
      <c r="H145"/>
    </row>
    <row r="146" spans="1:8" s="10" customFormat="1" x14ac:dyDescent="0.3">
      <c r="A146" s="10" t="s">
        <v>898</v>
      </c>
      <c r="B146" s="10" t="s">
        <v>576</v>
      </c>
      <c r="C146" s="6">
        <f t="shared" ca="1" si="57"/>
        <v>70</v>
      </c>
      <c r="F146"/>
      <c r="G146"/>
      <c r="H146"/>
    </row>
    <row r="147" spans="1:8" x14ac:dyDescent="0.3">
      <c r="A147" s="10" t="s">
        <v>899</v>
      </c>
      <c r="B147" s="10" t="s">
        <v>576</v>
      </c>
      <c r="C147" s="6">
        <f t="shared" ref="C147" ca="1" si="58">VLOOKUP(B147,OFFSET(INDIRECT("$A:$B"),0,MATCH(B$1&amp;"_Verify",INDIRECT("$1:$1"),0)-1),2,0)</f>
        <v>70</v>
      </c>
      <c r="D147" s="10"/>
      <c r="F147" s="10"/>
      <c r="G147" s="10"/>
      <c r="H147" s="10"/>
    </row>
    <row r="148" spans="1:8" x14ac:dyDescent="0.3">
      <c r="A148" s="10" t="s">
        <v>608</v>
      </c>
      <c r="B148" s="10" t="s">
        <v>535</v>
      </c>
      <c r="C148" s="6">
        <f t="shared" ca="1" si="57"/>
        <v>69</v>
      </c>
      <c r="D148" s="10"/>
      <c r="F148" s="10"/>
      <c r="G148" s="10"/>
      <c r="H148" s="10"/>
    </row>
    <row r="149" spans="1:8" s="10" customFormat="1" x14ac:dyDescent="0.3">
      <c r="A149" s="10" t="s">
        <v>609</v>
      </c>
      <c r="B149" s="10" t="s">
        <v>535</v>
      </c>
      <c r="C149" s="6">
        <f t="shared" ref="C149" ca="1" si="59">VLOOKUP(B149,OFFSET(INDIRECT("$A:$B"),0,MATCH(B$1&amp;"_Verify",INDIRECT("$1:$1"),0)-1),2,0)</f>
        <v>69</v>
      </c>
      <c r="F149"/>
      <c r="G149"/>
      <c r="H149"/>
    </row>
    <row r="150" spans="1:8" s="10" customFormat="1" x14ac:dyDescent="0.3">
      <c r="A150" s="10" t="s">
        <v>610</v>
      </c>
      <c r="B150" s="10" t="s">
        <v>535</v>
      </c>
      <c r="C150" s="6">
        <f t="shared" ref="C150" ca="1" si="60">VLOOKUP(B150,OFFSET(INDIRECT("$A:$B"),0,MATCH(B$1&amp;"_Verify",INDIRECT("$1:$1"),0)-1),2,0)</f>
        <v>69</v>
      </c>
      <c r="F150"/>
      <c r="G150"/>
      <c r="H150"/>
    </row>
    <row r="151" spans="1:8" s="10" customFormat="1" x14ac:dyDescent="0.3">
      <c r="A151" s="10" t="s">
        <v>642</v>
      </c>
      <c r="B151" s="10" t="s">
        <v>637</v>
      </c>
      <c r="C151" s="6">
        <f ca="1">VLOOKUP(B151,OFFSET(INDIRECT("$A:$B"),0,MATCH(B$1&amp;"_Verify",INDIRECT("$1:$1"),0)-1),2,0)</f>
        <v>72</v>
      </c>
    </row>
    <row r="152" spans="1:8" s="10" customFormat="1" x14ac:dyDescent="0.3">
      <c r="A152" s="10" t="s">
        <v>728</v>
      </c>
      <c r="B152" s="10" t="s">
        <v>720</v>
      </c>
      <c r="C152" s="6">
        <f ca="1">VLOOKUP(B152,OFFSET(INDIRECT("$A:$B"),0,MATCH(B$1&amp;"_Verify",INDIRECT("$1:$1"),0)-1),2,0)</f>
        <v>75</v>
      </c>
    </row>
    <row r="153" spans="1:8" s="10" customFormat="1" x14ac:dyDescent="0.3">
      <c r="A153" s="10" t="s">
        <v>732</v>
      </c>
      <c r="B153" s="10" t="s">
        <v>733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735</v>
      </c>
      <c r="B154" s="10" t="s">
        <v>734</v>
      </c>
      <c r="C154" s="6">
        <f ca="1">VLOOKUP(B154,OFFSET(INDIRECT("$A:$B"),0,MATCH(B$1&amp;"_Verify",INDIRECT("$1:$1"),0)-1),2,0)</f>
        <v>76</v>
      </c>
    </row>
    <row r="155" spans="1:8" x14ac:dyDescent="0.3">
      <c r="A155" s="10" t="s">
        <v>747</v>
      </c>
      <c r="B155" s="10" t="s">
        <v>745</v>
      </c>
      <c r="C155" s="6">
        <f t="shared" ref="C155:C159" ca="1" si="61">VLOOKUP(B155,OFFSET(INDIRECT("$A:$B"),0,MATCH(B$1&amp;"_Verify",INDIRECT("$1:$1"),0)-1),2,0)</f>
        <v>77</v>
      </c>
      <c r="D155" s="10"/>
      <c r="F155" s="10"/>
      <c r="G155" s="10"/>
      <c r="H155" s="10"/>
    </row>
    <row r="156" spans="1:8" x14ac:dyDescent="0.3">
      <c r="A156" s="10" t="s">
        <v>749</v>
      </c>
      <c r="B156" s="10" t="s">
        <v>745</v>
      </c>
      <c r="C156" s="6">
        <f t="shared" ca="1" si="61"/>
        <v>77</v>
      </c>
      <c r="D156" s="10"/>
      <c r="F156" s="10"/>
      <c r="G156" s="10"/>
      <c r="H156" s="10"/>
    </row>
    <row r="157" spans="1:8" x14ac:dyDescent="0.3">
      <c r="A157" s="10" t="s">
        <v>768</v>
      </c>
      <c r="B157" s="10" t="s">
        <v>576</v>
      </c>
      <c r="C157" s="6">
        <f t="shared" ca="1" si="61"/>
        <v>70</v>
      </c>
      <c r="D157" s="10"/>
    </row>
    <row r="158" spans="1:8" s="10" customFormat="1" x14ac:dyDescent="0.3">
      <c r="A158" s="10" t="s">
        <v>770</v>
      </c>
      <c r="B158" s="10" t="s">
        <v>576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773</v>
      </c>
      <c r="B159" s="10" t="s">
        <v>588</v>
      </c>
      <c r="C159" s="6">
        <f t="shared" ca="1" si="61"/>
        <v>71</v>
      </c>
    </row>
    <row r="160" spans="1:8" s="10" customFormat="1" x14ac:dyDescent="0.3">
      <c r="A160" s="10" t="s">
        <v>828</v>
      </c>
      <c r="B160" s="10" t="s">
        <v>822</v>
      </c>
      <c r="C160" s="6">
        <f t="shared" ref="C160:C162" ca="1" si="62">VLOOKUP(B160,OFFSET(INDIRECT("$A:$B"),0,MATCH(B$1&amp;"_Verify",INDIRECT("$1:$1"),0)-1),2,0)</f>
        <v>79</v>
      </c>
    </row>
    <row r="161" spans="1:8" s="10" customFormat="1" x14ac:dyDescent="0.3">
      <c r="A161" s="10" t="s">
        <v>854</v>
      </c>
      <c r="B161" s="10" t="s">
        <v>826</v>
      </c>
      <c r="C161" s="6">
        <f t="shared" ca="1" si="62"/>
        <v>7</v>
      </c>
    </row>
    <row r="162" spans="1:8" x14ac:dyDescent="0.3">
      <c r="A162" s="10" t="s">
        <v>837</v>
      </c>
      <c r="B162" s="10" t="s">
        <v>576</v>
      </c>
      <c r="C162" s="6">
        <f t="shared" ca="1" si="62"/>
        <v>70</v>
      </c>
      <c r="D162" s="10"/>
      <c r="F162" s="10"/>
      <c r="G162" s="10"/>
      <c r="H162" s="10"/>
    </row>
    <row r="163" spans="1:8" x14ac:dyDescent="0.3">
      <c r="A163" s="10" t="s">
        <v>839</v>
      </c>
      <c r="B163" s="10" t="s">
        <v>576</v>
      </c>
      <c r="C163" s="6">
        <f t="shared" ref="C163:C164" ca="1" si="63">VLOOKUP(B163,OFFSET(INDIRECT("$A:$B"),0,MATCH(B$1&amp;"_Verify",INDIRECT("$1:$1"),0)-1),2,0)</f>
        <v>70</v>
      </c>
      <c r="D163" s="10"/>
    </row>
    <row r="164" spans="1:8" x14ac:dyDescent="0.3">
      <c r="A164" s="10" t="s">
        <v>845</v>
      </c>
      <c r="B164" s="10" t="s">
        <v>843</v>
      </c>
      <c r="C164" s="6">
        <f t="shared" ca="1" si="63"/>
        <v>80</v>
      </c>
      <c r="D164" s="10"/>
    </row>
    <row r="165" spans="1:8" s="10" customFormat="1" x14ac:dyDescent="0.3">
      <c r="A165" s="10" t="s">
        <v>857</v>
      </c>
      <c r="B165" s="10" t="s">
        <v>536</v>
      </c>
      <c r="C165" s="6">
        <f t="shared" ref="C165" ca="1" si="64">VLOOKUP(B165,OFFSET(INDIRECT("$A:$B"),0,MATCH(B$1&amp;"_Verify",INDIRECT("$1:$1"),0)-1),2,0)</f>
        <v>69</v>
      </c>
      <c r="F165"/>
      <c r="G165"/>
      <c r="H165"/>
    </row>
    <row r="166" spans="1:8" x14ac:dyDescent="0.3">
      <c r="A166" s="10" t="s">
        <v>861</v>
      </c>
      <c r="B166" s="10" t="s">
        <v>536</v>
      </c>
      <c r="C166" s="6">
        <f t="shared" ref="C166" ca="1" si="65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866</v>
      </c>
      <c r="B167" s="10" t="s">
        <v>226</v>
      </c>
      <c r="C167" s="6">
        <f t="shared" ref="C167:C170" ca="1" si="66">VLOOKUP(B167,OFFSET(INDIRECT("$A:$B"),0,MATCH(B$1&amp;"_Verify",INDIRECT("$1:$1"),0)-1),2,0)</f>
        <v>15</v>
      </c>
      <c r="D167" s="10"/>
    </row>
    <row r="168" spans="1:8" x14ac:dyDescent="0.3">
      <c r="A168" s="10" t="s">
        <v>878</v>
      </c>
      <c r="B168" s="10" t="s">
        <v>26</v>
      </c>
      <c r="C168" s="6">
        <f t="shared" ca="1" si="66"/>
        <v>6</v>
      </c>
      <c r="D168" s="10"/>
    </row>
    <row r="169" spans="1:8" x14ac:dyDescent="0.3">
      <c r="A169" s="10" t="s">
        <v>885</v>
      </c>
      <c r="B169" s="10" t="s">
        <v>822</v>
      </c>
      <c r="C169" s="6">
        <f t="shared" ca="1" si="66"/>
        <v>79</v>
      </c>
      <c r="D169" s="10"/>
    </row>
    <row r="170" spans="1:8" x14ac:dyDescent="0.3">
      <c r="A170" s="10" t="s">
        <v>882</v>
      </c>
      <c r="B170" s="10" t="s">
        <v>715</v>
      </c>
      <c r="C170" s="6">
        <f t="shared" ca="1" si="66"/>
        <v>7</v>
      </c>
      <c r="D170" s="10"/>
    </row>
    <row r="171" spans="1:8" x14ac:dyDescent="0.3">
      <c r="A171" s="10" t="s">
        <v>895</v>
      </c>
      <c r="B171" s="10" t="s">
        <v>888</v>
      </c>
      <c r="C171" s="6">
        <f t="shared" ref="C171" ca="1" si="67">VLOOKUP(B171,OFFSET(INDIRECT("$A:$B"),0,MATCH(B$1&amp;"_Verify",INDIRECT("$1:$1"),0)-1),2,0)</f>
        <v>81</v>
      </c>
      <c r="D171" s="10"/>
    </row>
    <row r="172" spans="1:8" x14ac:dyDescent="0.3">
      <c r="A172" s="10" t="s">
        <v>908</v>
      </c>
      <c r="B172" s="10" t="s">
        <v>909</v>
      </c>
      <c r="C172" s="6">
        <f t="shared" ref="C172" ca="1" si="68">VLOOKUP(B172,OFFSET(INDIRECT("$A:$B"),0,MATCH(B$1&amp;"_Verify",INDIRECT("$1:$1"),0)-1),2,0)</f>
        <v>69</v>
      </c>
      <c r="D172" s="10"/>
    </row>
    <row r="173" spans="1:8" x14ac:dyDescent="0.3">
      <c r="A173" s="10" t="s">
        <v>943</v>
      </c>
      <c r="B173" s="10" t="s">
        <v>535</v>
      </c>
      <c r="C173" s="6">
        <f t="shared" ref="C173" ca="1" si="69">VLOOKUP(B173,OFFSET(INDIRECT("$A:$B"),0,MATCH(B$1&amp;"_Verify",INDIRECT("$1:$1"),0)-1),2,0)</f>
        <v>69</v>
      </c>
      <c r="D173" s="10"/>
    </row>
    <row r="174" spans="1:8" x14ac:dyDescent="0.3">
      <c r="A174" s="10" t="s">
        <v>944</v>
      </c>
      <c r="B174" s="10" t="s">
        <v>24</v>
      </c>
      <c r="C174" s="6">
        <f ca="1">VLOOKUP(B174,OFFSET(INDIRECT("$A:$B"),0,MATCH(B$1&amp;"_Verify",INDIRECT("$1:$1"),0)-1),2,0)</f>
        <v>4</v>
      </c>
      <c r="D174" s="10"/>
    </row>
    <row r="175" spans="1:8" x14ac:dyDescent="0.3">
      <c r="A175" s="10" t="s">
        <v>947</v>
      </c>
      <c r="B175" s="10" t="s">
        <v>576</v>
      </c>
      <c r="C175" s="6">
        <f t="shared" ref="C175" ca="1" si="70">VLOOKUP(B175,OFFSET(INDIRECT("$A:$B"),0,MATCH(B$1&amp;"_Verify",INDIRECT("$1:$1"),0)-1),2,0)</f>
        <v>70</v>
      </c>
      <c r="D175" s="10"/>
    </row>
    <row r="176" spans="1:8" x14ac:dyDescent="0.3">
      <c r="A176" s="10" t="s">
        <v>952</v>
      </c>
      <c r="B176" s="10" t="s">
        <v>954</v>
      </c>
      <c r="C176" s="6">
        <f t="shared" ref="C176:C179" ca="1" si="71">VLOOKUP(B176,OFFSET(INDIRECT("$A:$B"),0,MATCH(B$1&amp;"_Verify",INDIRECT("$1:$1"),0)-1),2,0)</f>
        <v>52</v>
      </c>
      <c r="D176" s="10"/>
    </row>
    <row r="177" spans="1:4" x14ac:dyDescent="0.3">
      <c r="A177" s="10" t="s">
        <v>959</v>
      </c>
      <c r="B177" s="10" t="s">
        <v>93</v>
      </c>
      <c r="C177" s="6">
        <f t="shared" ca="1" si="71"/>
        <v>13</v>
      </c>
      <c r="D177" s="10"/>
    </row>
    <row r="178" spans="1:4" x14ac:dyDescent="0.3">
      <c r="A178" s="10" t="s">
        <v>961</v>
      </c>
      <c r="B178" s="10" t="s">
        <v>169</v>
      </c>
      <c r="C178" s="6">
        <f t="shared" ca="1" si="71"/>
        <v>55</v>
      </c>
      <c r="D178" s="10"/>
    </row>
    <row r="179" spans="1:4" x14ac:dyDescent="0.3">
      <c r="A179" s="10" t="s">
        <v>980</v>
      </c>
      <c r="B179" s="10" t="s">
        <v>588</v>
      </c>
      <c r="C179" s="6">
        <f t="shared" ca="1" si="71"/>
        <v>71</v>
      </c>
      <c r="D179" s="10"/>
    </row>
    <row r="180" spans="1:4" x14ac:dyDescent="0.3">
      <c r="A180" s="10" t="s">
        <v>982</v>
      </c>
      <c r="B180" s="10" t="s">
        <v>588</v>
      </c>
      <c r="C180" s="6">
        <f t="shared" ref="C180" ca="1" si="72">VLOOKUP(B180,OFFSET(INDIRECT("$A:$B"),0,MATCH(B$1&amp;"_Verify",INDIRECT("$1:$1"),0)-1),2,0)</f>
        <v>71</v>
      </c>
      <c r="D180" s="10"/>
    </row>
    <row r="181" spans="1:4" x14ac:dyDescent="0.3">
      <c r="A181" s="10" t="s">
        <v>991</v>
      </c>
      <c r="B181" s="10" t="s">
        <v>986</v>
      </c>
      <c r="C181" s="6">
        <f t="shared" ref="C181" ca="1" si="73">VLOOKUP(B181,OFFSET(INDIRECT("$A:$B"),0,MATCH(B$1&amp;"_Verify",INDIRECT("$1:$1"),0)-1),2,0)</f>
        <v>85</v>
      </c>
      <c r="D181" s="10"/>
    </row>
    <row r="182" spans="1:4" x14ac:dyDescent="0.3">
      <c r="A182" s="10" t="s">
        <v>1002</v>
      </c>
      <c r="B182" s="10" t="s">
        <v>993</v>
      </c>
      <c r="C182" s="6">
        <f t="shared" ref="C182" ca="1" si="74">VLOOKUP(B182,OFFSET(INDIRECT("$A:$B"),0,MATCH(B$1&amp;"_Verify",INDIRECT("$1:$1"),0)-1),2,0)</f>
        <v>86</v>
      </c>
      <c r="D182" s="10"/>
    </row>
    <row r="183" spans="1:4" x14ac:dyDescent="0.3">
      <c r="A183" s="10" t="s">
        <v>620</v>
      </c>
      <c r="B183" s="10" t="s">
        <v>24</v>
      </c>
      <c r="C183" s="6">
        <f t="shared" ref="C183" ca="1" si="75">VLOOKUP(B183,OFFSET(INDIRECT("$A:$B"),0,MATCH(B$1&amp;"_Verify",INDIRECT("$1:$1"),0)-1),2,0)</f>
        <v>4</v>
      </c>
      <c r="D183" s="10"/>
    </row>
    <row r="184" spans="1:4" x14ac:dyDescent="0.3">
      <c r="A184" s="10" t="s">
        <v>624</v>
      </c>
      <c r="B184" s="10" t="s">
        <v>24</v>
      </c>
      <c r="C184" s="6">
        <f t="shared" ref="C184" ca="1" si="76">VLOOKUP(B184,OFFSET(INDIRECT("$A:$B"),0,MATCH(B$1&amp;"_Verify",INDIRECT("$1:$1"),0)-1),2,0)</f>
        <v>4</v>
      </c>
      <c r="D184" s="10"/>
    </row>
    <row r="185" spans="1:4" x14ac:dyDescent="0.3">
      <c r="A185" s="10" t="s">
        <v>626</v>
      </c>
      <c r="B185" s="10" t="s">
        <v>24</v>
      </c>
      <c r="C185" s="6">
        <f t="shared" ref="C185:C187" ca="1" si="77">VLOOKUP(B185,OFFSET(INDIRECT("$A:$B"),0,MATCH(B$1&amp;"_Verify",INDIRECT("$1:$1"),0)-1),2,0)</f>
        <v>4</v>
      </c>
      <c r="D185" s="10"/>
    </row>
    <row r="186" spans="1:4" x14ac:dyDescent="0.3">
      <c r="A186" s="10" t="s">
        <v>985</v>
      </c>
      <c r="B186" s="10" t="s">
        <v>338</v>
      </c>
      <c r="C186" s="6">
        <f t="shared" ca="1" si="77"/>
        <v>21</v>
      </c>
      <c r="D186" s="10"/>
    </row>
    <row r="187" spans="1:4" x14ac:dyDescent="0.3">
      <c r="A187" s="10" t="s">
        <v>860</v>
      </c>
      <c r="B187" s="10" t="s">
        <v>54</v>
      </c>
      <c r="C187" s="6">
        <f t="shared" ca="1" si="77"/>
        <v>8</v>
      </c>
      <c r="D187" s="10"/>
    </row>
    <row r="188" spans="1:4" x14ac:dyDescent="0.3">
      <c r="A188" s="10" t="s">
        <v>870</v>
      </c>
      <c r="B188" s="10" t="s">
        <v>54</v>
      </c>
      <c r="C188" s="6">
        <f t="shared" ref="C188:C189" ca="1" si="78">VLOOKUP(B188,OFFSET(INDIRECT("$A:$B"),0,MATCH(B$1&amp;"_Verify",INDIRECT("$1:$1"),0)-1),2,0)</f>
        <v>8</v>
      </c>
      <c r="D188" s="10"/>
    </row>
    <row r="189" spans="1:4" x14ac:dyDescent="0.3">
      <c r="A189" s="10" t="s">
        <v>871</v>
      </c>
      <c r="B189" s="10" t="s">
        <v>54</v>
      </c>
      <c r="C189" s="6">
        <f t="shared" ca="1" si="78"/>
        <v>8</v>
      </c>
      <c r="D189" s="10"/>
    </row>
    <row r="190" spans="1:4" x14ac:dyDescent="0.3">
      <c r="A190" t="s">
        <v>242</v>
      </c>
      <c r="B190" t="s">
        <v>21</v>
      </c>
      <c r="C190" s="6">
        <f t="shared" ca="1" si="11"/>
        <v>7</v>
      </c>
    </row>
    <row r="191" spans="1:4" x14ac:dyDescent="0.3">
      <c r="A191" t="s">
        <v>243</v>
      </c>
      <c r="B191" t="s">
        <v>21</v>
      </c>
      <c r="C191" s="6">
        <f t="shared" ca="1" si="11"/>
        <v>7</v>
      </c>
    </row>
    <row r="192" spans="1:4" x14ac:dyDescent="0.3">
      <c r="A192" t="s">
        <v>244</v>
      </c>
      <c r="B192" t="s">
        <v>21</v>
      </c>
      <c r="C192" s="6">
        <f t="shared" ca="1" si="11"/>
        <v>7</v>
      </c>
    </row>
    <row r="193" spans="1:4" x14ac:dyDescent="0.3">
      <c r="A193" t="s">
        <v>245</v>
      </c>
      <c r="B193" t="s">
        <v>21</v>
      </c>
      <c r="C193" s="6">
        <f t="shared" ca="1" si="11"/>
        <v>7</v>
      </c>
    </row>
    <row r="194" spans="1:4" x14ac:dyDescent="0.3">
      <c r="A194" t="s">
        <v>246</v>
      </c>
      <c r="B194" t="s">
        <v>21</v>
      </c>
      <c r="C194" s="6">
        <f t="shared" ca="1" si="11"/>
        <v>7</v>
      </c>
    </row>
    <row r="195" spans="1:4" x14ac:dyDescent="0.3">
      <c r="A195" t="s">
        <v>247</v>
      </c>
      <c r="B195" t="s">
        <v>21</v>
      </c>
      <c r="C195" s="6">
        <f t="shared" ca="1" si="11"/>
        <v>7</v>
      </c>
    </row>
    <row r="196" spans="1:4" x14ac:dyDescent="0.3">
      <c r="A196" t="s">
        <v>248</v>
      </c>
      <c r="B196" t="s">
        <v>21</v>
      </c>
      <c r="C196" s="6">
        <f t="shared" ca="1" si="11"/>
        <v>7</v>
      </c>
    </row>
    <row r="197" spans="1:4" x14ac:dyDescent="0.3">
      <c r="A197" t="s">
        <v>249</v>
      </c>
      <c r="B197" t="s">
        <v>21</v>
      </c>
      <c r="C197" s="6">
        <f t="shared" ca="1" si="11"/>
        <v>7</v>
      </c>
    </row>
    <row r="198" spans="1:4" x14ac:dyDescent="0.3">
      <c r="A198" t="s">
        <v>250</v>
      </c>
      <c r="B198" t="s">
        <v>21</v>
      </c>
      <c r="C198" s="6">
        <f t="shared" ca="1" si="11"/>
        <v>7</v>
      </c>
    </row>
    <row r="199" spans="1:4" x14ac:dyDescent="0.3">
      <c r="A199" s="10" t="s">
        <v>484</v>
      </c>
      <c r="B199" s="10" t="s">
        <v>21</v>
      </c>
      <c r="C199" s="6">
        <f t="shared" ref="C199:C203" ca="1" si="79">VLOOKUP(B199,OFFSET(INDIRECT("$A:$B"),0,MATCH(B$1&amp;"_Verify",INDIRECT("$1:$1"),0)-1),2,0)</f>
        <v>7</v>
      </c>
      <c r="D199" s="10"/>
    </row>
    <row r="200" spans="1:4" x14ac:dyDescent="0.3">
      <c r="A200" s="10" t="s">
        <v>487</v>
      </c>
      <c r="B200" s="10" t="s">
        <v>21</v>
      </c>
      <c r="C200" s="6">
        <f t="shared" ref="C200" ca="1" si="80">VLOOKUP(B200,OFFSET(INDIRECT("$A:$B"),0,MATCH(B$1&amp;"_Verify",INDIRECT("$1:$1"),0)-1),2,0)</f>
        <v>7</v>
      </c>
      <c r="D200" s="10"/>
    </row>
    <row r="201" spans="1:4" x14ac:dyDescent="0.3">
      <c r="A201" s="10" t="s">
        <v>485</v>
      </c>
      <c r="B201" s="10" t="s">
        <v>21</v>
      </c>
      <c r="C201" s="6">
        <f t="shared" ca="1" si="79"/>
        <v>7</v>
      </c>
      <c r="D201" s="10"/>
    </row>
    <row r="202" spans="1:4" x14ac:dyDescent="0.3">
      <c r="A202" s="10" t="s">
        <v>488</v>
      </c>
      <c r="B202" s="10" t="s">
        <v>21</v>
      </c>
      <c r="C202" s="6">
        <f t="shared" ref="C202" ca="1" si="81">VLOOKUP(B202,OFFSET(INDIRECT("$A:$B"),0,MATCH(B$1&amp;"_Verify",INDIRECT("$1:$1"),0)-1),2,0)</f>
        <v>7</v>
      </c>
      <c r="D202" s="10"/>
    </row>
    <row r="203" spans="1:4" x14ac:dyDescent="0.3">
      <c r="A203" s="10" t="s">
        <v>486</v>
      </c>
      <c r="B203" s="10" t="s">
        <v>21</v>
      </c>
      <c r="C203" s="6">
        <f t="shared" ca="1" si="79"/>
        <v>7</v>
      </c>
      <c r="D203" s="10"/>
    </row>
    <row r="204" spans="1:4" x14ac:dyDescent="0.3">
      <c r="A204" s="10" t="s">
        <v>489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251</v>
      </c>
      <c r="B205" t="s">
        <v>21</v>
      </c>
      <c r="C205" s="6">
        <f t="shared" ca="1" si="11"/>
        <v>7</v>
      </c>
    </row>
    <row r="206" spans="1:4" x14ac:dyDescent="0.3">
      <c r="A206" t="s">
        <v>252</v>
      </c>
      <c r="B206" t="s">
        <v>21</v>
      </c>
      <c r="C206" s="6">
        <f t="shared" ca="1" si="11"/>
        <v>7</v>
      </c>
    </row>
    <row r="207" spans="1:4" x14ac:dyDescent="0.3">
      <c r="A207" t="s">
        <v>253</v>
      </c>
      <c r="B207" t="s">
        <v>21</v>
      </c>
      <c r="C207" s="6">
        <f t="shared" ca="1" si="11"/>
        <v>7</v>
      </c>
    </row>
    <row r="208" spans="1:4" x14ac:dyDescent="0.3">
      <c r="A208" s="10" t="s">
        <v>915</v>
      </c>
      <c r="B208" s="10" t="s">
        <v>21</v>
      </c>
      <c r="C208" s="6">
        <f t="shared" ref="C208" ca="1" si="83">VLOOKUP(B208,OFFSET(INDIRECT("$A:$B"),0,MATCH(B$1&amp;"_Verify",INDIRECT("$1:$1"),0)-1),2,0)</f>
        <v>7</v>
      </c>
      <c r="D208" s="10"/>
    </row>
    <row r="209" spans="1:4" x14ac:dyDescent="0.3">
      <c r="A209" t="s">
        <v>266</v>
      </c>
      <c r="B209" t="s">
        <v>268</v>
      </c>
      <c r="C209" s="6">
        <f t="shared" ca="1" si="11"/>
        <v>14</v>
      </c>
    </row>
    <row r="210" spans="1:4" x14ac:dyDescent="0.3">
      <c r="A210" s="10" t="s">
        <v>490</v>
      </c>
      <c r="B210" s="10" t="s">
        <v>268</v>
      </c>
      <c r="C210" s="6">
        <f t="shared" ref="C210:C211" ca="1" si="84">VLOOKUP(B210,OFFSET(INDIRECT("$A:$B"),0,MATCH(B$1&amp;"_Verify",INDIRECT("$1:$1"),0)-1),2,0)</f>
        <v>14</v>
      </c>
      <c r="D210" s="10"/>
    </row>
    <row r="211" spans="1:4" x14ac:dyDescent="0.3">
      <c r="A211" s="10" t="s">
        <v>492</v>
      </c>
      <c r="B211" s="10" t="s">
        <v>268</v>
      </c>
      <c r="C211" s="6">
        <f t="shared" ca="1" si="84"/>
        <v>14</v>
      </c>
      <c r="D211" s="10"/>
    </row>
    <row r="212" spans="1:4" x14ac:dyDescent="0.3">
      <c r="A212" s="10" t="s">
        <v>494</v>
      </c>
      <c r="B212" s="10" t="s">
        <v>268</v>
      </c>
      <c r="C212" s="6">
        <f t="shared" ref="C212" ca="1" si="85">VLOOKUP(B212,OFFSET(INDIRECT("$A:$B"),0,MATCH(B$1&amp;"_Verify",INDIRECT("$1:$1"),0)-1),2,0)</f>
        <v>14</v>
      </c>
      <c r="D212" s="10"/>
    </row>
    <row r="213" spans="1:4" x14ac:dyDescent="0.3">
      <c r="A213" t="s">
        <v>267</v>
      </c>
      <c r="B213" t="s">
        <v>268</v>
      </c>
      <c r="C213" s="6">
        <f t="shared" ca="1" si="11"/>
        <v>14</v>
      </c>
    </row>
    <row r="214" spans="1:4" x14ac:dyDescent="0.3">
      <c r="A214" s="10" t="s">
        <v>495</v>
      </c>
      <c r="B214" s="10" t="s">
        <v>268</v>
      </c>
      <c r="C214" s="6">
        <f t="shared" ref="C214:C215" ca="1" si="86">VLOOKUP(B214,OFFSET(INDIRECT("$A:$B"),0,MATCH(B$1&amp;"_Verify",INDIRECT("$1:$1"),0)-1),2,0)</f>
        <v>14</v>
      </c>
      <c r="D214" s="10"/>
    </row>
    <row r="215" spans="1:4" x14ac:dyDescent="0.3">
      <c r="A215" s="10" t="s">
        <v>496</v>
      </c>
      <c r="B215" s="10" t="s">
        <v>268</v>
      </c>
      <c r="C215" s="6">
        <f t="shared" ca="1" si="86"/>
        <v>14</v>
      </c>
      <c r="D215" s="10"/>
    </row>
    <row r="216" spans="1:4" x14ac:dyDescent="0.3">
      <c r="A216" s="10" t="s">
        <v>497</v>
      </c>
      <c r="B216" s="10" t="s">
        <v>268</v>
      </c>
      <c r="C216" s="6">
        <f t="shared" ref="C216" ca="1" si="87">VLOOKUP(B216,OFFSET(INDIRECT("$A:$B"),0,MATCH(B$1&amp;"_Verify",INDIRECT("$1:$1"),0)-1),2,0)</f>
        <v>14</v>
      </c>
      <c r="D216" s="10"/>
    </row>
    <row r="217" spans="1:4" x14ac:dyDescent="0.3">
      <c r="A217" s="10" t="s">
        <v>498</v>
      </c>
      <c r="B217" s="10" t="s">
        <v>475</v>
      </c>
      <c r="C217" s="6">
        <f t="shared" ref="C217:C218" ca="1" si="88">VLOOKUP(B217,OFFSET(INDIRECT("$A:$B"),0,MATCH(B$1&amp;"_Verify",INDIRECT("$1:$1"),0)-1),2,0)</f>
        <v>64</v>
      </c>
      <c r="D217" s="10"/>
    </row>
    <row r="218" spans="1:4" x14ac:dyDescent="0.3">
      <c r="A218" s="10" t="s">
        <v>499</v>
      </c>
      <c r="B218" s="10" t="s">
        <v>477</v>
      </c>
      <c r="C218" s="6">
        <f t="shared" ca="1" si="88"/>
        <v>65</v>
      </c>
      <c r="D218" s="10"/>
    </row>
    <row r="219" spans="1:4" x14ac:dyDescent="0.3">
      <c r="A219" t="s">
        <v>171</v>
      </c>
      <c r="B219" t="s">
        <v>165</v>
      </c>
      <c r="C219" s="6">
        <f t="shared" ca="1" si="11"/>
        <v>57</v>
      </c>
    </row>
    <row r="220" spans="1:4" x14ac:dyDescent="0.3">
      <c r="A220" s="10" t="s">
        <v>502</v>
      </c>
      <c r="B220" s="10" t="s">
        <v>165</v>
      </c>
      <c r="C220" s="6">
        <f t="shared" ref="C220" ca="1" si="89">VLOOKUP(B220,OFFSET(INDIRECT("$A:$B"),0,MATCH(B$1&amp;"_Verify",INDIRECT("$1:$1"),0)-1),2,0)</f>
        <v>57</v>
      </c>
      <c r="D220" s="10"/>
    </row>
    <row r="221" spans="1:4" x14ac:dyDescent="0.3">
      <c r="A221" t="s">
        <v>172</v>
      </c>
      <c r="B221" t="s">
        <v>165</v>
      </c>
      <c r="C221" s="6">
        <f t="shared" ca="1" si="11"/>
        <v>57</v>
      </c>
    </row>
    <row r="222" spans="1:4" x14ac:dyDescent="0.3">
      <c r="A222" s="10" t="s">
        <v>503</v>
      </c>
      <c r="B222" s="10" t="s">
        <v>165</v>
      </c>
      <c r="C222" s="6">
        <f t="shared" ref="C222" ca="1" si="90">VLOOKUP(B222,OFFSET(INDIRECT("$A:$B"),0,MATCH(B$1&amp;"_Verify",INDIRECT("$1:$1"),0)-1),2,0)</f>
        <v>57</v>
      </c>
      <c r="D222" s="10"/>
    </row>
    <row r="223" spans="1:4" x14ac:dyDescent="0.3">
      <c r="A223" t="s">
        <v>173</v>
      </c>
      <c r="B223" t="s">
        <v>165</v>
      </c>
      <c r="C223" s="6">
        <f t="shared" ca="1" si="11"/>
        <v>57</v>
      </c>
    </row>
    <row r="224" spans="1:4" x14ac:dyDescent="0.3">
      <c r="A224" s="10" t="s">
        <v>504</v>
      </c>
      <c r="B224" s="10" t="s">
        <v>165</v>
      </c>
      <c r="C224" s="6">
        <f t="shared" ref="C224" ca="1" si="91">VLOOKUP(B224,OFFSET(INDIRECT("$A:$B"),0,MATCH(B$1&amp;"_Verify",INDIRECT("$1:$1"),0)-1),2,0)</f>
        <v>57</v>
      </c>
      <c r="D224" s="10"/>
    </row>
    <row r="225" spans="1:8" x14ac:dyDescent="0.3">
      <c r="A225" t="s">
        <v>174</v>
      </c>
      <c r="B225" t="s">
        <v>184</v>
      </c>
      <c r="C225" s="6">
        <f t="shared" ca="1" si="11"/>
        <v>31</v>
      </c>
    </row>
    <row r="226" spans="1:8" x14ac:dyDescent="0.3">
      <c r="A226" t="s">
        <v>175</v>
      </c>
      <c r="B226" t="s">
        <v>182</v>
      </c>
      <c r="C226" s="6">
        <f t="shared" ca="1" si="11"/>
        <v>33</v>
      </c>
    </row>
    <row r="227" spans="1:8" x14ac:dyDescent="0.3">
      <c r="A227" t="s">
        <v>176</v>
      </c>
      <c r="B227" t="s">
        <v>185</v>
      </c>
      <c r="C227" s="6">
        <f t="shared" ca="1" si="11"/>
        <v>34</v>
      </c>
    </row>
    <row r="228" spans="1:8" x14ac:dyDescent="0.3">
      <c r="A228" t="s">
        <v>177</v>
      </c>
      <c r="B228" t="s">
        <v>186</v>
      </c>
      <c r="C228" s="6">
        <f t="shared" ca="1" si="11"/>
        <v>35</v>
      </c>
    </row>
    <row r="229" spans="1:8" x14ac:dyDescent="0.3">
      <c r="A229" t="s">
        <v>178</v>
      </c>
      <c r="B229" t="s">
        <v>187</v>
      </c>
      <c r="C229" s="6">
        <f t="shared" ca="1" si="11"/>
        <v>36</v>
      </c>
    </row>
    <row r="230" spans="1:8" x14ac:dyDescent="0.3">
      <c r="A230" t="s">
        <v>179</v>
      </c>
      <c r="B230" t="s">
        <v>188</v>
      </c>
      <c r="C230" s="6">
        <f t="shared" ca="1" si="11"/>
        <v>37</v>
      </c>
    </row>
    <row r="231" spans="1:8" x14ac:dyDescent="0.3">
      <c r="A231" t="s">
        <v>180</v>
      </c>
      <c r="B231" t="s">
        <v>189</v>
      </c>
      <c r="C231" s="6">
        <f t="shared" ca="1" si="11"/>
        <v>38</v>
      </c>
    </row>
    <row r="232" spans="1:8" x14ac:dyDescent="0.3">
      <c r="A232" t="s">
        <v>181</v>
      </c>
      <c r="B232" t="s">
        <v>190</v>
      </c>
      <c r="C232" s="6">
        <f t="shared" ca="1" si="11"/>
        <v>39</v>
      </c>
    </row>
    <row r="233" spans="1:8" x14ac:dyDescent="0.3">
      <c r="A233" t="s">
        <v>269</v>
      </c>
      <c r="B233" t="s">
        <v>526</v>
      </c>
      <c r="C233" s="6">
        <f t="shared" ref="C233" ca="1" si="92">VLOOKUP(B233,OFFSET(INDIRECT("$A:$B"),0,MATCH(B$1&amp;"_Verify",INDIRECT("$1:$1"),0)-1),2,0)</f>
        <v>68</v>
      </c>
    </row>
    <row r="234" spans="1:8" x14ac:dyDescent="0.3">
      <c r="A234" t="s">
        <v>270</v>
      </c>
      <c r="B234" t="s">
        <v>526</v>
      </c>
      <c r="C234" s="6">
        <f t="shared" ref="C234:C235" ca="1" si="93">VLOOKUP(B234,OFFSET(INDIRECT("$A:$B"),0,MATCH(B$1&amp;"_Verify",INDIRECT("$1:$1"),0)-1),2,0)</f>
        <v>68</v>
      </c>
    </row>
    <row r="235" spans="1:8" x14ac:dyDescent="0.3">
      <c r="A235" s="10" t="s">
        <v>932</v>
      </c>
      <c r="B235" s="10" t="s">
        <v>526</v>
      </c>
      <c r="C235" s="6">
        <f t="shared" ca="1" si="93"/>
        <v>68</v>
      </c>
      <c r="D235" s="10"/>
    </row>
    <row r="236" spans="1:8" x14ac:dyDescent="0.3">
      <c r="A236" s="10" t="s">
        <v>933</v>
      </c>
      <c r="B236" s="10" t="s">
        <v>526</v>
      </c>
      <c r="C236" s="6">
        <f t="shared" ref="C236" ca="1" si="94">VLOOKUP(B236,OFFSET(INDIRECT("$A:$B"),0,MATCH(B$1&amp;"_Verify",INDIRECT("$1:$1"),0)-1),2,0)</f>
        <v>68</v>
      </c>
      <c r="D236" s="10"/>
    </row>
    <row r="237" spans="1:8" x14ac:dyDescent="0.3">
      <c r="A237" t="s">
        <v>290</v>
      </c>
      <c r="B237" t="s">
        <v>93</v>
      </c>
      <c r="C237" s="6">
        <f t="shared" ref="C237:C240" ca="1" si="95">VLOOKUP(B237,OFFSET(INDIRECT("$A:$B"),0,MATCH(B$1&amp;"_Verify",INDIRECT("$1:$1"),0)-1),2,0)</f>
        <v>13</v>
      </c>
    </row>
    <row r="238" spans="1:8" x14ac:dyDescent="0.3">
      <c r="A238" t="s">
        <v>292</v>
      </c>
      <c r="B238" t="s">
        <v>21</v>
      </c>
      <c r="C238" s="6">
        <f t="shared" ca="1" si="95"/>
        <v>7</v>
      </c>
    </row>
    <row r="239" spans="1:8" s="10" customFormat="1" x14ac:dyDescent="0.3">
      <c r="A239" t="s">
        <v>291</v>
      </c>
      <c r="B239" t="s">
        <v>93</v>
      </c>
      <c r="C239" s="6">
        <f t="shared" ca="1" si="95"/>
        <v>13</v>
      </c>
      <c r="D239"/>
      <c r="F239"/>
      <c r="G239"/>
      <c r="H239"/>
    </row>
    <row r="240" spans="1:8" s="10" customFormat="1" x14ac:dyDescent="0.3">
      <c r="A240" t="s">
        <v>294</v>
      </c>
      <c r="B240" t="s">
        <v>21</v>
      </c>
      <c r="C240" s="6">
        <f t="shared" ca="1" si="95"/>
        <v>7</v>
      </c>
      <c r="D240"/>
      <c r="F240"/>
      <c r="G240"/>
      <c r="H240"/>
    </row>
    <row r="241" spans="1:8" s="10" customFormat="1" x14ac:dyDescent="0.3">
      <c r="A241" t="s">
        <v>298</v>
      </c>
      <c r="B241" s="10" t="s">
        <v>526</v>
      </c>
      <c r="C241" s="6">
        <f t="shared" ref="C241" ca="1" si="96">VLOOKUP(B241,OFFSET(INDIRECT("$A:$B"),0,MATCH(B$1&amp;"_Verify",INDIRECT("$1:$1"),0)-1),2,0)</f>
        <v>68</v>
      </c>
      <c r="D241"/>
    </row>
    <row r="242" spans="1:8" s="10" customFormat="1" x14ac:dyDescent="0.3">
      <c r="A242" t="s">
        <v>299</v>
      </c>
      <c r="B242" s="10" t="s">
        <v>526</v>
      </c>
      <c r="C242" s="6">
        <f t="shared" ref="C242:C244" ca="1" si="97">VLOOKUP(B242,OFFSET(INDIRECT("$A:$B"),0,MATCH(B$1&amp;"_Verify",INDIRECT("$1:$1"),0)-1),2,0)</f>
        <v>68</v>
      </c>
      <c r="D242"/>
    </row>
    <row r="243" spans="1:8" x14ac:dyDescent="0.3">
      <c r="A243" t="s">
        <v>300</v>
      </c>
      <c r="B243" t="s">
        <v>93</v>
      </c>
      <c r="C243" s="6">
        <f t="shared" ca="1" si="97"/>
        <v>13</v>
      </c>
      <c r="F243" s="10"/>
      <c r="G243" s="10"/>
      <c r="H243" s="10"/>
    </row>
    <row r="244" spans="1:8" x14ac:dyDescent="0.3">
      <c r="A244" t="s">
        <v>301</v>
      </c>
      <c r="B244" t="s">
        <v>225</v>
      </c>
      <c r="C244" s="6">
        <f t="shared" ca="1" si="97"/>
        <v>15</v>
      </c>
      <c r="F244" s="10"/>
      <c r="G244" s="10"/>
      <c r="H244" s="10"/>
    </row>
    <row r="245" spans="1:8" x14ac:dyDescent="0.3">
      <c r="A245" t="s">
        <v>302</v>
      </c>
      <c r="B245" t="s">
        <v>228</v>
      </c>
      <c r="C245" s="6">
        <f t="shared" ref="C245" ca="1" si="98">VLOOKUP(B245,OFFSET(INDIRECT("$A:$B"),0,MATCH(B$1&amp;"_Verify",INDIRECT("$1:$1"),0)-1),2,0)</f>
        <v>16</v>
      </c>
    </row>
    <row r="246" spans="1:8" x14ac:dyDescent="0.3">
      <c r="A246" t="s">
        <v>303</v>
      </c>
      <c r="B246" t="s">
        <v>228</v>
      </c>
      <c r="C246" s="6">
        <f t="shared" ref="C246" ca="1" si="99">VLOOKUP(B246,OFFSET(INDIRECT("$A:$B"),0,MATCH(B$1&amp;"_Verify",INDIRECT("$1:$1"),0)-1),2,0)</f>
        <v>16</v>
      </c>
    </row>
    <row r="247" spans="1:8" x14ac:dyDescent="0.3">
      <c r="A247" t="s">
        <v>306</v>
      </c>
      <c r="B247" t="s">
        <v>229</v>
      </c>
      <c r="C247" s="6">
        <f t="shared" ref="C247" ca="1" si="100">VLOOKUP(B247,OFFSET(INDIRECT("$A:$B"),0,MATCH(B$1&amp;"_Verify",INDIRECT("$1:$1"),0)-1),2,0)</f>
        <v>17</v>
      </c>
    </row>
    <row r="248" spans="1:8" x14ac:dyDescent="0.3">
      <c r="A248" t="s">
        <v>307</v>
      </c>
      <c r="B248" t="s">
        <v>229</v>
      </c>
      <c r="C248" s="6">
        <f t="shared" ref="C248" ca="1" si="101">VLOOKUP(B248,OFFSET(INDIRECT("$A:$B"),0,MATCH(B$1&amp;"_Verify",INDIRECT("$1:$1"),0)-1),2,0)</f>
        <v>17</v>
      </c>
    </row>
    <row r="249" spans="1:8" x14ac:dyDescent="0.3">
      <c r="A249" s="10" t="s">
        <v>934</v>
      </c>
      <c r="B249" s="10" t="s">
        <v>229</v>
      </c>
      <c r="C249" s="6">
        <f t="shared" ref="C249:C250" ca="1" si="102">VLOOKUP(B249,OFFSET(INDIRECT("$A:$B"),0,MATCH(B$1&amp;"_Verify",INDIRECT("$1:$1"),0)-1),2,0)</f>
        <v>17</v>
      </c>
      <c r="D249" s="10"/>
    </row>
    <row r="250" spans="1:8" x14ac:dyDescent="0.3">
      <c r="A250" s="10" t="s">
        <v>935</v>
      </c>
      <c r="B250" s="10" t="s">
        <v>229</v>
      </c>
      <c r="C250" s="6">
        <f t="shared" ca="1" si="102"/>
        <v>17</v>
      </c>
      <c r="D250" s="10"/>
    </row>
    <row r="251" spans="1:8" x14ac:dyDescent="0.3">
      <c r="A251" s="10" t="s">
        <v>936</v>
      </c>
      <c r="B251" s="10" t="s">
        <v>924</v>
      </c>
      <c r="C251" s="6">
        <f t="shared" ref="C251:C252" ca="1" si="103">VLOOKUP(B251,OFFSET(INDIRECT("$A:$B"),0,MATCH(B$1&amp;"_Verify",INDIRECT("$1:$1"),0)-1),2,0)</f>
        <v>84</v>
      </c>
      <c r="D251" s="10"/>
    </row>
    <row r="252" spans="1:8" x14ac:dyDescent="0.3">
      <c r="A252" s="10" t="s">
        <v>937</v>
      </c>
      <c r="B252" s="10" t="s">
        <v>924</v>
      </c>
      <c r="C252" s="6">
        <f t="shared" ca="1" si="103"/>
        <v>84</v>
      </c>
      <c r="D252" s="10"/>
    </row>
    <row r="253" spans="1:8" x14ac:dyDescent="0.3">
      <c r="A253" t="s">
        <v>308</v>
      </c>
      <c r="B253" t="s">
        <v>230</v>
      </c>
      <c r="C253" s="6">
        <f t="shared" ref="C253" ca="1" si="104">VLOOKUP(B253,OFFSET(INDIRECT("$A:$B"),0,MATCH(B$1&amp;"_Verify",INDIRECT("$1:$1"),0)-1),2,0)</f>
        <v>18</v>
      </c>
    </row>
    <row r="254" spans="1:8" x14ac:dyDescent="0.3">
      <c r="A254" t="s">
        <v>309</v>
      </c>
      <c r="B254" t="s">
        <v>230</v>
      </c>
      <c r="C254" s="6">
        <f t="shared" ref="C254" ca="1" si="105">VLOOKUP(B254,OFFSET(INDIRECT("$A:$B"),0,MATCH(B$1&amp;"_Verify",INDIRECT("$1:$1"),0)-1),2,0)</f>
        <v>18</v>
      </c>
    </row>
    <row r="255" spans="1:8" x14ac:dyDescent="0.3">
      <c r="A255" t="s">
        <v>310</v>
      </c>
      <c r="B255" t="s">
        <v>231</v>
      </c>
      <c r="C255" s="6">
        <f t="shared" ref="C255" ca="1" si="106">VLOOKUP(B255,OFFSET(INDIRECT("$A:$B"),0,MATCH(B$1&amp;"_Verify",INDIRECT("$1:$1"),0)-1),2,0)</f>
        <v>19</v>
      </c>
    </row>
    <row r="256" spans="1:8" x14ac:dyDescent="0.3">
      <c r="A256" t="s">
        <v>311</v>
      </c>
      <c r="B256" t="s">
        <v>231</v>
      </c>
      <c r="C256" s="6">
        <f t="shared" ref="C256" ca="1" si="107">VLOOKUP(B256,OFFSET(INDIRECT("$A:$B"),0,MATCH(B$1&amp;"_Verify",INDIRECT("$1:$1"),0)-1),2,0)</f>
        <v>19</v>
      </c>
    </row>
    <row r="257" spans="1:4" x14ac:dyDescent="0.3">
      <c r="A257" t="s">
        <v>313</v>
      </c>
      <c r="B257" t="s">
        <v>239</v>
      </c>
      <c r="C257" s="6">
        <f t="shared" ref="C257:C268" ca="1" si="108">VLOOKUP(B257,OFFSET(INDIRECT("$A:$B"),0,MATCH(B$1&amp;"_Verify",INDIRECT("$1:$1"),0)-1),2,0)</f>
        <v>20</v>
      </c>
    </row>
    <row r="258" spans="1:4" x14ac:dyDescent="0.3">
      <c r="A258" t="s">
        <v>314</v>
      </c>
      <c r="B258" t="s">
        <v>239</v>
      </c>
      <c r="C258" s="6">
        <f t="shared" ca="1" si="108"/>
        <v>20</v>
      </c>
    </row>
    <row r="259" spans="1:4" x14ac:dyDescent="0.3">
      <c r="A259" t="s">
        <v>363</v>
      </c>
      <c r="B259" t="s">
        <v>93</v>
      </c>
      <c r="C259" s="6">
        <f t="shared" ref="C259:C262" ca="1" si="109">VLOOKUP(B259,OFFSET(INDIRECT("$A:$B"),0,MATCH(B$1&amp;"_Verify",INDIRECT("$1:$1"),0)-1),2,0)</f>
        <v>13</v>
      </c>
      <c r="D259" s="6"/>
    </row>
    <row r="260" spans="1:4" x14ac:dyDescent="0.3">
      <c r="A260" t="s">
        <v>365</v>
      </c>
      <c r="B260" t="s">
        <v>338</v>
      </c>
      <c r="C260" s="6">
        <f t="shared" ca="1" si="109"/>
        <v>21</v>
      </c>
    </row>
    <row r="261" spans="1:4" x14ac:dyDescent="0.3">
      <c r="A261" t="s">
        <v>369</v>
      </c>
      <c r="B261" t="s">
        <v>57</v>
      </c>
      <c r="C261" s="6">
        <f t="shared" ca="1" si="109"/>
        <v>11</v>
      </c>
    </row>
    <row r="262" spans="1:4" x14ac:dyDescent="0.3">
      <c r="A262" s="10" t="s">
        <v>938</v>
      </c>
      <c r="B262" s="10" t="s">
        <v>21</v>
      </c>
      <c r="C262" s="6">
        <f t="shared" ca="1" si="109"/>
        <v>7</v>
      </c>
      <c r="D262" s="10"/>
    </row>
    <row r="263" spans="1:4" x14ac:dyDescent="0.3">
      <c r="A263" t="s">
        <v>315</v>
      </c>
      <c r="B263" t="s">
        <v>93</v>
      </c>
      <c r="C263" s="6">
        <f t="shared" ca="1" si="108"/>
        <v>13</v>
      </c>
    </row>
    <row r="264" spans="1:4" x14ac:dyDescent="0.3">
      <c r="A264" t="s">
        <v>317</v>
      </c>
      <c r="B264" t="s">
        <v>21</v>
      </c>
      <c r="C264" s="6">
        <f t="shared" ca="1" si="108"/>
        <v>7</v>
      </c>
    </row>
    <row r="265" spans="1:4" x14ac:dyDescent="0.3">
      <c r="A265" s="10" t="s">
        <v>506</v>
      </c>
      <c r="B265" s="10" t="s">
        <v>93</v>
      </c>
      <c r="C265" s="6">
        <f t="shared" ca="1" si="108"/>
        <v>13</v>
      </c>
      <c r="D265" s="10"/>
    </row>
    <row r="266" spans="1:4" x14ac:dyDescent="0.3">
      <c r="A266" s="10" t="s">
        <v>508</v>
      </c>
      <c r="B266" s="10" t="s">
        <v>21</v>
      </c>
      <c r="C266" s="6">
        <f t="shared" ca="1" si="108"/>
        <v>7</v>
      </c>
      <c r="D266" s="10"/>
    </row>
    <row r="267" spans="1:4" x14ac:dyDescent="0.3">
      <c r="A267" t="s">
        <v>370</v>
      </c>
      <c r="B267" t="s">
        <v>342</v>
      </c>
      <c r="C267" s="6">
        <f t="shared" ca="1" si="108"/>
        <v>61</v>
      </c>
    </row>
    <row r="268" spans="1:4" x14ac:dyDescent="0.3">
      <c r="A268" t="s">
        <v>371</v>
      </c>
      <c r="B268" t="s">
        <v>346</v>
      </c>
      <c r="C268" s="6">
        <f t="shared" ca="1" si="108"/>
        <v>59</v>
      </c>
    </row>
    <row r="269" spans="1:4" x14ac:dyDescent="0.3">
      <c r="A269" t="s">
        <v>318</v>
      </c>
      <c r="B269" t="s">
        <v>240</v>
      </c>
      <c r="C269" s="6">
        <f t="shared" ref="C269:C272" ca="1" si="110">VLOOKUP(B269,OFFSET(INDIRECT("$A:$B"),0,MATCH(B$1&amp;"_Verify",INDIRECT("$1:$1"),0)-1),2,0)</f>
        <v>58</v>
      </c>
    </row>
    <row r="270" spans="1:4" x14ac:dyDescent="0.3">
      <c r="A270" s="10" t="s">
        <v>510</v>
      </c>
      <c r="B270" s="10" t="s">
        <v>240</v>
      </c>
      <c r="C270" s="6">
        <f t="shared" ref="C270" ca="1" si="111">VLOOKUP(B270,OFFSET(INDIRECT("$A:$B"),0,MATCH(B$1&amp;"_Verify",INDIRECT("$1:$1"),0)-1),2,0)</f>
        <v>58</v>
      </c>
      <c r="D270" s="10"/>
    </row>
    <row r="271" spans="1:4" x14ac:dyDescent="0.3">
      <c r="A271" t="s">
        <v>329</v>
      </c>
      <c r="B271" t="s">
        <v>273</v>
      </c>
      <c r="C271" s="6">
        <f t="shared" ca="1" si="110"/>
        <v>41</v>
      </c>
    </row>
    <row r="272" spans="1:4" x14ac:dyDescent="0.3">
      <c r="A272" t="s">
        <v>331</v>
      </c>
      <c r="B272" t="s">
        <v>54</v>
      </c>
      <c r="C272" s="6">
        <f t="shared" ca="1" si="110"/>
        <v>8</v>
      </c>
    </row>
    <row r="273" spans="1:4" x14ac:dyDescent="0.3">
      <c r="A273" t="s">
        <v>320</v>
      </c>
      <c r="B273" t="s">
        <v>274</v>
      </c>
      <c r="C273" s="6">
        <f t="shared" ref="C273" ca="1" si="112">VLOOKUP(B273,OFFSET(INDIRECT("$A:$B"),0,MATCH(B$1&amp;"_Verify",INDIRECT("$1:$1"),0)-1),2,0)</f>
        <v>40</v>
      </c>
    </row>
    <row r="274" spans="1:4" x14ac:dyDescent="0.3">
      <c r="A274" t="s">
        <v>322</v>
      </c>
      <c r="B274" t="s">
        <v>55</v>
      </c>
      <c r="C274" s="6">
        <f t="shared" ref="C274" ca="1" si="113">VLOOKUP(B274,OFFSET(INDIRECT("$A:$B"),0,MATCH(B$1&amp;"_Verify",INDIRECT("$1:$1"),0)-1),2,0)</f>
        <v>9</v>
      </c>
    </row>
    <row r="275" spans="1:4" x14ac:dyDescent="0.3">
      <c r="A275" t="s">
        <v>352</v>
      </c>
      <c r="B275" t="s">
        <v>345</v>
      </c>
      <c r="C275" s="6">
        <f t="shared" ref="C275" ca="1" si="114">VLOOKUP(B275,OFFSET(INDIRECT("$A:$B"),0,MATCH(B$1&amp;"_Verify",INDIRECT("$1:$1"),0)-1),2,0)</f>
        <v>42</v>
      </c>
    </row>
    <row r="276" spans="1:4" x14ac:dyDescent="0.3">
      <c r="A276" t="s">
        <v>353</v>
      </c>
      <c r="B276" t="s">
        <v>284</v>
      </c>
      <c r="C276" s="6">
        <f t="shared" ref="C276" ca="1" si="115">VLOOKUP(B276,OFFSET(INDIRECT("$A:$B"),0,MATCH(B$1&amp;"_Verify",INDIRECT("$1:$1"),0)-1),2,0)</f>
        <v>60</v>
      </c>
    </row>
    <row r="277" spans="1:4" x14ac:dyDescent="0.3">
      <c r="A277" t="s">
        <v>375</v>
      </c>
      <c r="B277" t="s">
        <v>376</v>
      </c>
      <c r="C277" s="6">
        <f t="shared" ref="C277:C279" ca="1" si="116">VLOOKUP(B277,OFFSET(INDIRECT("$A:$B"),0,MATCH(B$1&amp;"_Verify",INDIRECT("$1:$1"),0)-1),2,0)</f>
        <v>62</v>
      </c>
    </row>
    <row r="278" spans="1:4" x14ac:dyDescent="0.3">
      <c r="A278" s="10" t="s">
        <v>516</v>
      </c>
      <c r="B278" s="10" t="s">
        <v>519</v>
      </c>
      <c r="C278" s="6">
        <f t="shared" ca="1" si="116"/>
        <v>66</v>
      </c>
      <c r="D278" s="10"/>
    </row>
    <row r="279" spans="1:4" x14ac:dyDescent="0.3">
      <c r="A279" s="10" t="s">
        <v>518</v>
      </c>
      <c r="B279" s="10" t="s">
        <v>519</v>
      </c>
      <c r="C279" s="6">
        <f t="shared" ca="1" si="116"/>
        <v>66</v>
      </c>
      <c r="D279" s="10"/>
    </row>
    <row r="280" spans="1:4" x14ac:dyDescent="0.3">
      <c r="A280" s="10" t="s">
        <v>532</v>
      </c>
      <c r="B280" s="10" t="s">
        <v>522</v>
      </c>
      <c r="C280" s="6">
        <f t="shared" ref="C280:C287" ca="1" si="117">VLOOKUP(B280,OFFSET(INDIRECT("$A:$B"),0,MATCH(B$1&amp;"_Verify",INDIRECT("$1:$1"),0)-1),2,0)</f>
        <v>67</v>
      </c>
      <c r="D280" s="10"/>
    </row>
    <row r="281" spans="1:4" x14ac:dyDescent="0.3">
      <c r="A281" s="10" t="s">
        <v>941</v>
      </c>
      <c r="B281" s="10" t="s">
        <v>939</v>
      </c>
      <c r="C281" s="6">
        <f t="shared" ref="C281:C283" ca="1" si="118">VLOOKUP(B281,OFFSET(INDIRECT("$A:$B"),0,MATCH(B$1&amp;"_Verify",INDIRECT("$1:$1"),0)-1),2,0)</f>
        <v>82</v>
      </c>
      <c r="D281" s="10"/>
    </row>
    <row r="282" spans="1:4" x14ac:dyDescent="0.3">
      <c r="A282" s="10" t="s">
        <v>942</v>
      </c>
      <c r="B282" s="10" t="s">
        <v>939</v>
      </c>
      <c r="C282" s="6">
        <f t="shared" ca="1" si="118"/>
        <v>82</v>
      </c>
      <c r="D282" s="10"/>
    </row>
    <row r="283" spans="1:4" x14ac:dyDescent="0.3">
      <c r="A283" s="10" t="s">
        <v>940</v>
      </c>
      <c r="B283" s="10" t="s">
        <v>920</v>
      </c>
      <c r="C283" s="6">
        <f t="shared" ca="1" si="118"/>
        <v>83</v>
      </c>
      <c r="D283" s="10"/>
    </row>
    <row r="284" spans="1:4" x14ac:dyDescent="0.3">
      <c r="A284" s="10" t="s">
        <v>809</v>
      </c>
      <c r="B284" s="10" t="s">
        <v>381</v>
      </c>
      <c r="C284" s="6">
        <f t="shared" ca="1" si="117"/>
        <v>22</v>
      </c>
      <c r="D284" s="10"/>
    </row>
    <row r="285" spans="1:4" x14ac:dyDescent="0.3">
      <c r="A285" s="10" t="s">
        <v>810</v>
      </c>
      <c r="B285" s="10" t="s">
        <v>381</v>
      </c>
      <c r="C285" s="6">
        <f t="shared" ca="1" si="117"/>
        <v>22</v>
      </c>
      <c r="D285" s="10"/>
    </row>
    <row r="286" spans="1:4" x14ac:dyDescent="0.3">
      <c r="A286" s="10" t="s">
        <v>812</v>
      </c>
      <c r="B286" s="10" t="s">
        <v>381</v>
      </c>
      <c r="C286" s="6">
        <f t="shared" ca="1" si="117"/>
        <v>22</v>
      </c>
      <c r="D286" s="10"/>
    </row>
    <row r="287" spans="1:4" x14ac:dyDescent="0.3">
      <c r="A287" s="10" t="s">
        <v>814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t="s">
        <v>384</v>
      </c>
      <c r="B288" t="s">
        <v>381</v>
      </c>
      <c r="C288" s="6">
        <f t="shared" ref="C288" ca="1" si="119">VLOOKUP(B288,OFFSET(INDIRECT("$A:$B"),0,MATCH(B$1&amp;"_Verify",INDIRECT("$1:$1"),0)-1),2,0)</f>
        <v>22</v>
      </c>
    </row>
    <row r="289" spans="1:4" x14ac:dyDescent="0.3">
      <c r="A289" t="s">
        <v>398</v>
      </c>
      <c r="B289" t="s">
        <v>381</v>
      </c>
      <c r="C289" s="6">
        <f t="shared" ref="C289" ca="1" si="120">VLOOKUP(B289,OFFSET(INDIRECT("$A:$B"),0,MATCH(B$1&amp;"_Verify",INDIRECT("$1:$1"),0)-1),2,0)</f>
        <v>22</v>
      </c>
    </row>
    <row r="290" spans="1:4" x14ac:dyDescent="0.3">
      <c r="A290" t="s">
        <v>386</v>
      </c>
      <c r="B290" t="s">
        <v>381</v>
      </c>
      <c r="C290" s="6">
        <f t="shared" ref="C290:C293" ca="1" si="121">VLOOKUP(B290,OFFSET(INDIRECT("$A:$B"),0,MATCH(B$1&amp;"_Verify",INDIRECT("$1:$1"),0)-1),2,0)</f>
        <v>22</v>
      </c>
    </row>
    <row r="291" spans="1:4" x14ac:dyDescent="0.3">
      <c r="A291" t="s">
        <v>399</v>
      </c>
      <c r="B291" t="s">
        <v>381</v>
      </c>
      <c r="C291" s="6">
        <f t="shared" ca="1" si="121"/>
        <v>22</v>
      </c>
    </row>
    <row r="292" spans="1:4" x14ac:dyDescent="0.3">
      <c r="A292" s="10" t="s">
        <v>762</v>
      </c>
      <c r="B292" s="10" t="s">
        <v>381</v>
      </c>
      <c r="C292" s="6">
        <f t="shared" ca="1" si="121"/>
        <v>22</v>
      </c>
      <c r="D292" s="10"/>
    </row>
    <row r="293" spans="1:4" x14ac:dyDescent="0.3">
      <c r="A293" s="10" t="s">
        <v>763</v>
      </c>
      <c r="B293" s="10" t="s">
        <v>381</v>
      </c>
      <c r="C293" s="6">
        <f t="shared" ca="1" si="121"/>
        <v>22</v>
      </c>
      <c r="D293" s="10"/>
    </row>
    <row r="294" spans="1:4" x14ac:dyDescent="0.3">
      <c r="A294" s="10" t="s">
        <v>764</v>
      </c>
      <c r="B294" s="10" t="s">
        <v>381</v>
      </c>
      <c r="C294" s="6">
        <f t="shared" ref="C294:C295" ca="1" si="122">VLOOKUP(B294,OFFSET(INDIRECT("$A:$B"),0,MATCH(B$1&amp;"_Verify",INDIRECT("$1:$1"),0)-1),2,0)</f>
        <v>22</v>
      </c>
      <c r="D294" s="10"/>
    </row>
    <row r="295" spans="1:4" x14ac:dyDescent="0.3">
      <c r="A295" s="10" t="s">
        <v>765</v>
      </c>
      <c r="B295" s="10" t="s">
        <v>381</v>
      </c>
      <c r="C295" s="6">
        <f t="shared" ca="1" si="122"/>
        <v>22</v>
      </c>
      <c r="D295" s="10"/>
    </row>
  </sheetData>
  <phoneticPr fontId="1" type="noConversion"/>
  <dataValidations count="1">
    <dataValidation type="list" allowBlank="1" showInputMessage="1" showErrorMessage="1" sqref="B2:B29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8"/>
  <sheetViews>
    <sheetView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1051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4" ca="1" si="1">IF(NOT(ISBLANK(N3)),N3,
IF(ISBLANK(M3),"",
VLOOKUP(M3,OFFSET(INDIRECT("$A:$B"),0,MATCH(M$1&amp;"_Verify",INDIRECT("$1:$1"),0)-1),2,0)
))</f>
        <v/>
      </c>
      <c r="S3" s="7" t="str">
        <f t="shared" ref="S3:S25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DelayedCreateHitObject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1</v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9.5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NormalAttackKeepSeries_01</v>
      </c>
      <c r="B124" s="10" t="s">
        <v>760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(1/0.8)*0.45</f>
        <v>0.5625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ref="A125" si="141">B125&amp;"_"&amp;TEXT(D125,"00")</f>
        <v>NormalAttackAyuko_01</v>
      </c>
      <c r="B125" s="10" t="s">
        <v>761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(1/0.8)*0.45</f>
        <v>0.5625</v>
      </c>
      <c r="O125" s="7" t="str">
        <f t="shared" ref="O125" ca="1" si="142">IF(NOT(ISBLANK(N125)),N125,
IF(ISBLANK(M125),"",
VLOOKUP(M125,OFFSET(INDIRECT("$A:$B"),0,MATCH(M$1&amp;"_Verify",INDIRECT("$1:$1"),0)-1),2,0)
))</f>
        <v/>
      </c>
      <c r="S125" s="7" t="str">
        <f t="shared" ref="S125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0"/>
        <v>CallInvincibleTortoise_01</v>
      </c>
      <c r="B126" t="s">
        <v>107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"/>
        <v/>
      </c>
      <c r="Q126" s="1" t="s">
        <v>224</v>
      </c>
      <c r="S126" s="7">
        <f t="shared" ca="1" si="2"/>
        <v>4</v>
      </c>
      <c r="U126" s="1" t="s">
        <v>106</v>
      </c>
    </row>
    <row r="127" spans="1:23" x14ac:dyDescent="0.3">
      <c r="A127" s="1" t="str">
        <f t="shared" si="0"/>
        <v>InvincibleTortoise_01</v>
      </c>
      <c r="B127" t="s">
        <v>106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InvincibleTortoise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3</v>
      </c>
      <c r="O127" s="7" t="str">
        <f t="shared" ca="1" si="1"/>
        <v/>
      </c>
      <c r="S127" s="7" t="str">
        <f t="shared" ca="1" si="2"/>
        <v/>
      </c>
      <c r="T127" s="1" t="s">
        <v>108</v>
      </c>
      <c r="U127" s="1" t="s">
        <v>109</v>
      </c>
    </row>
    <row r="128" spans="1:23" x14ac:dyDescent="0.3">
      <c r="A128" s="1" t="str">
        <f t="shared" si="0"/>
        <v>CountBarrier5Times_01</v>
      </c>
      <c r="B128" t="s">
        <v>114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CountBarrier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1"/>
        <v/>
      </c>
      <c r="P128" s="1">
        <v>5</v>
      </c>
      <c r="S128" s="7" t="str">
        <f t="shared" ca="1" si="2"/>
        <v/>
      </c>
      <c r="V128" s="1" t="s">
        <v>115</v>
      </c>
    </row>
    <row r="129" spans="1:23" x14ac:dyDescent="0.3">
      <c r="A129" s="1" t="str">
        <f t="shared" si="0"/>
        <v>CallBurrowNinjaAssassin_01</v>
      </c>
      <c r="B129" t="s">
        <v>119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116</v>
      </c>
    </row>
    <row r="130" spans="1:23" x14ac:dyDescent="0.3">
      <c r="A130" s="1" t="str">
        <f t="shared" si="0"/>
        <v>BurrowNinjaAssassin_01</v>
      </c>
      <c r="B130" t="s">
        <v>116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Burrow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K130" s="1">
        <v>0.5</v>
      </c>
      <c r="L130" s="1">
        <v>1</v>
      </c>
      <c r="O130" s="7" t="str">
        <f t="shared" ca="1" si="1"/>
        <v/>
      </c>
      <c r="P130" s="1">
        <v>2</v>
      </c>
      <c r="S130" s="7" t="str">
        <f t="shared" ca="1" si="2"/>
        <v/>
      </c>
      <c r="T130" s="1" t="s">
        <v>129</v>
      </c>
      <c r="U130" s="1" t="s">
        <v>130</v>
      </c>
      <c r="V130" s="1" t="s">
        <v>131</v>
      </c>
      <c r="W130" s="1" t="s">
        <v>132</v>
      </c>
    </row>
    <row r="131" spans="1:23" x14ac:dyDescent="0.3">
      <c r="A131" s="1" t="str">
        <f t="shared" si="0"/>
        <v>RushPigPet_01</v>
      </c>
      <c r="B131" s="10" t="s">
        <v>540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5</v>
      </c>
      <c r="J131" s="1">
        <v>1.5</v>
      </c>
      <c r="K131" s="1">
        <v>-1</v>
      </c>
      <c r="L131" s="1">
        <v>0</v>
      </c>
      <c r="N131" s="1">
        <v>1</v>
      </c>
      <c r="O131" s="7">
        <f t="shared" ca="1" si="1"/>
        <v>1</v>
      </c>
      <c r="P131" s="1">
        <v>-1</v>
      </c>
      <c r="S131" s="7" t="str">
        <f t="shared" ca="1" si="2"/>
        <v/>
      </c>
      <c r="T131" s="1" t="s">
        <v>541</v>
      </c>
      <c r="U131" s="1">
        <f>1/1.25*(3/2)*1.25</f>
        <v>1.5000000000000002</v>
      </c>
    </row>
    <row r="132" spans="1:23" x14ac:dyDescent="0.3">
      <c r="A132" s="1" t="str">
        <f t="shared" ref="A132" si="144">B132&amp;"_"&amp;TEXT(D132,"00")</f>
        <v>RushPigPet_Purple_01</v>
      </c>
      <c r="B132" s="10" t="s">
        <v>586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1.5</v>
      </c>
      <c r="K132" s="1">
        <v>-1</v>
      </c>
      <c r="L132" s="1">
        <v>100</v>
      </c>
      <c r="N132" s="1">
        <v>3</v>
      </c>
      <c r="O132" s="7">
        <f t="shared" ref="O132" ca="1" si="145">IF(NOT(ISBLANK(N132)),N132,
IF(ISBLANK(M132),"",
VLOOKUP(M132,OFFSET(INDIRECT("$A:$B"),0,MATCH(M$1&amp;"_Verify",INDIRECT("$1:$1"),0)-1),2,0)
))</f>
        <v>3</v>
      </c>
      <c r="P132" s="1">
        <v>-1</v>
      </c>
      <c r="S132" s="7" t="str">
        <f t="shared" ref="S132" ca="1" si="146">IF(NOT(ISBLANK(R132)),R132,
IF(ISBLANK(Q132),"",
VLOOKUP(Q132,OFFSET(INDIRECT("$A:$B"),0,MATCH(Q$1&amp;"_Verify",INDIRECT("$1:$1"),0)-1),2,0)
))</f>
        <v/>
      </c>
      <c r="T132" s="1" t="s">
        <v>541</v>
      </c>
      <c r="U132" s="1">
        <f>1/1.25*(3/2)*1.25</f>
        <v>1.5000000000000002</v>
      </c>
    </row>
    <row r="133" spans="1:23" x14ac:dyDescent="0.3">
      <c r="A133" s="1" t="str">
        <f t="shared" ref="A133" si="147">B133&amp;"_"&amp;TEXT(D133,"00")</f>
        <v>RushPolygonalMetalon_Green_01</v>
      </c>
      <c r="B133" s="10" t="s">
        <v>556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J133" s="1">
        <v>1</v>
      </c>
      <c r="K133" s="1">
        <v>0</v>
      </c>
      <c r="L133" s="1">
        <v>0</v>
      </c>
      <c r="N133" s="1">
        <v>1</v>
      </c>
      <c r="O133" s="7">
        <f t="shared" ref="O133" ca="1" si="148">IF(NOT(ISBLANK(N133)),N133,
IF(ISBLANK(M133),"",
VLOOKUP(M133,OFFSET(INDIRECT("$A:$B"),0,MATCH(M$1&amp;"_Verify",INDIRECT("$1:$1"),0)-1),2,0)
))</f>
        <v>1</v>
      </c>
      <c r="P133" s="1">
        <v>250</v>
      </c>
      <c r="S133" s="7" t="str">
        <f t="shared" ref="S133" ca="1" si="149">IF(NOT(ISBLANK(R133)),R133,
IF(ISBLANK(Q133),"",
VLOOKUP(Q133,OFFSET(INDIRECT("$A:$B"),0,MATCH(Q$1&amp;"_Verify",INDIRECT("$1:$1"),0)-1),2,0)
))</f>
        <v/>
      </c>
      <c r="T133" s="1" t="s">
        <v>541</v>
      </c>
      <c r="U133" s="1">
        <f>1/1.25*(6/5)*1.25</f>
        <v>1.2</v>
      </c>
    </row>
    <row r="134" spans="1:23" x14ac:dyDescent="0.3">
      <c r="A134" s="1" t="str">
        <f t="shared" ref="A134" si="150">B134&amp;"_"&amp;TEXT(D134,"00")</f>
        <v>RushCuteUniq_01</v>
      </c>
      <c r="B134" s="10" t="s">
        <v>553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2.5</v>
      </c>
      <c r="K134" s="1">
        <v>1</v>
      </c>
      <c r="L134" s="1">
        <v>0</v>
      </c>
      <c r="N134" s="1">
        <v>0</v>
      </c>
      <c r="O134" s="7">
        <f t="shared" ref="O134" ca="1" si="151">IF(NOT(ISBLANK(N134)),N134,
IF(ISBLANK(M134),"",
VLOOKUP(M134,OFFSET(INDIRECT("$A:$B"),0,MATCH(M$1&amp;"_Verify",INDIRECT("$1:$1"),0)-1),2,0)
))</f>
        <v>0</v>
      </c>
      <c r="P134" s="1">
        <v>-1</v>
      </c>
      <c r="S134" s="7" t="str">
        <f t="shared" ref="S134" ca="1" si="152">IF(NOT(ISBLANK(R134)),R134,
IF(ISBLANK(Q134),"",
VLOOKUP(Q134,OFFSET(INDIRECT("$A:$B"),0,MATCH(Q$1&amp;"_Verify",INDIRECT("$1:$1"),0)-1),2,0)
))</f>
        <v/>
      </c>
      <c r="T134" s="1" t="s">
        <v>541</v>
      </c>
      <c r="U134" s="1">
        <f>1/1.25*(6/5)*1.25</f>
        <v>1.2</v>
      </c>
    </row>
    <row r="135" spans="1:23" x14ac:dyDescent="0.3">
      <c r="A135" s="1" t="str">
        <f t="shared" ref="A135:A137" si="153">B135&amp;"_"&amp;TEXT(D135,"00")</f>
        <v>RushRobotSphere_01</v>
      </c>
      <c r="B135" s="10" t="s">
        <v>554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J135" s="1">
        <v>2</v>
      </c>
      <c r="K135" s="1">
        <v>5</v>
      </c>
      <c r="L135" s="1">
        <v>0</v>
      </c>
      <c r="N135" s="1">
        <v>0</v>
      </c>
      <c r="O135" s="7">
        <f t="shared" ref="O135:O137" ca="1" si="154">IF(NOT(ISBLANK(N135)),N135,
IF(ISBLANK(M135),"",
VLOOKUP(M135,OFFSET(INDIRECT("$A:$B"),0,MATCH(M$1&amp;"_Verify",INDIRECT("$1:$1"),0)-1),2,0)
))</f>
        <v>0</v>
      </c>
      <c r="P135" s="1">
        <v>-1</v>
      </c>
      <c r="S135" s="7" t="str">
        <f t="shared" ref="S135:S137" ca="1" si="155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1/1.25*(6/5)*1.25</f>
        <v>1.2</v>
      </c>
    </row>
    <row r="136" spans="1:23" x14ac:dyDescent="0.3">
      <c r="A136" s="1" t="str">
        <f t="shared" si="153"/>
        <v>SlowDebuffCyc_01</v>
      </c>
      <c r="B136" s="10" t="s">
        <v>573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AddActorState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54"/>
        <v/>
      </c>
      <c r="S136" s="7" t="str">
        <f t="shared" ca="1" si="155"/>
        <v/>
      </c>
      <c r="T136" s="1" t="s">
        <v>574</v>
      </c>
    </row>
    <row r="137" spans="1:23" x14ac:dyDescent="0.3">
      <c r="A137" s="1" t="str">
        <f t="shared" si="153"/>
        <v>AS_SlowCyc_01</v>
      </c>
      <c r="B137" s="1" t="s">
        <v>575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-0.5</v>
      </c>
      <c r="M137" s="1" t="s">
        <v>155</v>
      </c>
      <c r="O137" s="7">
        <f t="shared" ca="1" si="154"/>
        <v>10</v>
      </c>
      <c r="R137" s="1">
        <v>1</v>
      </c>
      <c r="S137" s="7">
        <f t="shared" ca="1" si="155"/>
        <v>1</v>
      </c>
      <c r="W137" s="1" t="s">
        <v>584</v>
      </c>
    </row>
    <row r="138" spans="1:23" x14ac:dyDescent="0.3">
      <c r="A138" s="1" t="str">
        <f t="shared" ref="A138" si="156">B138&amp;"_"&amp;TEXT(D138,"00")</f>
        <v>TeleportWarAssassin_01</v>
      </c>
      <c r="B138" s="1" t="s">
        <v>581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1.5</v>
      </c>
      <c r="N138" s="1">
        <v>0</v>
      </c>
      <c r="O138" s="7">
        <f t="shared" ref="O138" ca="1" si="157">IF(NOT(ISBLANK(N138)),N138,
IF(ISBLANK(M138),"",
VLOOKUP(M138,OFFSET(INDIRECT("$A:$B"),0,MATCH(M$1&amp;"_Verify",INDIRECT("$1:$1"),0)-1),2,0)
))</f>
        <v>0</v>
      </c>
      <c r="S138" s="7" t="str">
        <f t="shared" ref="S138" ca="1" si="158">IF(NOT(ISBLANK(R138)),R138,
IF(ISBLANK(Q138),"",
VLOOKUP(Q138,OFFSET(INDIRECT("$A:$B"),0,MATCH(Q$1&amp;"_Verify",INDIRECT("$1:$1"),0)-1),2,0)
))</f>
        <v/>
      </c>
      <c r="T138" s="1" t="s">
        <v>578</v>
      </c>
      <c r="W138" s="1" t="s">
        <v>583</v>
      </c>
    </row>
    <row r="139" spans="1:23" x14ac:dyDescent="0.3">
      <c r="A139" s="1" t="str">
        <f t="shared" ref="A139" si="159">B139&amp;"_"&amp;TEXT(D139,"00")</f>
        <v>TeleportWarAssassin_Red_01</v>
      </c>
      <c r="B139" s="1" t="s">
        <v>902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1.5</v>
      </c>
      <c r="N139" s="1">
        <v>0</v>
      </c>
      <c r="O139" s="7">
        <f t="shared" ref="O139" ca="1" si="160">IF(NOT(ISBLANK(N139)),N139,
IF(ISBLANK(M139),"",
VLOOKUP(M139,OFFSET(INDIRECT("$A:$B"),0,MATCH(M$1&amp;"_Verify",INDIRECT("$1:$1"),0)-1),2,0)
))</f>
        <v>0</v>
      </c>
      <c r="S139" s="7" t="str">
        <f t="shared" ref="S139" ca="1" si="161">IF(NOT(ISBLANK(R139)),R139,
IF(ISBLANK(Q139),"",
VLOOKUP(Q139,OFFSET(INDIRECT("$A:$B"),0,MATCH(Q$1&amp;"_Verify",INDIRECT("$1:$1"),0)-1),2,0)
))</f>
        <v/>
      </c>
      <c r="T139" s="1" t="s">
        <v>903</v>
      </c>
      <c r="W139" s="1" t="s">
        <v>840</v>
      </c>
    </row>
    <row r="140" spans="1:23" x14ac:dyDescent="0.3">
      <c r="A140" s="1" t="str">
        <f t="shared" ref="A140" si="162">B140&amp;"_"&amp;TEXT(D140,"00")</f>
        <v>TeleportWarAssassin_RedRandom_01</v>
      </c>
      <c r="B140" s="1" t="s">
        <v>905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2.2000000000000002</v>
      </c>
      <c r="N140" s="1">
        <v>4</v>
      </c>
      <c r="O140" s="7">
        <f t="shared" ref="O140" ca="1" si="163">IF(NOT(ISBLANK(N140)),N140,
IF(ISBLANK(M140),"",
VLOOKUP(M140,OFFSET(INDIRECT("$A:$B"),0,MATCH(M$1&amp;"_Verify",INDIRECT("$1:$1"),0)-1),2,0)
))</f>
        <v>4</v>
      </c>
      <c r="S140" s="7" t="str">
        <f t="shared" ref="S140" ca="1" si="164">IF(NOT(ISBLANK(R140)),R140,
IF(ISBLANK(Q140),"",
VLOOKUP(Q140,OFFSET(INDIRECT("$A:$B"),0,MATCH(Q$1&amp;"_Verify",INDIRECT("$1:$1"),0)-1),2,0)
))</f>
        <v/>
      </c>
      <c r="T140" s="1" t="s">
        <v>904</v>
      </c>
      <c r="W140" s="1" t="s">
        <v>840</v>
      </c>
    </row>
    <row r="141" spans="1:23" x14ac:dyDescent="0.3">
      <c r="A141" s="1" t="str">
        <f t="shared" ref="A141" si="165">B141&amp;"_"&amp;TEXT(D141,"00")</f>
        <v>TeleportWarAssassin_RedRandom2_01</v>
      </c>
      <c r="B141" s="1" t="s">
        <v>907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2.2000000000000002</v>
      </c>
      <c r="N141" s="1">
        <v>4</v>
      </c>
      <c r="O141" s="7">
        <f t="shared" ref="O141" ca="1" si="166">IF(NOT(ISBLANK(N141)),N141,
IF(ISBLANK(M141),"",
VLOOKUP(M141,OFFSET(INDIRECT("$A:$B"),0,MATCH(M$1&amp;"_Verify",INDIRECT("$1:$1"),0)-1),2,0)
))</f>
        <v>4</v>
      </c>
      <c r="S141" s="7" t="str">
        <f t="shared" ref="S141" ca="1" si="167">IF(NOT(ISBLANK(R141)),R141,
IF(ISBLANK(Q141),"",
VLOOKUP(Q141,OFFSET(INDIRECT("$A:$B"),0,MATCH(Q$1&amp;"_Verify",INDIRECT("$1:$1"),0)-1),2,0)
))</f>
        <v/>
      </c>
      <c r="T141" s="1" t="s">
        <v>906</v>
      </c>
      <c r="W141" s="1" t="s">
        <v>840</v>
      </c>
    </row>
    <row r="142" spans="1:23" x14ac:dyDescent="0.3">
      <c r="A142" s="1" t="str">
        <f t="shared" ref="A142" si="168">B142&amp;"_"&amp;TEXT(D142,"00")</f>
        <v>TeleportZippermouth_Green_01</v>
      </c>
      <c r="B142" s="1" t="s">
        <v>594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</v>
      </c>
      <c r="K142" s="1">
        <v>0</v>
      </c>
      <c r="L142" s="1">
        <v>0</v>
      </c>
      <c r="N142" s="1">
        <v>1</v>
      </c>
      <c r="O142" s="7">
        <f t="shared" ref="O142" ca="1" si="169">IF(NOT(ISBLANK(N142)),N142,
IF(ISBLANK(M142),"",
VLOOKUP(M142,OFFSET(INDIRECT("$A:$B"),0,MATCH(M$1&amp;"_Verify",INDIRECT("$1:$1"),0)-1),2,0)
))</f>
        <v>1</v>
      </c>
      <c r="S142" s="7" t="str">
        <f t="shared" ref="S142" ca="1" si="170">IF(NOT(ISBLANK(R142)),R142,
IF(ISBLANK(Q142),"",
VLOOKUP(Q142,OFFSET(INDIRECT("$A:$B"),0,MATCH(Q$1&amp;"_Verify",INDIRECT("$1:$1"),0)-1),2,0)
))</f>
        <v/>
      </c>
      <c r="T142" s="1" t="s">
        <v>578</v>
      </c>
      <c r="W142" s="1" t="s">
        <v>583</v>
      </c>
    </row>
    <row r="143" spans="1:23" x14ac:dyDescent="0.3">
      <c r="A143" s="1" t="str">
        <f t="shared" ref="A143:A145" si="171">B143&amp;"_"&amp;TEXT(D143,"00")</f>
        <v>RotateZippermouth_Green_01</v>
      </c>
      <c r="B143" s="1" t="s">
        <v>596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Rotate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6</v>
      </c>
      <c r="J143" s="1">
        <v>360</v>
      </c>
      <c r="O143" s="7" t="str">
        <f t="shared" ref="O143:O145" ca="1" si="172">IF(NOT(ISBLANK(N143)),N143,
IF(ISBLANK(M143),"",
VLOOKUP(M143,OFFSET(INDIRECT("$A:$B"),0,MATCH(M$1&amp;"_Verify",INDIRECT("$1:$1"),0)-1),2,0)
))</f>
        <v/>
      </c>
      <c r="S143" s="7" t="str">
        <f t="shared" ref="S143" ca="1" si="173">IF(NOT(ISBLANK(R143)),R143,
IF(ISBLANK(Q143),"",
VLOOKUP(Q143,OFFSET(INDIRECT("$A:$B"),0,MATCH(Q$1&amp;"_Verify",INDIRECT("$1:$1"),0)-1),2,0)
))</f>
        <v/>
      </c>
      <c r="T143" s="1" t="s">
        <v>598</v>
      </c>
    </row>
    <row r="144" spans="1:23" x14ac:dyDescent="0.3">
      <c r="A144" s="1" t="str">
        <f t="shared" ref="A144" si="174">B144&amp;"_"&amp;TEXT(D144,"00")</f>
        <v>RotateZippermouth_Black_01</v>
      </c>
      <c r="B144" s="1" t="s">
        <v>751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Rotate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360</v>
      </c>
      <c r="O144" s="7" t="str">
        <f t="shared" ref="O144" ca="1" si="175">IF(NOT(ISBLANK(N144)),N144,
IF(ISBLANK(M144),"",
VLOOKUP(M144,OFFSET(INDIRECT("$A:$B"),0,MATCH(M$1&amp;"_Verify",INDIRECT("$1:$1"),0)-1),2,0)
))</f>
        <v/>
      </c>
      <c r="S144" s="7" t="str">
        <f t="shared" ref="S144" ca="1" si="176">IF(NOT(ISBLANK(R144)),R144,
IF(ISBLANK(Q144),"",
VLOOKUP(Q144,OFFSET(INDIRECT("$A:$B"),0,MATCH(Q$1&amp;"_Verify",INDIRECT("$1:$1"),0)-1),2,0)
))</f>
        <v/>
      </c>
      <c r="T144" s="1" t="s">
        <v>598</v>
      </c>
    </row>
    <row r="145" spans="1:23" x14ac:dyDescent="0.3">
      <c r="A145" s="1" t="str">
        <f t="shared" si="171"/>
        <v>TeleportOneEyedWizard_BlueClose_01</v>
      </c>
      <c r="B145" s="1" t="s">
        <v>602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1</v>
      </c>
      <c r="N145" s="1">
        <v>2</v>
      </c>
      <c r="O145" s="7">
        <f t="shared" ca="1" si="172"/>
        <v>2</v>
      </c>
      <c r="S145" s="7" t="str">
        <f t="shared" ca="1" si="2"/>
        <v/>
      </c>
      <c r="T145" s="1" t="s">
        <v>604</v>
      </c>
      <c r="U145" s="1" t="s">
        <v>615</v>
      </c>
      <c r="W145" s="1" t="s">
        <v>583</v>
      </c>
    </row>
    <row r="146" spans="1:23" x14ac:dyDescent="0.3">
      <c r="A146" s="1" t="str">
        <f t="shared" ref="A146:A149" si="177">B146&amp;"_"&amp;TEXT(D146,"00")</f>
        <v>TeleportOneEyedWizard_BlueFar_01</v>
      </c>
      <c r="B146" s="1" t="s">
        <v>603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1</v>
      </c>
      <c r="N146" s="1">
        <v>3</v>
      </c>
      <c r="O146" s="7">
        <f t="shared" ref="O146:O149" ca="1" si="178">IF(NOT(ISBLANK(N146)),N146,
IF(ISBLANK(M146),"",
VLOOKUP(M146,OFFSET(INDIRECT("$A:$B"),0,MATCH(M$1&amp;"_Verify",INDIRECT("$1:$1"),0)-1),2,0)
))</f>
        <v>3</v>
      </c>
      <c r="S146" s="7" t="str">
        <f t="shared" ca="1" si="2"/>
        <v/>
      </c>
      <c r="T146" s="1" t="s">
        <v>605</v>
      </c>
      <c r="U146" s="1" t="s">
        <v>615</v>
      </c>
      <c r="W146" s="1" t="s">
        <v>583</v>
      </c>
    </row>
    <row r="147" spans="1:23" x14ac:dyDescent="0.3">
      <c r="A147" s="1" t="str">
        <f t="shared" si="177"/>
        <v>TeleportOneEyedWizard_GreenClose_01</v>
      </c>
      <c r="B147" s="1" t="s">
        <v>898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</v>
      </c>
      <c r="N147" s="1">
        <v>2</v>
      </c>
      <c r="O147" s="7">
        <f t="shared" ca="1" si="178"/>
        <v>2</v>
      </c>
      <c r="S147" s="7" t="str">
        <f t="shared" ref="S147:S148" ca="1" si="179">IF(NOT(ISBLANK(R147)),R147,
IF(ISBLANK(Q147),"",
VLOOKUP(Q147,OFFSET(INDIRECT("$A:$B"),0,MATCH(Q$1&amp;"_Verify",INDIRECT("$1:$1"),0)-1),2,0)
))</f>
        <v/>
      </c>
      <c r="T147" s="1" t="s">
        <v>896</v>
      </c>
      <c r="U147" s="1" t="s">
        <v>900</v>
      </c>
      <c r="W147" s="1" t="s">
        <v>840</v>
      </c>
    </row>
    <row r="148" spans="1:23" x14ac:dyDescent="0.3">
      <c r="A148" s="1" t="str">
        <f t="shared" ref="A148" si="180">B148&amp;"_"&amp;TEXT(D148,"00")</f>
        <v>TeleportOneEyedWizard_GreenFar_01</v>
      </c>
      <c r="B148" s="1" t="s">
        <v>899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3</v>
      </c>
      <c r="O148" s="7">
        <f t="shared" ref="O148" ca="1" si="181">IF(NOT(ISBLANK(N148)),N148,
IF(ISBLANK(M148),"",
VLOOKUP(M148,OFFSET(INDIRECT("$A:$B"),0,MATCH(M$1&amp;"_Verify",INDIRECT("$1:$1"),0)-1),2,0)
))</f>
        <v>3</v>
      </c>
      <c r="S148" s="7" t="str">
        <f t="shared" ca="1" si="179"/>
        <v/>
      </c>
      <c r="T148" s="1" t="s">
        <v>897</v>
      </c>
      <c r="U148" s="1" t="s">
        <v>900</v>
      </c>
      <c r="W148" s="1" t="s">
        <v>840</v>
      </c>
    </row>
    <row r="149" spans="1:23" x14ac:dyDescent="0.3">
      <c r="A149" s="1" t="str">
        <f t="shared" si="177"/>
        <v>RushHeavyKnight_YellowFirst_01</v>
      </c>
      <c r="B149" s="10" t="s">
        <v>607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4.2</v>
      </c>
      <c r="J149" s="1">
        <v>1.5</v>
      </c>
      <c r="K149" s="1">
        <v>2</v>
      </c>
      <c r="L149" s="1">
        <v>0</v>
      </c>
      <c r="N149" s="1">
        <v>1</v>
      </c>
      <c r="O149" s="7">
        <f t="shared" ca="1" si="178"/>
        <v>1</v>
      </c>
      <c r="P149" s="1">
        <v>-1</v>
      </c>
      <c r="S149" s="7" t="str">
        <f t="shared" ca="1" si="2"/>
        <v/>
      </c>
      <c r="T149" s="1" t="s">
        <v>613</v>
      </c>
      <c r="U149" s="1">
        <f>1/1.25*(6/5)*1.5625</f>
        <v>1.5</v>
      </c>
    </row>
    <row r="150" spans="1:23" x14ac:dyDescent="0.3">
      <c r="A150" s="1" t="str">
        <f t="shared" ref="A150:A184" si="182">B150&amp;"_"&amp;TEXT(D150,"00")</f>
        <v>RushHeavyKnight_YellowSecond_01</v>
      </c>
      <c r="B150" s="10" t="s">
        <v>611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4.2</v>
      </c>
      <c r="J150" s="1">
        <v>1.5</v>
      </c>
      <c r="K150" s="1">
        <v>1</v>
      </c>
      <c r="L150" s="1">
        <v>0</v>
      </c>
      <c r="N150" s="1">
        <v>1</v>
      </c>
      <c r="O150" s="7">
        <f t="shared" ref="O150:O184" ca="1" si="183">IF(NOT(ISBLANK(N150)),N150,
IF(ISBLANK(M150),"",
VLOOKUP(M150,OFFSET(INDIRECT("$A:$B"),0,MATCH(M$1&amp;"_Verify",INDIRECT("$1:$1"),0)-1),2,0)
))</f>
        <v>1</v>
      </c>
      <c r="P150" s="1">
        <v>-1</v>
      </c>
      <c r="S150" s="7" t="str">
        <f t="shared" ca="1" si="2"/>
        <v/>
      </c>
      <c r="T150" s="1" t="s">
        <v>614</v>
      </c>
      <c r="U150" s="1">
        <f t="shared" ref="U150:U151" si="184">1/1.25*(6/5)*1.5625</f>
        <v>1.5</v>
      </c>
    </row>
    <row r="151" spans="1:23" x14ac:dyDescent="0.3">
      <c r="A151" s="1" t="str">
        <f t="shared" si="182"/>
        <v>RushHeavyKnight_YellowThird_01</v>
      </c>
      <c r="B151" s="10" t="s">
        <v>612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4.2</v>
      </c>
      <c r="J151" s="1">
        <v>0.2</v>
      </c>
      <c r="K151" s="1">
        <v>-3</v>
      </c>
      <c r="L151" s="1">
        <v>0</v>
      </c>
      <c r="N151" s="1">
        <v>1</v>
      </c>
      <c r="O151" s="7">
        <f t="shared" ca="1" si="183"/>
        <v>1</v>
      </c>
      <c r="P151" s="1">
        <v>200</v>
      </c>
      <c r="S151" s="7" t="str">
        <f t="shared" ca="1" si="2"/>
        <v/>
      </c>
      <c r="T151" s="1" t="s">
        <v>541</v>
      </c>
      <c r="U151" s="1">
        <f t="shared" si="184"/>
        <v>1.5</v>
      </c>
    </row>
    <row r="152" spans="1:23" x14ac:dyDescent="0.3">
      <c r="A152" s="1" t="str">
        <f>B152&amp;"_"&amp;TEXT(D152,"00")</f>
        <v>SuicidePolygonalMagma_Blue_01</v>
      </c>
      <c r="B152" s="10" t="s">
        <v>642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Suicide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ca="1">IF(NOT(ISBLANK(N152)),N152,
IF(ISBLANK(M152),"",
VLOOKUP(M152,OFFSET(INDIRECT("$A:$B"),0,MATCH(M$1&amp;"_Verify",INDIRECT("$1:$1"),0)-1),2,0)
))</f>
        <v>1</v>
      </c>
      <c r="S152" s="7" t="str">
        <f t="shared" ca="1" si="2"/>
        <v/>
      </c>
      <c r="T152" s="1" t="s">
        <v>638</v>
      </c>
    </row>
    <row r="153" spans="1:23" x14ac:dyDescent="0.3">
      <c r="A153" s="1" t="str">
        <f>B153&amp;"_"&amp;TEXT(D153,"00")</f>
        <v>SleepingDragonTerrorBringer_Red_01</v>
      </c>
      <c r="B153" s="10" t="s">
        <v>727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MonsterSleeping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</v>
      </c>
      <c r="O153" s="7" t="str">
        <f ca="1">IF(NOT(ISBLANK(N153)),N153,
IF(ISBLANK(M153),"",
VLOOKUP(M153,OFFSET(INDIRECT("$A:$B"),0,MATCH(M$1&amp;"_Verify",INDIRECT("$1:$1"),0)-1),2,0)
))</f>
        <v/>
      </c>
      <c r="S153" s="7" t="str">
        <f t="shared" ca="1" si="2"/>
        <v/>
      </c>
      <c r="T153" s="1" t="s">
        <v>729</v>
      </c>
      <c r="U153" s="1" t="s">
        <v>730</v>
      </c>
    </row>
    <row r="154" spans="1:23" x14ac:dyDescent="0.3">
      <c r="A154" s="1" t="str">
        <f>B154&amp;"_"&amp;TEXT(D154,"00")</f>
        <v>BurrowOnStartRtsTurret_01</v>
      </c>
      <c r="B154" s="10" t="s">
        <v>735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BurrowOnStart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ca="1">IF(NOT(ISBLANK(N154)),N154,
IF(ISBLANK(M154),"",
VLOOKUP(M154,OFFSET(INDIRECT("$A:$B"),0,MATCH(M$1&amp;"_Verify",INDIRECT("$1:$1"),0)-1),2,0)
))</f>
        <v/>
      </c>
      <c r="S154" s="7" t="str">
        <f t="shared" ca="1" si="2"/>
        <v/>
      </c>
    </row>
    <row r="155" spans="1:23" x14ac:dyDescent="0.3">
      <c r="A155" s="1" t="str">
        <f t="shared" ref="A155" si="185">B155&amp;"_"&amp;TEXT(D155,"00")</f>
        <v>AddForceDragonTerrorBringer_Red_01</v>
      </c>
      <c r="B155" s="10" t="s">
        <v>731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N155" s="1">
        <v>0</v>
      </c>
      <c r="O155" s="7">
        <f t="shared" ref="O155" ca="1" si="186">IF(NOT(ISBLANK(N155)),N155,
IF(ISBLANK(M155),"",
VLOOKUP(M155,OFFSET(INDIRECT("$A:$B"),0,MATCH(M$1&amp;"_Verify",INDIRECT("$1:$1"),0)-1),2,0)
))</f>
        <v>0</v>
      </c>
      <c r="S155" s="7" t="str">
        <f t="shared" ca="1" si="2"/>
        <v/>
      </c>
    </row>
    <row r="156" spans="1:23" x14ac:dyDescent="0.3">
      <c r="A156" s="1" t="str">
        <f t="shared" ref="A156:A160" si="187">B156&amp;"_"&amp;TEXT(D156,"00")</f>
        <v>JumpAttackRobotTwo_01</v>
      </c>
      <c r="B156" s="10" t="s">
        <v>746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Jump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6.5</v>
      </c>
      <c r="J156" s="1">
        <v>2</v>
      </c>
      <c r="L156" s="1">
        <v>0.4</v>
      </c>
      <c r="N156" s="1">
        <v>1</v>
      </c>
      <c r="O156" s="7">
        <f t="shared" ref="O156:O160" ca="1" si="188">IF(NOT(ISBLANK(N156)),N156,
IF(ISBLANK(M156),"",
VLOOKUP(M156,OFFSET(INDIRECT("$A:$B"),0,MATCH(M$1&amp;"_Verify",INDIRECT("$1:$1"),0)-1),2,0)
))</f>
        <v>1</v>
      </c>
      <c r="S156" s="7" t="str">
        <f t="shared" ref="S156:S160" ca="1" si="189">IF(NOT(ISBLANK(R156)),R156,
IF(ISBLANK(Q156),"",
VLOOKUP(Q156,OFFSET(INDIRECT("$A:$B"),0,MATCH(Q$1&amp;"_Verify",INDIRECT("$1:$1"),0)-1),2,0)
))</f>
        <v/>
      </c>
      <c r="T156" s="1" t="s">
        <v>750</v>
      </c>
    </row>
    <row r="157" spans="1:23" x14ac:dyDescent="0.3">
      <c r="A157" s="1" t="str">
        <f t="shared" si="187"/>
        <v>JumpRunRobotTwo_01</v>
      </c>
      <c r="B157" s="10" t="s">
        <v>748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Jump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6.5</v>
      </c>
      <c r="J157" s="1">
        <v>2</v>
      </c>
      <c r="L157" s="1">
        <v>8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750</v>
      </c>
    </row>
    <row r="158" spans="1:23" x14ac:dyDescent="0.3">
      <c r="A158" s="1" t="str">
        <f t="shared" si="187"/>
        <v>TeleportArcherySamuraiUp_01</v>
      </c>
      <c r="B158" s="1" t="s">
        <v>769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K158" s="1">
        <v>0</v>
      </c>
      <c r="L158" s="1">
        <v>6</v>
      </c>
      <c r="N158" s="1">
        <v>1</v>
      </c>
      <c r="O158" s="7">
        <f t="shared" ca="1" si="188"/>
        <v>1</v>
      </c>
      <c r="S158" s="7" t="str">
        <f t="shared" ca="1" si="189"/>
        <v/>
      </c>
      <c r="T158" s="1" t="s">
        <v>578</v>
      </c>
      <c r="W158" s="1" t="s">
        <v>583</v>
      </c>
    </row>
    <row r="159" spans="1:23" x14ac:dyDescent="0.3">
      <c r="A159" s="1" t="str">
        <f t="shared" si="187"/>
        <v>TeleportArcherySamuraiDown_01</v>
      </c>
      <c r="B159" s="1" t="s">
        <v>771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-7</v>
      </c>
      <c r="N159" s="1">
        <v>1</v>
      </c>
      <c r="O159" s="7">
        <f t="shared" ca="1" si="188"/>
        <v>1</v>
      </c>
      <c r="S159" s="7" t="str">
        <f t="shared" ca="1" si="189"/>
        <v/>
      </c>
      <c r="T159" s="1" t="s">
        <v>578</v>
      </c>
      <c r="W159" s="1" t="s">
        <v>583</v>
      </c>
    </row>
    <row r="160" spans="1:23" x14ac:dyDescent="0.3">
      <c r="A160" s="1" t="str">
        <f t="shared" si="187"/>
        <v>RotateArcherySamurai_01</v>
      </c>
      <c r="B160" s="1" t="s">
        <v>772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J160" s="1">
        <v>0</v>
      </c>
      <c r="O160" s="7" t="str">
        <f t="shared" ca="1" si="188"/>
        <v/>
      </c>
      <c r="S160" s="7" t="str">
        <f t="shared" ca="1" si="189"/>
        <v/>
      </c>
      <c r="T160" s="1" t="s">
        <v>598</v>
      </c>
    </row>
    <row r="161" spans="1:23" x14ac:dyDescent="0.3">
      <c r="A161" s="1" t="str">
        <f t="shared" ref="A161:A164" si="190">B161&amp;"_"&amp;TEXT(D161,"00")</f>
        <v>GiveAffectorValueMushroomDee_01</v>
      </c>
      <c r="B161" s="1" t="s">
        <v>827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GiveAffectorValue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ref="O161:O164" ca="1" si="191">IF(NOT(ISBLANK(N161)),N161,
IF(ISBLANK(M161),"",
VLOOKUP(M161,OFFSET(INDIRECT("$A:$B"),0,MATCH(M$1&amp;"_Verify",INDIRECT("$1:$1"),0)-1),2,0)
))</f>
        <v>1</v>
      </c>
      <c r="S161" s="7" t="str">
        <f t="shared" ref="S161:S164" ca="1" si="192">IF(NOT(ISBLANK(R161)),R161,
IF(ISBLANK(Q161),"",
VLOOKUP(Q161,OFFSET(INDIRECT("$A:$B"),0,MATCH(Q$1&amp;"_Verify",INDIRECT("$1:$1"),0)-1),2,0)
))</f>
        <v/>
      </c>
      <c r="T161" s="1" t="s">
        <v>829</v>
      </c>
      <c r="U161" s="1" t="s">
        <v>852</v>
      </c>
      <c r="W161" s="1" t="s">
        <v>831</v>
      </c>
    </row>
    <row r="162" spans="1:23" x14ac:dyDescent="0.3">
      <c r="A162" s="1" t="str">
        <f t="shared" si="190"/>
        <v>AS_AngryDee_01</v>
      </c>
      <c r="B162" s="1" t="s">
        <v>854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15</v>
      </c>
      <c r="J162" s="1">
        <v>0.75</v>
      </c>
      <c r="M162" s="1" t="s">
        <v>163</v>
      </c>
      <c r="O162" s="7">
        <f t="shared" ca="1" si="191"/>
        <v>19</v>
      </c>
      <c r="S162" s="7" t="str">
        <f t="shared" ca="1" si="192"/>
        <v/>
      </c>
    </row>
    <row r="163" spans="1:23" x14ac:dyDescent="0.3">
      <c r="A163" s="1" t="str">
        <f t="shared" si="190"/>
        <v>TeleportLadyPirateIn_01</v>
      </c>
      <c r="B163" s="1" t="s">
        <v>836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-0.5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841</v>
      </c>
      <c r="W163" s="1" t="s">
        <v>840</v>
      </c>
    </row>
    <row r="164" spans="1:23" x14ac:dyDescent="0.3">
      <c r="A164" s="1" t="str">
        <f t="shared" si="190"/>
        <v>TeleportLadyPirateOut_01</v>
      </c>
      <c r="B164" s="1" t="s">
        <v>838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2.5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842</v>
      </c>
      <c r="W164" s="1" t="s">
        <v>840</v>
      </c>
    </row>
    <row r="165" spans="1:23" x14ac:dyDescent="0.3">
      <c r="A165" s="1" t="str">
        <f t="shared" ref="A165:A166" si="193">B165&amp;"_"&amp;TEXT(D165,"00")</f>
        <v>CastLadyPirate_01</v>
      </c>
      <c r="B165" s="1" t="s">
        <v>844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Cast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O165" s="7" t="str">
        <f t="shared" ref="O165:O166" ca="1" si="194">IF(NOT(ISBLANK(N165)),N165,
IF(ISBLANK(M165),"",
VLOOKUP(M165,OFFSET(INDIRECT("$A:$B"),0,MATCH(M$1&amp;"_Verify",INDIRECT("$1:$1"),0)-1),2,0)
))</f>
        <v/>
      </c>
      <c r="S165" s="7" t="str">
        <f t="shared" ref="S165:S166" ca="1" si="195">IF(NOT(ISBLANK(R165)),R165,
IF(ISBLANK(Q165),"",
VLOOKUP(Q165,OFFSET(INDIRECT("$A:$B"),0,MATCH(Q$1&amp;"_Verify",INDIRECT("$1:$1"),0)-1),2,0)
))</f>
        <v/>
      </c>
      <c r="T165" s="1" t="s">
        <v>847</v>
      </c>
      <c r="U165" s="1" t="s">
        <v>848</v>
      </c>
    </row>
    <row r="166" spans="1:23" x14ac:dyDescent="0.3">
      <c r="A166" s="1" t="str">
        <f t="shared" si="193"/>
        <v>RushBeholder_01</v>
      </c>
      <c r="B166" s="1" t="s">
        <v>858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J166" s="1">
        <v>4</v>
      </c>
      <c r="K166" s="1">
        <v>3</v>
      </c>
      <c r="L166" s="1">
        <v>0</v>
      </c>
      <c r="N166" s="1">
        <v>1</v>
      </c>
      <c r="O166" s="7">
        <f t="shared" ca="1" si="194"/>
        <v>1</v>
      </c>
      <c r="P166" s="1">
        <v>-1</v>
      </c>
      <c r="S166" s="7" t="str">
        <f t="shared" ca="1" si="195"/>
        <v/>
      </c>
      <c r="T166" s="1" t="s">
        <v>856</v>
      </c>
      <c r="U166" s="1">
        <f>1/1.25*(6/5)*1.25</f>
        <v>1.2</v>
      </c>
    </row>
    <row r="167" spans="1:23" x14ac:dyDescent="0.3">
      <c r="A167" s="1" t="str">
        <f t="shared" ref="A167:A171" si="196">B167&amp;"_"&amp;TEXT(D167,"00")</f>
        <v>RushBeholderCenter_01</v>
      </c>
      <c r="B167" s="1" t="s">
        <v>861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J167" s="1">
        <v>0.1</v>
      </c>
      <c r="K167" s="1">
        <v>0</v>
      </c>
      <c r="N167" s="1">
        <v>4</v>
      </c>
      <c r="O167" s="7">
        <f t="shared" ref="O167:O171" ca="1" si="197">IF(NOT(ISBLANK(N167)),N167,
IF(ISBLANK(M167),"",
VLOOKUP(M167,OFFSET(INDIRECT("$A:$B"),0,MATCH(M$1&amp;"_Verify",INDIRECT("$1:$1"),0)-1),2,0)
))</f>
        <v>4</v>
      </c>
      <c r="P167" s="1">
        <v>-1</v>
      </c>
      <c r="S167" s="7" t="str">
        <f t="shared" ref="S167:S171" ca="1" si="198">IF(NOT(ISBLANK(R167)),R167,
IF(ISBLANK(Q167),"",
VLOOKUP(Q167,OFFSET(INDIRECT("$A:$B"),0,MATCH(Q$1&amp;"_Verify",INDIRECT("$1:$1"),0)-1),2,0)
))</f>
        <v/>
      </c>
      <c r="T167" s="1" t="s">
        <v>865</v>
      </c>
      <c r="U167" s="1">
        <f>1/1.25*(6/5)*1.25</f>
        <v>1.2</v>
      </c>
      <c r="V167" s="1" t="s">
        <v>864</v>
      </c>
    </row>
    <row r="168" spans="1:23" x14ac:dyDescent="0.3">
      <c r="A168" s="1" t="str">
        <f t="shared" si="196"/>
        <v>HealOverTimeDruidTent_01</v>
      </c>
      <c r="B168" s="1" t="s">
        <v>867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HealOverTime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60</v>
      </c>
      <c r="J168" s="1">
        <v>1</v>
      </c>
      <c r="K168" s="1">
        <v>-1.6667000000000001E-2</v>
      </c>
      <c r="O168" s="7" t="str">
        <f t="shared" ca="1" si="197"/>
        <v/>
      </c>
      <c r="S168" s="7" t="str">
        <f t="shared" ca="1" si="198"/>
        <v/>
      </c>
    </row>
    <row r="169" spans="1:23" x14ac:dyDescent="0.3">
      <c r="A169" s="1" t="str">
        <f t="shared" si="196"/>
        <v>StunDebuffLancer_01</v>
      </c>
      <c r="B169" s="1" t="s">
        <v>877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7"/>
        <v/>
      </c>
      <c r="S169" s="7" t="str">
        <f t="shared" ca="1" si="198"/>
        <v/>
      </c>
      <c r="T169" s="1" t="s">
        <v>874</v>
      </c>
    </row>
    <row r="170" spans="1:23" x14ac:dyDescent="0.3">
      <c r="A170" s="1" t="str">
        <f t="shared" si="196"/>
        <v>GiveAffectorValuePlant_01</v>
      </c>
      <c r="B170" s="1" t="s">
        <v>884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GiveAffectorValue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N170" s="1">
        <v>1</v>
      </c>
      <c r="O170" s="7">
        <f t="shared" ca="1" si="197"/>
        <v>1</v>
      </c>
      <c r="S170" s="7" t="str">
        <f t="shared" ca="1" si="198"/>
        <v/>
      </c>
      <c r="T170" s="1" t="s">
        <v>886</v>
      </c>
      <c r="U170" s="1" t="s">
        <v>879</v>
      </c>
    </row>
    <row r="171" spans="1:23" x14ac:dyDescent="0.3">
      <c r="A171" s="1" t="str">
        <f t="shared" si="196"/>
        <v>AS_LoseTankerPlant_01</v>
      </c>
      <c r="B171" s="1" t="s">
        <v>882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</v>
      </c>
      <c r="M171" s="1" t="s">
        <v>163</v>
      </c>
      <c r="O171" s="7">
        <f t="shared" ca="1" si="197"/>
        <v>19</v>
      </c>
      <c r="S171" s="7" t="str">
        <f t="shared" ca="1" si="198"/>
        <v/>
      </c>
    </row>
    <row r="172" spans="1:23" x14ac:dyDescent="0.3">
      <c r="A172" s="1" t="str">
        <f t="shared" ref="A172:A173" si="199">B172&amp;"_"&amp;TEXT(D172,"00")</f>
        <v>OnOffColliderWizard_01</v>
      </c>
      <c r="B172" s="1" t="s">
        <v>895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OnOffCollider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t="shared" ref="O172:O173" ca="1" si="200">IF(NOT(ISBLANK(N172)),N172,
IF(ISBLANK(M172),"",
VLOOKUP(M172,OFFSET(INDIRECT("$A:$B"),0,MATCH(M$1&amp;"_Verify",INDIRECT("$1:$1"),0)-1),2,0)
))</f>
        <v>1</v>
      </c>
      <c r="S172" s="7" t="str">
        <f t="shared" ref="S172:S173" ca="1" si="201">IF(NOT(ISBLANK(R172)),R172,
IF(ISBLANK(Q172),"",
VLOOKUP(Q172,OFFSET(INDIRECT("$A:$B"),0,MATCH(Q$1&amp;"_Verify",INDIRECT("$1:$1"),0)-1),2,0)
))</f>
        <v/>
      </c>
      <c r="V172" s="1" t="s">
        <v>893</v>
      </c>
      <c r="W172" s="1" t="s">
        <v>894</v>
      </c>
    </row>
    <row r="173" spans="1:23" x14ac:dyDescent="0.3">
      <c r="A173" s="1" t="str">
        <f t="shared" si="199"/>
        <v>RushDroidHeavy_White_01</v>
      </c>
      <c r="B173" s="1" t="s">
        <v>908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J173" s="1">
        <v>0.1</v>
      </c>
      <c r="N173" s="1">
        <v>4</v>
      </c>
      <c r="O173" s="7">
        <f t="shared" ca="1" si="200"/>
        <v>4</v>
      </c>
      <c r="P173" s="1">
        <v>-1</v>
      </c>
      <c r="S173" s="7" t="str">
        <f t="shared" ca="1" si="201"/>
        <v/>
      </c>
      <c r="T173" s="1" t="s">
        <v>910</v>
      </c>
      <c r="U173" s="1">
        <f>1/1.25*(6/5)*1.25</f>
        <v>1.2</v>
      </c>
      <c r="V173" s="1" t="s">
        <v>911</v>
      </c>
    </row>
    <row r="174" spans="1:23" x14ac:dyDescent="0.3">
      <c r="A174" s="1" t="str">
        <f t="shared" ref="A174:A181" si="202">B174&amp;"_"&amp;TEXT(D174,"00")</f>
        <v>RushTrollGiant_01</v>
      </c>
      <c r="B174" s="1" t="s">
        <v>943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2</v>
      </c>
      <c r="K174" s="1">
        <v>7</v>
      </c>
      <c r="L174" s="1">
        <v>0</v>
      </c>
      <c r="N174" s="1">
        <v>0</v>
      </c>
      <c r="O174" s="7">
        <f t="shared" ref="O174:O181" ca="1" si="203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:S181" ca="1" si="204">IF(NOT(ISBLANK(R174)),R174,
IF(ISBLANK(Q174),"",
VLOOKUP(Q174,OFFSET(INDIRECT("$A:$B"),0,MATCH(Q$1&amp;"_Verify",INDIRECT("$1:$1"),0)-1),2,0)
))</f>
        <v/>
      </c>
      <c r="T174" s="1" t="s">
        <v>856</v>
      </c>
      <c r="U174" s="1">
        <f>1/1.5*(3/4)*1.5</f>
        <v>0.75</v>
      </c>
    </row>
    <row r="175" spans="1:23" x14ac:dyDescent="0.3">
      <c r="A175" s="1" t="str">
        <f t="shared" si="202"/>
        <v>AddForceTrollGiant_01</v>
      </c>
      <c r="B175" s="1" t="s">
        <v>944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L175" s="1">
        <v>0.16</v>
      </c>
      <c r="N175" s="1">
        <v>0</v>
      </c>
      <c r="O175" s="7">
        <f t="shared" ca="1" si="203"/>
        <v>0</v>
      </c>
      <c r="R175" s="1">
        <v>1</v>
      </c>
      <c r="S175" s="7">
        <f t="shared" ca="1" si="204"/>
        <v>1</v>
      </c>
    </row>
    <row r="176" spans="1:23" x14ac:dyDescent="0.3">
      <c r="A176" s="1" t="str">
        <f t="shared" si="202"/>
        <v>TeleportArcherySamurai_Black_01</v>
      </c>
      <c r="B176" s="1" t="s">
        <v>948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N176" s="1">
        <v>2</v>
      </c>
      <c r="O176" s="7">
        <f t="shared" ca="1" si="203"/>
        <v>2</v>
      </c>
      <c r="S176" s="7" t="str">
        <f t="shared" ca="1" si="204"/>
        <v/>
      </c>
      <c r="T176" s="1" t="s">
        <v>950</v>
      </c>
      <c r="U176" s="1" t="s">
        <v>951</v>
      </c>
      <c r="W176" s="1" t="s">
        <v>840</v>
      </c>
    </row>
    <row r="177" spans="1:23" x14ac:dyDescent="0.3">
      <c r="A177" s="1" t="str">
        <f t="shared" si="202"/>
        <v>InvincibleFallenAngel_Yellow_01</v>
      </c>
      <c r="B177" s="1" t="s">
        <v>953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1.1000000000000001</v>
      </c>
      <c r="O177" s="7" t="str">
        <f t="shared" ca="1" si="203"/>
        <v/>
      </c>
      <c r="S177" s="7" t="str">
        <f t="shared" ca="1" si="204"/>
        <v/>
      </c>
    </row>
    <row r="178" spans="1:23" x14ac:dyDescent="0.3">
      <c r="A178" s="1" t="str">
        <f t="shared" si="202"/>
        <v>CallBurrowNinjaAssassin_Red_01</v>
      </c>
      <c r="B178" s="1" t="s">
        <v>960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203"/>
        <v/>
      </c>
      <c r="Q178" s="1" t="s">
        <v>224</v>
      </c>
      <c r="S178" s="7">
        <f t="shared" ca="1" si="204"/>
        <v>4</v>
      </c>
      <c r="U178" s="1" t="s">
        <v>962</v>
      </c>
    </row>
    <row r="179" spans="1:23" x14ac:dyDescent="0.3">
      <c r="A179" s="1" t="str">
        <f t="shared" si="202"/>
        <v>BurrowNinjaAssassin_Red_01</v>
      </c>
      <c r="B179" s="1" t="s">
        <v>962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K179" s="1">
        <v>0.5</v>
      </c>
      <c r="L179" s="1">
        <v>1</v>
      </c>
      <c r="O179" s="7" t="str">
        <f t="shared" ca="1" si="203"/>
        <v/>
      </c>
      <c r="P179" s="1">
        <v>7</v>
      </c>
      <c r="R179" s="1">
        <v>10</v>
      </c>
      <c r="S179" s="7">
        <f t="shared" ca="1" si="204"/>
        <v>10</v>
      </c>
      <c r="T179" s="1" t="s">
        <v>955</v>
      </c>
      <c r="U179" s="1" t="s">
        <v>956</v>
      </c>
      <c r="V179" s="1" t="s">
        <v>957</v>
      </c>
      <c r="W179" s="1" t="s">
        <v>958</v>
      </c>
    </row>
    <row r="180" spans="1:23" x14ac:dyDescent="0.3">
      <c r="A180" s="1" t="str">
        <f t="shared" si="202"/>
        <v>RotateRobotFive_Purple_01</v>
      </c>
      <c r="B180" s="1" t="s">
        <v>981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</v>
      </c>
      <c r="J180" s="1">
        <v>-360</v>
      </c>
      <c r="O180" s="7" t="str">
        <f t="shared" ca="1" si="203"/>
        <v/>
      </c>
      <c r="S180" s="7" t="str">
        <f t="shared" ca="1" si="204"/>
        <v/>
      </c>
      <c r="T180" s="1" t="s">
        <v>979</v>
      </c>
    </row>
    <row r="181" spans="1:23" x14ac:dyDescent="0.3">
      <c r="A181" s="1" t="str">
        <f t="shared" si="202"/>
        <v>RotateRobotFive_PurpleZero_01</v>
      </c>
      <c r="B181" s="1" t="s">
        <v>982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9.5</v>
      </c>
      <c r="J181" s="1">
        <v>0</v>
      </c>
      <c r="O181" s="7" t="str">
        <f t="shared" ca="1" si="203"/>
        <v/>
      </c>
      <c r="S181" s="7" t="str">
        <f t="shared" ca="1" si="204"/>
        <v/>
      </c>
      <c r="T181" s="1" t="s">
        <v>983</v>
      </c>
    </row>
    <row r="182" spans="1:23" x14ac:dyDescent="0.3">
      <c r="A182" s="1" t="str">
        <f t="shared" ref="A182" si="205">B182&amp;"_"&amp;TEXT(D182,"00")</f>
        <v>ResurrectAncientGuard_01</v>
      </c>
      <c r="B182" s="1" t="s">
        <v>990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Resurrect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" ca="1" si="206">IF(NOT(ISBLANK(N182)),N182,
IF(ISBLANK(M182),"",
VLOOKUP(M182,OFFSET(INDIRECT("$A:$B"),0,MATCH(M$1&amp;"_Verify",INDIRECT("$1:$1"),0)-1),2,0)
))</f>
        <v/>
      </c>
      <c r="S182" s="7" t="str">
        <f t="shared" ref="S182" ca="1" si="207">IF(NOT(ISBLANK(R182)),R182,
IF(ISBLANK(Q182),"",
VLOOKUP(Q182,OFFSET(INDIRECT("$A:$B"),0,MATCH(Q$1&amp;"_Verify",INDIRECT("$1:$1"),0)-1),2,0)
))</f>
        <v/>
      </c>
      <c r="T182" s="1" t="s">
        <v>992</v>
      </c>
    </row>
    <row r="183" spans="1:23" x14ac:dyDescent="0.3">
      <c r="A183" s="1" t="str">
        <f t="shared" ref="A183" si="208">B183&amp;"_"&amp;TEXT(D183,"00")</f>
        <v>ChargingAncientGuard_01</v>
      </c>
      <c r="B183" s="1" t="s">
        <v>1001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ChargingAction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7.5</v>
      </c>
      <c r="J183" s="1">
        <v>0.05</v>
      </c>
      <c r="O183" s="7" t="str">
        <f t="shared" ref="O183" ca="1" si="209">IF(NOT(ISBLANK(N183)),N183,
IF(ISBLANK(M183),"",
VLOOKUP(M183,OFFSET(INDIRECT("$A:$B"),0,MATCH(M$1&amp;"_Verify",INDIRECT("$1:$1"),0)-1),2,0)
))</f>
        <v/>
      </c>
      <c r="S183" s="7" t="str">
        <f t="shared" ref="S183" ca="1" si="210">IF(NOT(ISBLANK(R183)),R183,
IF(ISBLANK(Q183),"",
VLOOKUP(Q183,OFFSET(INDIRECT("$A:$B"),0,MATCH(Q$1&amp;"_Verify",INDIRECT("$1:$1"),0)-1),2,0)
))</f>
        <v/>
      </c>
      <c r="T183" s="1" t="s">
        <v>1003</v>
      </c>
      <c r="U183" s="1" t="s">
        <v>1004</v>
      </c>
    </row>
    <row r="184" spans="1:23" x14ac:dyDescent="0.3">
      <c r="A184" s="1" t="str">
        <f t="shared" si="182"/>
        <v>AddForceCommon_01</v>
      </c>
      <c r="B184" s="10" t="s">
        <v>619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AddForce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N184" s="1">
        <v>0</v>
      </c>
      <c r="O184" s="7">
        <f t="shared" ca="1" si="183"/>
        <v>0</v>
      </c>
      <c r="S184" s="7" t="str">
        <f t="shared" ca="1" si="2"/>
        <v/>
      </c>
    </row>
    <row r="185" spans="1:23" x14ac:dyDescent="0.3">
      <c r="A185" s="1" t="str">
        <f t="shared" ref="A185" si="211">B185&amp;"_"&amp;TEXT(D185,"00")</f>
        <v>AddForceCommonWeak_01</v>
      </c>
      <c r="B185" s="10" t="s">
        <v>625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AddForce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N185" s="1">
        <v>0</v>
      </c>
      <c r="O185" s="7">
        <f t="shared" ref="O185" ca="1" si="212">IF(NOT(ISBLANK(N185)),N185,
IF(ISBLANK(M185),"",
VLOOKUP(M185,OFFSET(INDIRECT("$A:$B"),0,MATCH(M$1&amp;"_Verify",INDIRECT("$1:$1"),0)-1),2,0)
))</f>
        <v>0</v>
      </c>
      <c r="S185" s="7" t="str">
        <f t="shared" ca="1" si="2"/>
        <v/>
      </c>
    </row>
    <row r="186" spans="1:23" x14ac:dyDescent="0.3">
      <c r="A186" s="1" t="str">
        <f t="shared" ref="A186:A188" si="213">B186&amp;"_"&amp;TEXT(D186,"00")</f>
        <v>AddForceCommonStrong_01</v>
      </c>
      <c r="B186" s="10" t="s">
        <v>627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N186" s="1">
        <v>0</v>
      </c>
      <c r="O186" s="7">
        <f t="shared" ref="O186:O188" ca="1" si="214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si="213"/>
        <v>CreateChildTransform_01</v>
      </c>
      <c r="B187" s="10" t="s">
        <v>985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CreateHitObject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14"/>
        <v/>
      </c>
      <c r="S187" s="7" t="str">
        <f t="shared" ca="1" si="2"/>
        <v/>
      </c>
      <c r="T187" s="1" t="s">
        <v>984</v>
      </c>
    </row>
    <row r="188" spans="1:23" x14ac:dyDescent="0.3">
      <c r="A188" s="1" t="str">
        <f t="shared" si="213"/>
        <v>CannotActionCommon_01</v>
      </c>
      <c r="B188" s="1" t="s">
        <v>859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CannotAction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3</v>
      </c>
      <c r="O188" s="7" t="str">
        <f t="shared" ca="1" si="214"/>
        <v/>
      </c>
      <c r="S188" s="7" t="str">
        <f t="shared" ca="1" si="2"/>
        <v/>
      </c>
    </row>
    <row r="189" spans="1:23" x14ac:dyDescent="0.3">
      <c r="A189" s="1" t="str">
        <f t="shared" ref="A189:A190" si="215">B189&amp;"_"&amp;TEXT(D189,"00")</f>
        <v>CannotActionCommonShort_01</v>
      </c>
      <c r="B189" s="1" t="s">
        <v>872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CannotAction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2</v>
      </c>
      <c r="O189" s="7" t="str">
        <f t="shared" ref="O189:O190" ca="1" si="216">IF(NOT(ISBLANK(N189)),N189,
IF(ISBLANK(M189),"",
VLOOKUP(M189,OFFSET(INDIRECT("$A:$B"),0,MATCH(M$1&amp;"_Verify",INDIRECT("$1:$1"),0)-1),2,0)
))</f>
        <v/>
      </c>
      <c r="S189" s="7" t="str">
        <f t="shared" ref="S189:S190" ca="1" si="217">IF(NOT(ISBLANK(R189)),R189,
IF(ISBLANK(Q189),"",
VLOOKUP(Q189,OFFSET(INDIRECT("$A:$B"),0,MATCH(Q$1&amp;"_Verify",INDIRECT("$1:$1"),0)-1),2,0)
))</f>
        <v/>
      </c>
    </row>
    <row r="190" spans="1:23" x14ac:dyDescent="0.3">
      <c r="A190" s="1" t="str">
        <f t="shared" si="215"/>
        <v>CannotActionCommonLong_01</v>
      </c>
      <c r="B190" s="1" t="s">
        <v>873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CannotAction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O190" s="7" t="str">
        <f t="shared" ca="1" si="216"/>
        <v/>
      </c>
      <c r="S190" s="7" t="str">
        <f t="shared" ca="1" si="217"/>
        <v/>
      </c>
    </row>
    <row r="191" spans="1:23" x14ac:dyDescent="0.3">
      <c r="A191" s="1" t="str">
        <f t="shared" si="0"/>
        <v>LP_Atk_01</v>
      </c>
      <c r="B191" s="1" t="s">
        <v>254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0.15</v>
      </c>
      <c r="M191" s="1" t="s">
        <v>163</v>
      </c>
      <c r="O191" s="7">
        <f t="shared" ca="1" si="1"/>
        <v>19</v>
      </c>
      <c r="S191" s="7" t="str">
        <f t="shared" ca="1" si="2"/>
        <v/>
      </c>
    </row>
    <row r="192" spans="1:23" x14ac:dyDescent="0.3">
      <c r="A192" s="1" t="str">
        <f t="shared" si="0"/>
        <v>LP_Atk_02</v>
      </c>
      <c r="B192" s="1" t="s">
        <v>254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0.315</v>
      </c>
      <c r="M192" s="1" t="s">
        <v>163</v>
      </c>
      <c r="O192" s="7">
        <f t="shared" ca="1" si="1"/>
        <v>19</v>
      </c>
      <c r="S192" s="7" t="str">
        <f t="shared" ca="1" si="2"/>
        <v/>
      </c>
    </row>
    <row r="193" spans="1:19" x14ac:dyDescent="0.3">
      <c r="A193" s="1" t="str">
        <f t="shared" ref="A193:A201" si="218">B193&amp;"_"&amp;TEXT(D193,"00")</f>
        <v>LP_Atk_03</v>
      </c>
      <c r="B193" s="1" t="s">
        <v>254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0.49500000000000005</v>
      </c>
      <c r="M193" s="1" t="s">
        <v>163</v>
      </c>
      <c r="N193" s="6"/>
      <c r="O193" s="7">
        <f t="shared" ca="1" si="1"/>
        <v>19</v>
      </c>
      <c r="S193" s="7" t="str">
        <f t="shared" ca="1" si="2"/>
        <v/>
      </c>
    </row>
    <row r="194" spans="1:19" x14ac:dyDescent="0.3">
      <c r="A194" s="1" t="str">
        <f t="shared" si="218"/>
        <v>LP_Atk_04</v>
      </c>
      <c r="B194" s="1" t="s">
        <v>254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0.69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218"/>
        <v>LP_Atk_05</v>
      </c>
      <c r="B195" s="1" t="s">
        <v>254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0.89999999999999991</v>
      </c>
      <c r="M195" s="1" t="s">
        <v>163</v>
      </c>
      <c r="O195" s="7">
        <f ca="1">IF(NOT(ISBLANK(N195)),N195,
IF(ISBLANK(M195),"",
VLOOKUP(M195,OFFSET(INDIRECT("$A:$B"),0,MATCH(M$1&amp;"_Verify",INDIRECT("$1:$1"),0)-1),2,0)
))</f>
        <v>19</v>
      </c>
      <c r="S195" s="7" t="str">
        <f t="shared" ca="1" si="2"/>
        <v/>
      </c>
    </row>
    <row r="196" spans="1:19" x14ac:dyDescent="0.3">
      <c r="A196" s="1" t="str">
        <f t="shared" si="218"/>
        <v>LP_Atk_06</v>
      </c>
      <c r="B196" s="1" t="s">
        <v>254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ref="O196:O252" ca="1" si="219">IF(NOT(ISBLANK(N196)),N196,
IF(ISBLANK(M196),"",
VLOOKUP(M196,OFFSET(INDIRECT("$A:$B"),0,MATCH(M$1&amp;"_Verify",INDIRECT("$1:$1"),0)-1),2,0)
))</f>
        <v>19</v>
      </c>
      <c r="S196" s="7" t="str">
        <f t="shared" ca="1" si="2"/>
        <v/>
      </c>
    </row>
    <row r="197" spans="1:19" x14ac:dyDescent="0.3">
      <c r="A197" s="1" t="str">
        <f t="shared" si="218"/>
        <v>LP_Atk_07</v>
      </c>
      <c r="B197" s="1" t="s">
        <v>254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1.3650000000000002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si="218"/>
        <v>LP_Atk_08</v>
      </c>
      <c r="B198" s="1" t="s">
        <v>254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1.62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18"/>
        <v>LP_Atk_09</v>
      </c>
      <c r="B199" s="1" t="s">
        <v>254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1.89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18"/>
        <v>LP_AtkBetter_01</v>
      </c>
      <c r="B200" s="1" t="s">
        <v>255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0.25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LP_AtkBetter_02</v>
      </c>
      <c r="B201" s="1" t="s">
        <v>255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0.52500000000000002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ref="A202:A224" si="220">B202&amp;"_"&amp;TEXT(D202,"00")</f>
        <v>LP_AtkBetter_03</v>
      </c>
      <c r="B202" s="1" t="s">
        <v>255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0.82500000000000007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LP_AtkBetter_04</v>
      </c>
      <c r="B203" s="1" t="s">
        <v>255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1.1499999999999999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LP_AtkBetter_05</v>
      </c>
      <c r="B204" s="1" t="s">
        <v>255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si="220"/>
        <v>LP_AtkBetter_06</v>
      </c>
      <c r="B205" s="1" t="s">
        <v>255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1.875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LP_AtkBetter_07</v>
      </c>
      <c r="B206" s="1" t="s">
        <v>255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2.2749999999999999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LP_AtkBetter_08</v>
      </c>
      <c r="B207" s="1" t="s">
        <v>255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2.7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LP_AtkBetter_09</v>
      </c>
      <c r="B208" s="1" t="s">
        <v>255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3.15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ref="A209" si="221">B209&amp;"_"&amp;TEXT(D209,"00")</f>
        <v>LP_AtkBetter_10</v>
      </c>
      <c r="B209" s="1" t="s">
        <v>243</v>
      </c>
      <c r="C209" s="1" t="str">
        <f>IF(ISERROR(VLOOKUP(B209,AffectorValueTable!$A:$A,1,0)),"어펙터밸류없음","")</f>
        <v/>
      </c>
      <c r="D209" s="1">
        <v>10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3.15</v>
      </c>
      <c r="M209" s="1" t="s">
        <v>163</v>
      </c>
      <c r="O209" s="7">
        <f t="shared" ref="O209" ca="1" si="222">IF(NOT(ISBLANK(N209)),N209,
IF(ISBLANK(M209),"",
VLOOKUP(M209,OFFSET(INDIRECT("$A:$B"),0,MATCH(M$1&amp;"_Verify",INDIRECT("$1:$1"),0)-1),2,0)
))</f>
        <v>19</v>
      </c>
      <c r="S209" s="7" t="str">
        <f t="shared" ref="S209" ca="1" si="22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LP_AtkBest_01</v>
      </c>
      <c r="B210" s="1" t="s">
        <v>256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0.45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ref="A211:A212" si="224">B211&amp;"_"&amp;TEXT(D211,"00")</f>
        <v>LP_AtkBest_02</v>
      </c>
      <c r="B211" s="1" t="s">
        <v>256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0.94500000000000006</v>
      </c>
      <c r="M211" s="1" t="s">
        <v>163</v>
      </c>
      <c r="O211" s="7">
        <f t="shared" ref="O211:O212" ca="1" si="225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24"/>
        <v>LP_AtkBest_03</v>
      </c>
      <c r="B212" s="1" t="s">
        <v>256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1.4850000000000003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ref="A213" si="226">B213&amp;"_"&amp;TEXT(D213,"00")</f>
        <v>LP_AtkBest_04</v>
      </c>
      <c r="B213" s="1" t="s">
        <v>244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1.4850000000000003</v>
      </c>
      <c r="M213" s="1" t="s">
        <v>163</v>
      </c>
      <c r="O213" s="7">
        <f t="shared" ref="O213" ca="1" si="227">IF(NOT(ISBLANK(N213)),N213,
IF(ISBLANK(M213),"",
VLOOKUP(M213,OFFSET(INDIRECT("$A:$B"),0,MATCH(M$1&amp;"_Verify",INDIRECT("$1:$1"),0)-1),2,0)
))</f>
        <v>19</v>
      </c>
      <c r="S213" s="7" t="str">
        <f t="shared" ref="S213" ca="1" si="22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LP_AtkSpeed_01</v>
      </c>
      <c r="B214" s="1" t="s">
        <v>257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ref="J214:J236" si="229">J191*4.75/6</f>
        <v>0.11875000000000001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LP_AtkSpeed_02</v>
      </c>
      <c r="B215" s="1" t="s">
        <v>257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0.24937500000000001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LP_AtkSpeed_03</v>
      </c>
      <c r="B216" s="1" t="s">
        <v>257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0.39187500000000003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LP_AtkSpeed_04</v>
      </c>
      <c r="B217" s="1" t="s">
        <v>257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0.54625000000000001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LP_AtkSpeed_05</v>
      </c>
      <c r="B218" s="1" t="s">
        <v>257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0.71249999999999991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LP_AtkSpeed_06</v>
      </c>
      <c r="B219" s="1" t="s">
        <v>257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0.890625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LP_AtkSpeed_07</v>
      </c>
      <c r="B220" s="1" t="s">
        <v>257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1.0806250000000002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LP_AtkSpeed_08</v>
      </c>
      <c r="B221" s="1" t="s">
        <v>257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1.2825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LP_AtkSpeed_09</v>
      </c>
      <c r="B222" s="1" t="s">
        <v>257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1.4962499999999999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LP_AtkSpeedBetter_01</v>
      </c>
      <c r="B223" s="1" t="s">
        <v>258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0.19791666666666666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LP_AtkSpeedBetter_02</v>
      </c>
      <c r="B224" s="1" t="s">
        <v>258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0.41562499999999997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ref="A225:A247" si="230">B225&amp;"_"&amp;TEXT(D225,"00")</f>
        <v>LP_AtkSpeedBetter_03</v>
      </c>
      <c r="B225" s="1" t="s">
        <v>258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0.65312500000000007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LP_AtkSpeedBetter_04</v>
      </c>
      <c r="B226" s="1" t="s">
        <v>258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0.91041666666666654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LP_AtkSpeedBetter_05</v>
      </c>
      <c r="B227" s="1" t="s">
        <v>258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1.1875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si="230"/>
        <v>LP_AtkSpeedBetter_06</v>
      </c>
      <c r="B228" s="1" t="s">
        <v>258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1.484375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LP_AtkSpeedBetter_07</v>
      </c>
      <c r="B229" s="1" t="s">
        <v>258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1.8010416666666667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LP_AtkSpeedBetter_08</v>
      </c>
      <c r="B230" s="1" t="s">
        <v>258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2.1375000000000002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LP_AtkSpeedBetter_09</v>
      </c>
      <c r="B231" s="1" t="s">
        <v>258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2.4937499999999999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ref="A232" si="231">B232&amp;"_"&amp;TEXT(D232,"00")</f>
        <v>LP_AtkSpeedBetter_10</v>
      </c>
      <c r="B232" s="1" t="s">
        <v>246</v>
      </c>
      <c r="C232" s="1" t="str">
        <f>IF(ISERROR(VLOOKUP(B232,AffectorValueTable!$A:$A,1,0)),"어펙터밸류없음","")</f>
        <v/>
      </c>
      <c r="D232" s="1">
        <v>10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2.4937499999999999</v>
      </c>
      <c r="M232" s="1" t="s">
        <v>148</v>
      </c>
      <c r="O232" s="7">
        <f t="shared" ref="O232" ca="1" si="232">IF(NOT(ISBLANK(N232)),N232,
IF(ISBLANK(M232),"",
VLOOKUP(M232,OFFSET(INDIRECT("$A:$B"),0,MATCH(M$1&amp;"_Verify",INDIRECT("$1:$1"),0)-1),2,0)
))</f>
        <v>3</v>
      </c>
      <c r="S232" s="7" t="str">
        <f t="shared" ref="S232" ca="1" si="23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LP_AtkSpeedBest_01</v>
      </c>
      <c r="B233" s="1" t="s">
        <v>259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0.35625000000000001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ref="A234:A235" si="234">B234&amp;"_"&amp;TEXT(D234,"00")</f>
        <v>LP_AtkSpeedBest_02</v>
      </c>
      <c r="B234" s="1" t="s">
        <v>259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0.74812500000000004</v>
      </c>
      <c r="M234" s="1" t="s">
        <v>148</v>
      </c>
      <c r="O234" s="7">
        <f t="shared" ref="O234:O235" ca="1" si="235">IF(NOT(ISBLANK(N234)),N234,
IF(ISBLANK(M234),"",
VLOOKUP(M234,OFFSET(INDIRECT("$A:$B"),0,MATCH(M$1&amp;"_Verify",INDIRECT("$1:$1"),0)-1),2,0)
))</f>
        <v>3</v>
      </c>
      <c r="S234" s="7" t="str">
        <f t="shared" ca="1" si="2"/>
        <v/>
      </c>
    </row>
    <row r="235" spans="1:19" x14ac:dyDescent="0.3">
      <c r="A235" s="1" t="str">
        <f t="shared" si="234"/>
        <v>LP_AtkSpeedBest_03</v>
      </c>
      <c r="B235" s="1" t="s">
        <v>259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1.1756250000000004</v>
      </c>
      <c r="M235" s="1" t="s">
        <v>148</v>
      </c>
      <c r="O235" s="7">
        <f t="shared" ca="1" si="235"/>
        <v>3</v>
      </c>
      <c r="S235" s="7" t="str">
        <f t="shared" ca="1" si="2"/>
        <v/>
      </c>
    </row>
    <row r="236" spans="1:19" x14ac:dyDescent="0.3">
      <c r="A236" s="1" t="str">
        <f t="shared" ref="A236" si="236">B236&amp;"_"&amp;TEXT(D236,"00")</f>
        <v>LP_AtkSpeedBest_04</v>
      </c>
      <c r="B236" s="1" t="s">
        <v>247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1.1756250000000004</v>
      </c>
      <c r="M236" s="1" t="s">
        <v>148</v>
      </c>
      <c r="O236" s="7">
        <f t="shared" ref="O236" ca="1" si="237">IF(NOT(ISBLANK(N236)),N236,
IF(ISBLANK(M236),"",
VLOOKUP(M236,OFFSET(INDIRECT("$A:$B"),0,MATCH(M$1&amp;"_Verify",INDIRECT("$1:$1"),0)-1),2,0)
))</f>
        <v>3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0"/>
        <v>LP_Crit_01</v>
      </c>
      <c r="B237" s="1" t="s">
        <v>260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0" si="239">J191*4.5/6</f>
        <v>0.11249999999999999</v>
      </c>
      <c r="M237" s="1" t="s">
        <v>534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si="230"/>
        <v>LP_Crit_02</v>
      </c>
      <c r="B238" s="1" t="s">
        <v>260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0.23624999999999999</v>
      </c>
      <c r="M238" s="1" t="s">
        <v>534</v>
      </c>
      <c r="O238" s="7">
        <f t="shared" ca="1" si="219"/>
        <v>20</v>
      </c>
      <c r="S238" s="7" t="str">
        <f t="shared" ca="1" si="2"/>
        <v/>
      </c>
    </row>
    <row r="239" spans="1:19" x14ac:dyDescent="0.3">
      <c r="A239" s="1" t="str">
        <f t="shared" si="230"/>
        <v>LP_Crit_03</v>
      </c>
      <c r="B239" s="1" t="s">
        <v>260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0.37125000000000002</v>
      </c>
      <c r="M239" s="1" t="s">
        <v>534</v>
      </c>
      <c r="O239" s="7">
        <f t="shared" ca="1" si="219"/>
        <v>20</v>
      </c>
      <c r="S239" s="7" t="str">
        <f t="shared" ca="1" si="2"/>
        <v/>
      </c>
    </row>
    <row r="240" spans="1:19" x14ac:dyDescent="0.3">
      <c r="A240" s="1" t="str">
        <f t="shared" si="230"/>
        <v>LP_Crit_04</v>
      </c>
      <c r="B240" s="1" t="s">
        <v>260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0.51749999999999996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LP_Crit_05</v>
      </c>
      <c r="B241" s="1" t="s">
        <v>260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0.67499999999999993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ref="A242:A245" si="240">B242&amp;"_"&amp;TEXT(D242,"00")</f>
        <v>LP_Crit_06</v>
      </c>
      <c r="B242" s="1" t="s">
        <v>260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0.84375</v>
      </c>
      <c r="M242" s="1" t="s">
        <v>534</v>
      </c>
      <c r="O242" s="7">
        <f t="shared" ref="O242:O245" ca="1" si="241">IF(NOT(ISBLANK(N242)),N242,
IF(ISBLANK(M242),"",
VLOOKUP(M242,OFFSET(INDIRECT("$A:$B"),0,MATCH(M$1&amp;"_Verify",INDIRECT("$1:$1"),0)-1),2,0)
))</f>
        <v>20</v>
      </c>
      <c r="S242" s="7" t="str">
        <f t="shared" ca="1" si="2"/>
        <v/>
      </c>
    </row>
    <row r="243" spans="1:19" x14ac:dyDescent="0.3">
      <c r="A243" s="1" t="str">
        <f t="shared" si="240"/>
        <v>LP_Crit_07</v>
      </c>
      <c r="B243" s="1" t="s">
        <v>260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1.0237500000000002</v>
      </c>
      <c r="M243" s="1" t="s">
        <v>534</v>
      </c>
      <c r="O243" s="7">
        <f t="shared" ca="1" si="241"/>
        <v>20</v>
      </c>
      <c r="S243" s="7" t="str">
        <f t="shared" ca="1" si="2"/>
        <v/>
      </c>
    </row>
    <row r="244" spans="1:19" x14ac:dyDescent="0.3">
      <c r="A244" s="1" t="str">
        <f t="shared" si="240"/>
        <v>LP_Crit_08</v>
      </c>
      <c r="B244" s="1" t="s">
        <v>260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1.2150000000000001</v>
      </c>
      <c r="M244" s="1" t="s">
        <v>534</v>
      </c>
      <c r="O244" s="7">
        <f t="shared" ca="1" si="241"/>
        <v>20</v>
      </c>
      <c r="S244" s="7" t="str">
        <f t="shared" ca="1" si="2"/>
        <v/>
      </c>
    </row>
    <row r="245" spans="1:19" x14ac:dyDescent="0.3">
      <c r="A245" s="1" t="str">
        <f t="shared" si="240"/>
        <v>LP_Crit_09</v>
      </c>
      <c r="B245" s="1" t="s">
        <v>260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1.4174999999999998</v>
      </c>
      <c r="M245" s="1" t="s">
        <v>534</v>
      </c>
      <c r="O245" s="7">
        <f t="shared" ca="1" si="241"/>
        <v>20</v>
      </c>
      <c r="S245" s="7" t="str">
        <f t="shared" ca="1" si="2"/>
        <v/>
      </c>
    </row>
    <row r="246" spans="1:19" x14ac:dyDescent="0.3">
      <c r="A246" s="1" t="str">
        <f t="shared" si="230"/>
        <v>LP_CritBetter_01</v>
      </c>
      <c r="B246" s="1" t="s">
        <v>261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0.1875</v>
      </c>
      <c r="M246" s="1" t="s">
        <v>534</v>
      </c>
      <c r="O246" s="7">
        <f t="shared" ca="1" si="219"/>
        <v>20</v>
      </c>
      <c r="S246" s="7" t="str">
        <f t="shared" ca="1" si="2"/>
        <v/>
      </c>
    </row>
    <row r="247" spans="1:19" x14ac:dyDescent="0.3">
      <c r="A247" s="1" t="str">
        <f t="shared" si="230"/>
        <v>LP_CritBetter_02</v>
      </c>
      <c r="B247" s="1" t="s">
        <v>261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0.39375000000000004</v>
      </c>
      <c r="M247" s="1" t="s">
        <v>534</v>
      </c>
      <c r="O247" s="7">
        <f t="shared" ca="1" si="219"/>
        <v>20</v>
      </c>
      <c r="S247" s="7" t="str">
        <f t="shared" ca="1" si="2"/>
        <v/>
      </c>
    </row>
    <row r="248" spans="1:19" x14ac:dyDescent="0.3">
      <c r="A248" s="1" t="str">
        <f t="shared" ref="A248:A252" si="242">B248&amp;"_"&amp;TEXT(D248,"00")</f>
        <v>LP_CritBetter_03</v>
      </c>
      <c r="B248" s="1" t="s">
        <v>261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0.61875000000000002</v>
      </c>
      <c r="M248" s="1" t="s">
        <v>534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3">B249&amp;"_"&amp;TEXT(D249,"00")</f>
        <v>LP_CritBetter_04</v>
      </c>
      <c r="B249" s="1" t="s">
        <v>261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0.86249999999999993</v>
      </c>
      <c r="M249" s="1" t="s">
        <v>534</v>
      </c>
      <c r="O249" s="7">
        <f t="shared" ref="O249:O250" ca="1" si="244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19" x14ac:dyDescent="0.3">
      <c r="A250" s="1" t="str">
        <f t="shared" si="243"/>
        <v>LP_CritBetter_05</v>
      </c>
      <c r="B250" s="1" t="s">
        <v>261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1.125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ref="A251" si="245">B251&amp;"_"&amp;TEXT(D251,"00")</f>
        <v>LP_CritBetter_06</v>
      </c>
      <c r="B251" s="1" t="s">
        <v>249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1.125</v>
      </c>
      <c r="M251" s="1" t="s">
        <v>832</v>
      </c>
      <c r="O251" s="7">
        <f t="shared" ref="O251" ca="1" si="246">IF(NOT(ISBLANK(N251)),N251,
IF(ISBLANK(M251),"",
VLOOKUP(M251,OFFSET(INDIRECT("$A:$B"),0,MATCH(M$1&amp;"_Verify",INDIRECT("$1:$1"),0)-1),2,0)
))</f>
        <v>20</v>
      </c>
      <c r="S251" s="7" t="str">
        <f t="shared" ref="S251" ca="1" si="247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LP_CritBest_01</v>
      </c>
      <c r="B252" s="1" t="s">
        <v>262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>J210*4.5/6</f>
        <v>0.33749999999999997</v>
      </c>
      <c r="M252" s="1" t="s">
        <v>534</v>
      </c>
      <c r="O252" s="7">
        <f t="shared" ca="1" si="219"/>
        <v>20</v>
      </c>
      <c r="S252" s="7" t="str">
        <f t="shared" ca="1" si="2"/>
        <v/>
      </c>
    </row>
    <row r="253" spans="1:19" x14ac:dyDescent="0.3">
      <c r="A253" s="1" t="str">
        <f t="shared" ref="A253:A254" si="248">B253&amp;"_"&amp;TEXT(D253,"00")</f>
        <v>LP_CritBest_02</v>
      </c>
      <c r="B253" s="1" t="s">
        <v>262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J211*4.5/6</f>
        <v>0.7087500000000001</v>
      </c>
      <c r="M253" s="1" t="s">
        <v>534</v>
      </c>
      <c r="O253" s="7">
        <f t="shared" ref="O253:O254" ca="1" si="249">IF(NOT(ISBLANK(N253)),N253,
IF(ISBLANK(M253),"",
VLOOKUP(M253,OFFSET(INDIRECT("$A:$B"),0,MATCH(M$1&amp;"_Verify",INDIRECT("$1:$1"),0)-1),2,0)
))</f>
        <v>20</v>
      </c>
      <c r="S253" s="7" t="str">
        <f t="shared" ref="S253:S324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8"/>
        <v>LP_CritBest_03</v>
      </c>
      <c r="B254" s="1" t="s">
        <v>262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J212*4.5/6</f>
        <v>1.1137500000000002</v>
      </c>
      <c r="M254" s="1" t="s">
        <v>534</v>
      </c>
      <c r="O254" s="7">
        <f t="shared" ca="1" si="249"/>
        <v>20</v>
      </c>
      <c r="S254" s="7" t="str">
        <f t="shared" ca="1" si="250"/>
        <v/>
      </c>
    </row>
    <row r="255" spans="1:19" x14ac:dyDescent="0.3">
      <c r="A255" s="1" t="str">
        <f t="shared" ref="A255" si="251">B255&amp;"_"&amp;TEXT(D255,"00")</f>
        <v>LP_CritBest_04</v>
      </c>
      <c r="B255" s="1" t="s">
        <v>250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J254</f>
        <v>1.1137500000000002</v>
      </c>
      <c r="M255" s="1" t="s">
        <v>832</v>
      </c>
      <c r="O255" s="7">
        <f t="shared" ref="O255" ca="1" si="252">IF(NOT(ISBLANK(N255)),N255,
IF(ISBLANK(M255),"",
VLOOKUP(M255,OFFSET(INDIRECT("$A:$B"),0,MATCH(M$1&amp;"_Verify",INDIRECT("$1:$1"),0)-1),2,0)
))</f>
        <v>20</v>
      </c>
      <c r="S255" s="7" t="str">
        <f t="shared" ref="S255" ca="1" si="25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75" si="254">B256&amp;"_"&amp;TEXT(D256,"00")</f>
        <v>LP_MaxHp_01</v>
      </c>
      <c r="B256" s="1" t="s">
        <v>263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77" si="255">J191*2.5/6</f>
        <v>6.25E-2</v>
      </c>
      <c r="M256" s="1" t="s">
        <v>162</v>
      </c>
      <c r="O256" s="7">
        <f t="shared" ref="O256:O399" ca="1" si="256">IF(NOT(ISBLANK(N256)),N256,
IF(ISBLANK(M256),"",
VLOOKUP(M256,OFFSET(INDIRECT("$A:$B"),0,MATCH(M$1&amp;"_Verify",INDIRECT("$1:$1"),0)-1),2,0)
))</f>
        <v>18</v>
      </c>
      <c r="S256" s="7" t="str">
        <f t="shared" ca="1" si="250"/>
        <v/>
      </c>
    </row>
    <row r="257" spans="1:19" x14ac:dyDescent="0.3">
      <c r="A257" s="1" t="str">
        <f t="shared" si="254"/>
        <v>LP_MaxHp_02</v>
      </c>
      <c r="B257" s="1" t="s">
        <v>263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0.13125000000000001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LP_MaxHp_03</v>
      </c>
      <c r="B258" s="1" t="s">
        <v>263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0.20625000000000002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LP_MaxHp_04</v>
      </c>
      <c r="B259" s="1" t="s">
        <v>263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0.28749999999999998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LP_MaxHp_05</v>
      </c>
      <c r="B260" s="1" t="s">
        <v>263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0.375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LP_MaxHp_06</v>
      </c>
      <c r="B261" s="1" t="s">
        <v>263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0.46875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LP_MaxHp_07</v>
      </c>
      <c r="B262" s="1" t="s">
        <v>263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0.56875000000000009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LP_MaxHp_08</v>
      </c>
      <c r="B263" s="1" t="s">
        <v>263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0.67500000000000016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LP_MaxHp_09</v>
      </c>
      <c r="B264" s="1" t="s">
        <v>263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0.78749999999999998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LP_MaxHpBetter_01</v>
      </c>
      <c r="B265" s="1" t="s">
        <v>264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0.10416666666666667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LP_MaxHpBetter_02</v>
      </c>
      <c r="B266" s="1" t="s">
        <v>264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0.21875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LP_MaxHpBetter_03</v>
      </c>
      <c r="B267" s="1" t="s">
        <v>264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0.34375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LP_MaxHpBetter_04</v>
      </c>
      <c r="B268" s="1" t="s">
        <v>264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0.47916666666666669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LP_MaxHpBetter_05</v>
      </c>
      <c r="B269" s="1" t="s">
        <v>264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0.625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LP_MaxHpBetter_06</v>
      </c>
      <c r="B270" s="1" t="s">
        <v>264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0.78125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LP_MaxHpBetter_07</v>
      </c>
      <c r="B271" s="1" t="s">
        <v>264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0.94791666666666663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LP_MaxHpBetter_08</v>
      </c>
      <c r="B272" s="1" t="s">
        <v>264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1.125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LP_MaxHpBetter_09</v>
      </c>
      <c r="B273" s="1" t="s">
        <v>264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1.3125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ref="A274" si="257">B274&amp;"_"&amp;TEXT(D274,"00")</f>
        <v>LP_MaxHpBetter_10</v>
      </c>
      <c r="B274" s="1" t="s">
        <v>252</v>
      </c>
      <c r="C274" s="1" t="str">
        <f>IF(ISERROR(VLOOKUP(B274,AffectorValueTable!$A:$A,1,0)),"어펙터밸류없음","")</f>
        <v/>
      </c>
      <c r="D274" s="1">
        <v>10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1.3125</v>
      </c>
      <c r="M274" s="1" t="s">
        <v>162</v>
      </c>
      <c r="O274" s="7">
        <f t="shared" ref="O274" ca="1" si="258">IF(NOT(ISBLANK(N274)),N274,
IF(ISBLANK(M274),"",
VLOOKUP(M274,OFFSET(INDIRECT("$A:$B"),0,MATCH(M$1&amp;"_Verify",INDIRECT("$1:$1"),0)-1),2,0)
))</f>
        <v>18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4"/>
        <v>LP_MaxHpBest_01</v>
      </c>
      <c r="B275" s="1" t="s">
        <v>265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0.1875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325" si="260">B276&amp;"_"&amp;TEXT(D276,"00")</f>
        <v>LP_MaxHpBest_02</v>
      </c>
      <c r="B276" s="1" t="s">
        <v>265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0.39375000000000004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si="260"/>
        <v>LP_MaxHpBest_03</v>
      </c>
      <c r="B277" s="1" t="s">
        <v>265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0.61875000000000013</v>
      </c>
      <c r="M277" s="1" t="s">
        <v>162</v>
      </c>
      <c r="O277" s="7">
        <f t="shared" ca="1" si="256"/>
        <v>18</v>
      </c>
      <c r="S277" s="7" t="str">
        <f t="shared" ca="1" si="250"/>
        <v/>
      </c>
    </row>
    <row r="278" spans="1:19" x14ac:dyDescent="0.3">
      <c r="A278" s="1" t="str">
        <f t="shared" si="260"/>
        <v>LP_MaxHpBest_04</v>
      </c>
      <c r="B278" s="1" t="s">
        <v>265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0.86249999999999993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si="260"/>
        <v>LP_MaxHpBest_05</v>
      </c>
      <c r="B279" s="1" t="s">
        <v>265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1.125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ref="A280:A285" si="261">B280&amp;"_"&amp;TEXT(D280,"00")</f>
        <v>LP_MaxHpBest_06</v>
      </c>
      <c r="B280" s="1" t="s">
        <v>253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1.125</v>
      </c>
      <c r="M280" s="1" t="s">
        <v>162</v>
      </c>
      <c r="O280" s="7">
        <f t="shared" ref="O280:O285" ca="1" si="262">IF(NOT(ISBLANK(N280)),N280,
IF(ISBLANK(M280),"",
VLOOKUP(M280,OFFSET(INDIRECT("$A:$B"),0,MATCH(M$1&amp;"_Verify",INDIRECT("$1:$1"),0)-1),2,0)
))</f>
        <v>18</v>
      </c>
      <c r="S280" s="7" t="str">
        <f t="shared" ref="S280:S285" ca="1" si="263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61"/>
        <v>LP_MaxHpPowerSource_01</v>
      </c>
      <c r="B281" s="1" t="s">
        <v>915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285" si="264">J191*2.5/8</f>
        <v>4.6875E-2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1"/>
        <v>LP_MaxHpPowerSource_02</v>
      </c>
      <c r="B282" s="1" t="s">
        <v>915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9.8437499999999997E-2</v>
      </c>
      <c r="M282" s="1" t="s">
        <v>162</v>
      </c>
      <c r="O282" s="7">
        <f t="shared" ca="1" si="262"/>
        <v>18</v>
      </c>
      <c r="S282" s="7" t="str">
        <f t="shared" ca="1" si="263"/>
        <v/>
      </c>
    </row>
    <row r="283" spans="1:19" x14ac:dyDescent="0.3">
      <c r="A283" s="1" t="str">
        <f t="shared" si="261"/>
        <v>LP_MaxHpPowerSource_03</v>
      </c>
      <c r="B283" s="1" t="s">
        <v>915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0.15468750000000001</v>
      </c>
      <c r="M283" s="1" t="s">
        <v>162</v>
      </c>
      <c r="O283" s="7">
        <f t="shared" ca="1" si="262"/>
        <v>18</v>
      </c>
      <c r="S283" s="7" t="str">
        <f t="shared" ca="1" si="263"/>
        <v/>
      </c>
    </row>
    <row r="284" spans="1:19" x14ac:dyDescent="0.3">
      <c r="A284" s="1" t="str">
        <f t="shared" si="261"/>
        <v>LP_MaxHpPowerSource_04</v>
      </c>
      <c r="B284" s="1" t="s">
        <v>915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0.21562499999999998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LP_MaxHpPowerSource_05</v>
      </c>
      <c r="B285" s="1" t="s">
        <v>915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0.28125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0"/>
        <v>LP_ReduceDmgProjectile_01</v>
      </c>
      <c r="B286" s="1" t="s">
        <v>266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303" si="265">J191*4/6</f>
        <v>9.9999999999999992E-2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0"/>
        <v>LP_ReduceDmgProjectile_02</v>
      </c>
      <c r="B287" s="1" t="s">
        <v>266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0.21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0"/>
        <v>LP_ReduceDmgProjectile_03</v>
      </c>
      <c r="B288" s="1" t="s">
        <v>266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0.33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0"/>
        <v>LP_ReduceDmgProjectile_04</v>
      </c>
      <c r="B289" s="1" t="s">
        <v>266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0.45999999999999996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293" si="266">B290&amp;"_"&amp;TEXT(D290,"00")</f>
        <v>LP_ReduceDmgProjectile_05</v>
      </c>
      <c r="B290" s="1" t="s">
        <v>266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6"/>
        <v>LP_ReduceDmgProjectile_06</v>
      </c>
      <c r="B291" s="1" t="s">
        <v>266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0.75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6"/>
        <v>LP_ReduceDmgProjectile_07</v>
      </c>
      <c r="B292" s="1" t="s">
        <v>266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0.91000000000000014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si="266"/>
        <v>LP_ReduceDmgProjectile_08</v>
      </c>
      <c r="B293" s="1" t="s">
        <v>266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1.08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ref="A294:A316" si="267">B294&amp;"_"&amp;TEXT(D294,"00")</f>
        <v>LP_ReduceDmgProjectile_09</v>
      </c>
      <c r="B294" s="1" t="s">
        <v>266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1.26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7"/>
        <v>LP_ReduceDmgProjectileBetter_01</v>
      </c>
      <c r="B295" s="1" t="s">
        <v>490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0.16666666666666666</v>
      </c>
      <c r="O295" s="7" t="str">
        <f t="shared" ref="O295:O316" ca="1" si="268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7"/>
        <v>LP_ReduceDmgProjectileBetter_02</v>
      </c>
      <c r="B296" s="1" t="s">
        <v>490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0.35000000000000003</v>
      </c>
      <c r="O296" s="7" t="str">
        <f t="shared" ca="1" si="268"/>
        <v/>
      </c>
      <c r="S296" s="7" t="str">
        <f t="shared" ca="1" si="250"/>
        <v/>
      </c>
    </row>
    <row r="297" spans="1:19" x14ac:dyDescent="0.3">
      <c r="A297" s="1" t="str">
        <f t="shared" si="267"/>
        <v>LP_ReduceDmgProjectileBetter_03</v>
      </c>
      <c r="B297" s="1" t="s">
        <v>490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0.55000000000000004</v>
      </c>
      <c r="O297" s="7" t="str">
        <f t="shared" ca="1" si="268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LP_ReduceDmgProjectileBetter_04</v>
      </c>
      <c r="B298" s="1" t="s">
        <v>490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0.76666666666666661</v>
      </c>
      <c r="O298" s="7" t="str">
        <f t="shared" ca="1" si="268"/>
        <v/>
      </c>
      <c r="S298" s="7" t="str">
        <f t="shared" ca="1" si="250"/>
        <v/>
      </c>
    </row>
    <row r="299" spans="1:19" x14ac:dyDescent="0.3">
      <c r="A299" s="1" t="str">
        <f t="shared" ref="A299:A303" si="269">B299&amp;"_"&amp;TEXT(D299,"00")</f>
        <v>LP_ReduceDmgProjectileBetter_05</v>
      </c>
      <c r="B299" s="1" t="s">
        <v>490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1</v>
      </c>
      <c r="O299" s="7" t="str">
        <f t="shared" ref="O299:O303" ca="1" si="270">IF(NOT(ISBLANK(N299)),N299,
IF(ISBLANK(M299),"",
VLOOKUP(M299,OFFSET(INDIRECT("$A:$B"),0,MATCH(M$1&amp;"_Verify",INDIRECT("$1:$1"),0)-1),2,0)
))</f>
        <v/>
      </c>
      <c r="S299" s="7" t="str">
        <f t="shared" ca="1" si="250"/>
        <v/>
      </c>
    </row>
    <row r="300" spans="1:19" x14ac:dyDescent="0.3">
      <c r="A300" s="1" t="str">
        <f t="shared" si="269"/>
        <v>LP_ReduceDmgProjectileBetter_06</v>
      </c>
      <c r="B300" s="1" t="s">
        <v>490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1.25</v>
      </c>
      <c r="O300" s="7" t="str">
        <f t="shared" ca="1" si="270"/>
        <v/>
      </c>
      <c r="S300" s="7" t="str">
        <f t="shared" ca="1" si="250"/>
        <v/>
      </c>
    </row>
    <row r="301" spans="1:19" x14ac:dyDescent="0.3">
      <c r="A301" s="1" t="str">
        <f t="shared" si="269"/>
        <v>LP_ReduceDmgProjectileBetter_07</v>
      </c>
      <c r="B301" s="1" t="s">
        <v>490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1.5166666666666666</v>
      </c>
      <c r="O301" s="7" t="str">
        <f t="shared" ca="1" si="270"/>
        <v/>
      </c>
      <c r="S301" s="7" t="str">
        <f t="shared" ca="1" si="250"/>
        <v/>
      </c>
    </row>
    <row r="302" spans="1:19" x14ac:dyDescent="0.3">
      <c r="A302" s="1" t="str">
        <f t="shared" si="269"/>
        <v>LP_ReduceDmgProjectileBetter_08</v>
      </c>
      <c r="B302" s="1" t="s">
        <v>490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1.8</v>
      </c>
      <c r="O302" s="7" t="str">
        <f t="shared" ca="1" si="270"/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LP_ReduceDmgProjectileBetter_09</v>
      </c>
      <c r="B303" s="1" t="s">
        <v>490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2.1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LP_ReduceDmgMelee_01</v>
      </c>
      <c r="B304" s="1" t="s">
        <v>491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ref="I304:I321" si="271">J191*4/6*1.5</f>
        <v>0.15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LP_ReduceDmgMelee_02</v>
      </c>
      <c r="B305" s="1" t="s">
        <v>491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0.315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LP_ReduceDmgMelee_03</v>
      </c>
      <c r="B306" s="1" t="s">
        <v>491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0.495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LP_ReduceDmgMelee_04</v>
      </c>
      <c r="B307" s="1" t="s">
        <v>491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0.69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LP_ReduceDmgMelee_05</v>
      </c>
      <c r="B308" s="1" t="s">
        <v>491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0.89999999999999991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LP_ReduceDmgMelee_06</v>
      </c>
      <c r="B309" s="1" t="s">
        <v>491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1.125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LP_ReduceDmgMelee_07</v>
      </c>
      <c r="B310" s="1" t="s">
        <v>491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1.3650000000000002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LP_ReduceDmgMelee_08</v>
      </c>
      <c r="B311" s="1" t="s">
        <v>491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1.62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LP_ReduceDmgMelee_09</v>
      </c>
      <c r="B312" s="1" t="s">
        <v>491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1.8900000000000001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LP_ReduceDmgMeleeBetter_01</v>
      </c>
      <c r="B313" s="1" t="s">
        <v>493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0.25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LP_ReduceDmgMeleeBetter_02</v>
      </c>
      <c r="B314" s="1" t="s">
        <v>493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0.52500000000000002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LP_ReduceDmgMeleeBetter_03</v>
      </c>
      <c r="B315" s="1" t="s">
        <v>493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0.82500000000000007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LP_ReduceDmgMeleeBetter_04</v>
      </c>
      <c r="B316" s="1" t="s">
        <v>493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1.1499999999999999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ref="A317:A321" si="272">B317&amp;"_"&amp;TEXT(D317,"00")</f>
        <v>LP_ReduceDmgMeleeBetter_05</v>
      </c>
      <c r="B317" s="1" t="s">
        <v>493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1.5</v>
      </c>
      <c r="O317" s="7" t="str">
        <f t="shared" ref="O317:O321" ca="1" si="273">IF(NOT(ISBLANK(N317)),N317,
IF(ISBLANK(M317),"",
VLOOKUP(M317,OFFSET(INDIRECT("$A:$B"),0,MATCH(M$1&amp;"_Verify",INDIRECT("$1:$1"),0)-1),2,0)
))</f>
        <v/>
      </c>
      <c r="S317" s="7" t="str">
        <f t="shared" ca="1" si="250"/>
        <v/>
      </c>
    </row>
    <row r="318" spans="1:19" x14ac:dyDescent="0.3">
      <c r="A318" s="1" t="str">
        <f t="shared" si="272"/>
        <v>LP_ReduceDmgMeleeBetter_06</v>
      </c>
      <c r="B318" s="1" t="s">
        <v>493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1.875</v>
      </c>
      <c r="O318" s="7" t="str">
        <f t="shared" ca="1" si="273"/>
        <v/>
      </c>
      <c r="S318" s="7" t="str">
        <f t="shared" ca="1" si="250"/>
        <v/>
      </c>
    </row>
    <row r="319" spans="1:19" x14ac:dyDescent="0.3">
      <c r="A319" s="1" t="str">
        <f t="shared" si="272"/>
        <v>LP_ReduceDmgMeleeBetter_07</v>
      </c>
      <c r="B319" s="1" t="s">
        <v>493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2.2749999999999999</v>
      </c>
      <c r="O319" s="7" t="str">
        <f t="shared" ca="1" si="273"/>
        <v/>
      </c>
      <c r="S319" s="7" t="str">
        <f t="shared" ca="1" si="250"/>
        <v/>
      </c>
    </row>
    <row r="320" spans="1:19" x14ac:dyDescent="0.3">
      <c r="A320" s="1" t="str">
        <f t="shared" si="272"/>
        <v>LP_ReduceDmgMeleeBetter_08</v>
      </c>
      <c r="B320" s="1" t="s">
        <v>493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2.7</v>
      </c>
      <c r="O320" s="7" t="str">
        <f t="shared" ca="1" si="273"/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LP_ReduceDmgMeleeBetter_09</v>
      </c>
      <c r="B321" s="1" t="s">
        <v>493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3.1500000000000004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60"/>
        <v>LP_ReduceDmgClose_01</v>
      </c>
      <c r="B322" s="1" t="s">
        <v>267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ref="K322:K339" si="274">J191*4/6*3</f>
        <v>0.3</v>
      </c>
      <c r="O322" s="7" t="str">
        <f t="shared" ca="1" si="256"/>
        <v/>
      </c>
      <c r="S322" s="7" t="str">
        <f t="shared" ca="1" si="250"/>
        <v/>
      </c>
    </row>
    <row r="323" spans="1:19" x14ac:dyDescent="0.3">
      <c r="A323" s="1" t="str">
        <f t="shared" si="260"/>
        <v>LP_ReduceDmgClose_02</v>
      </c>
      <c r="B323" s="1" t="s">
        <v>267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0.63</v>
      </c>
      <c r="O323" s="7" t="str">
        <f t="shared" ca="1" si="256"/>
        <v/>
      </c>
      <c r="S323" s="7" t="str">
        <f t="shared" ca="1" si="250"/>
        <v/>
      </c>
    </row>
    <row r="324" spans="1:19" x14ac:dyDescent="0.3">
      <c r="A324" s="1" t="str">
        <f t="shared" si="260"/>
        <v>LP_ReduceDmgClose_03</v>
      </c>
      <c r="B324" s="1" t="s">
        <v>267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0.99</v>
      </c>
      <c r="O324" s="7" t="str">
        <f t="shared" ca="1" si="256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LP_ReduceDmgClose_04</v>
      </c>
      <c r="B325" s="1" t="s">
        <v>267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1.38</v>
      </c>
      <c r="O325" s="7" t="str">
        <f t="shared" ca="1" si="256"/>
        <v/>
      </c>
      <c r="S325" s="7" t="str">
        <f t="shared" ref="S325:S368" ca="1" si="275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ref="A326:A343" si="276">B326&amp;"_"&amp;TEXT(D326,"00")</f>
        <v>LP_ReduceDmgClose_05</v>
      </c>
      <c r="B326" s="1" t="s">
        <v>267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1.7999999999999998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LP_ReduceDmgClose_06</v>
      </c>
      <c r="B327" s="1" t="s">
        <v>267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2.25</v>
      </c>
      <c r="O327" s="7" t="str">
        <f t="shared" ca="1" si="256"/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LP_ReduceDmgClose_07</v>
      </c>
      <c r="B328" s="1" t="s">
        <v>267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2.7300000000000004</v>
      </c>
      <c r="O328" s="7" t="str">
        <f t="shared" ca="1" si="256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LP_ReduceDmgClose_08</v>
      </c>
      <c r="B329" s="1" t="s">
        <v>267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3.24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LP_ReduceDmgClose_09</v>
      </c>
      <c r="B330" s="1" t="s">
        <v>267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3.7800000000000002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LP_ReduceDmgCloseBetter_01</v>
      </c>
      <c r="B331" s="1" t="s">
        <v>495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0.5</v>
      </c>
      <c r="O331" s="7" t="str">
        <f t="shared" ref="O331:O348" ca="1" si="277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LP_ReduceDmgCloseBetter_02</v>
      </c>
      <c r="B332" s="1" t="s">
        <v>495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1.05</v>
      </c>
      <c r="O332" s="7" t="str">
        <f t="shared" ca="1" si="277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LP_ReduceDmgCloseBetter_03</v>
      </c>
      <c r="B333" s="1" t="s">
        <v>495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1.6500000000000001</v>
      </c>
      <c r="O333" s="7" t="str">
        <f t="shared" ca="1" si="277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LP_ReduceDmgCloseBetter_04</v>
      </c>
      <c r="B334" s="1" t="s">
        <v>495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2.2999999999999998</v>
      </c>
      <c r="O334" s="7" t="str">
        <f t="shared" ca="1" si="277"/>
        <v/>
      </c>
      <c r="S334" s="7" t="str">
        <f t="shared" ca="1" si="275"/>
        <v/>
      </c>
    </row>
    <row r="335" spans="1:19" x14ac:dyDescent="0.3">
      <c r="A335" s="1" t="str">
        <f t="shared" ref="A335:A339" si="278">B335&amp;"_"&amp;TEXT(D335,"00")</f>
        <v>LP_ReduceDmgCloseBetter_05</v>
      </c>
      <c r="B335" s="1" t="s">
        <v>495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3</v>
      </c>
      <c r="O335" s="7" t="str">
        <f t="shared" ref="O335:O339" ca="1" si="279">IF(NOT(ISBLANK(N335)),N335,
IF(ISBLANK(M335),"",
VLOOKUP(M335,OFFSET(INDIRECT("$A:$B"),0,MATCH(M$1&amp;"_Verify",INDIRECT("$1:$1"),0)-1),2,0)
))</f>
        <v/>
      </c>
      <c r="S335" s="7" t="str">
        <f t="shared" ca="1" si="275"/>
        <v/>
      </c>
    </row>
    <row r="336" spans="1:19" x14ac:dyDescent="0.3">
      <c r="A336" s="1" t="str">
        <f t="shared" si="278"/>
        <v>LP_ReduceDmgCloseBetter_06</v>
      </c>
      <c r="B336" s="1" t="s">
        <v>495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3.75</v>
      </c>
      <c r="O336" s="7" t="str">
        <f t="shared" ca="1" si="279"/>
        <v/>
      </c>
      <c r="S336" s="7" t="str">
        <f t="shared" ca="1" si="275"/>
        <v/>
      </c>
    </row>
    <row r="337" spans="1:19" x14ac:dyDescent="0.3">
      <c r="A337" s="1" t="str">
        <f t="shared" si="278"/>
        <v>LP_ReduceDmgCloseBetter_07</v>
      </c>
      <c r="B337" s="1" t="s">
        <v>495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4.55</v>
      </c>
      <c r="O337" s="7" t="str">
        <f t="shared" ca="1" si="279"/>
        <v/>
      </c>
      <c r="S337" s="7" t="str">
        <f t="shared" ca="1" si="275"/>
        <v/>
      </c>
    </row>
    <row r="338" spans="1:19" x14ac:dyDescent="0.3">
      <c r="A338" s="1" t="str">
        <f t="shared" si="278"/>
        <v>LP_ReduceDmgCloseBetter_08</v>
      </c>
      <c r="B338" s="1" t="s">
        <v>495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5.4</v>
      </c>
      <c r="O338" s="7" t="str">
        <f t="shared" ca="1" si="279"/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LP_ReduceDmgCloseBetter_09</v>
      </c>
      <c r="B339" s="1" t="s">
        <v>495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6.3000000000000007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6"/>
        <v>LP_ReduceDmgTrap_01</v>
      </c>
      <c r="B340" s="1" t="s">
        <v>496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ref="L340:L357" si="280">J191*4/6*3</f>
        <v>0.3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76"/>
        <v>LP_ReduceDmgTrap_02</v>
      </c>
      <c r="B341" s="1" t="s">
        <v>496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0.63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76"/>
        <v>LP_ReduceDmgTrap_03</v>
      </c>
      <c r="B342" s="1" t="s">
        <v>496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0.99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LP_ReduceDmgTrap_04</v>
      </c>
      <c r="B343" s="1" t="s">
        <v>496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1.38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ref="A344:A360" si="281">B344&amp;"_"&amp;TEXT(D344,"00")</f>
        <v>LP_ReduceDmgTrap_05</v>
      </c>
      <c r="B344" s="1" t="s">
        <v>496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1.7999999999999998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LP_ReduceDmgTrap_06</v>
      </c>
      <c r="B345" s="1" t="s">
        <v>496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2.25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LP_ReduceDmgTrap_07</v>
      </c>
      <c r="B346" s="1" t="s">
        <v>496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2.7300000000000004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LP_ReduceDmgTrap_08</v>
      </c>
      <c r="B347" s="1" t="s">
        <v>496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3.24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LP_ReduceDmgTrap_09</v>
      </c>
      <c r="B348" s="1" t="s">
        <v>496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3.7800000000000002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LP_ReduceDmgTrapBetter_01</v>
      </c>
      <c r="B349" s="1" t="s">
        <v>497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0.5</v>
      </c>
      <c r="O349" s="7" t="str">
        <f t="shared" ref="O349:O363" ca="1" si="282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LP_ReduceDmgTrapBetter_02</v>
      </c>
      <c r="B350" s="1" t="s">
        <v>497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1.05</v>
      </c>
      <c r="O350" s="7" t="str">
        <f t="shared" ca="1" si="282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LP_ReduceDmgTrapBetter_03</v>
      </c>
      <c r="B351" s="1" t="s">
        <v>497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1.6500000000000001</v>
      </c>
      <c r="O351" s="7" t="str">
        <f t="shared" ca="1" si="282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LP_ReduceDmgTrapBetter_04</v>
      </c>
      <c r="B352" s="1" t="s">
        <v>497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2.2999999999999998</v>
      </c>
      <c r="O352" s="7" t="str">
        <f t="shared" ca="1" si="282"/>
        <v/>
      </c>
      <c r="S352" s="7" t="str">
        <f t="shared" ca="1" si="275"/>
        <v/>
      </c>
    </row>
    <row r="353" spans="1:19" x14ac:dyDescent="0.3">
      <c r="A353" s="1" t="str">
        <f t="shared" ref="A353:A357" si="283">B353&amp;"_"&amp;TEXT(D353,"00")</f>
        <v>LP_ReduceDmgTrapBetter_05</v>
      </c>
      <c r="B353" s="1" t="s">
        <v>497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3</v>
      </c>
      <c r="O353" s="7" t="str">
        <f t="shared" ref="O353:O357" ca="1" si="284">IF(NOT(ISBLANK(N353)),N353,
IF(ISBLANK(M353),"",
VLOOKUP(M353,OFFSET(INDIRECT("$A:$B"),0,MATCH(M$1&amp;"_Verify",INDIRECT("$1:$1"),0)-1),2,0)
))</f>
        <v/>
      </c>
      <c r="S353" s="7" t="str">
        <f t="shared" ca="1" si="275"/>
        <v/>
      </c>
    </row>
    <row r="354" spans="1:19" x14ac:dyDescent="0.3">
      <c r="A354" s="1" t="str">
        <f t="shared" si="283"/>
        <v>LP_ReduceDmgTrapBetter_06</v>
      </c>
      <c r="B354" s="1" t="s">
        <v>497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3.75</v>
      </c>
      <c r="O354" s="7" t="str">
        <f t="shared" ca="1" si="284"/>
        <v/>
      </c>
      <c r="S354" s="7" t="str">
        <f t="shared" ca="1" si="275"/>
        <v/>
      </c>
    </row>
    <row r="355" spans="1:19" x14ac:dyDescent="0.3">
      <c r="A355" s="1" t="str">
        <f t="shared" si="283"/>
        <v>LP_ReduceDmgTrapBetter_07</v>
      </c>
      <c r="B355" s="1" t="s">
        <v>497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4.55</v>
      </c>
      <c r="O355" s="7" t="str">
        <f t="shared" ca="1" si="284"/>
        <v/>
      </c>
      <c r="S355" s="7" t="str">
        <f t="shared" ca="1" si="275"/>
        <v/>
      </c>
    </row>
    <row r="356" spans="1:19" x14ac:dyDescent="0.3">
      <c r="A356" s="1" t="str">
        <f t="shared" si="283"/>
        <v>LP_ReduceDmgTrapBetter_08</v>
      </c>
      <c r="B356" s="1" t="s">
        <v>497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5.4</v>
      </c>
      <c r="O356" s="7" t="str">
        <f t="shared" ca="1" si="284"/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LP_ReduceDmgTrapBetter_09</v>
      </c>
      <c r="B357" s="1" t="s">
        <v>497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6.3000000000000007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1"/>
        <v>LP_ReduceContinuousDmg_01</v>
      </c>
      <c r="B358" s="1" t="s">
        <v>500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ReduceContinuousDamage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</v>
      </c>
      <c r="K358" s="1">
        <v>0.5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1"/>
        <v>LP_ReduceContinuousDmg_02</v>
      </c>
      <c r="B359" s="1" t="s">
        <v>500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ReduceContinuousDamage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4.1900000000000004</v>
      </c>
      <c r="K359" s="1">
        <v>0.5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si="281"/>
        <v>LP_ReduceContinuousDmg_03</v>
      </c>
      <c r="B360" s="1" t="s">
        <v>500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ReduceContinuousDamage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9.57</v>
      </c>
      <c r="K360" s="1">
        <v>0.5</v>
      </c>
      <c r="O360" s="7" t="str">
        <f t="shared" ca="1" si="282"/>
        <v/>
      </c>
      <c r="S360" s="7" t="str">
        <f t="shared" ca="1" si="275"/>
        <v/>
      </c>
    </row>
    <row r="361" spans="1:19" x14ac:dyDescent="0.3">
      <c r="A361" s="1" t="str">
        <f t="shared" ref="A361:A363" si="285">B361&amp;"_"&amp;TEXT(D361,"00")</f>
        <v>LP_DefenseStrongDmg_01</v>
      </c>
      <c r="B361" s="1" t="s">
        <v>501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DefenseStrongDamage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0.24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5"/>
        <v>LP_DefenseStrongDmg_02</v>
      </c>
      <c r="B362" s="1" t="s">
        <v>501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DefenseStrongDamage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0.20869565217391306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5"/>
        <v>LP_DefenseStrongDmg_03</v>
      </c>
      <c r="B363" s="1" t="s">
        <v>501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DefenseStrongDamage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0.18147448015122877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99" si="286">B364&amp;"_"&amp;TEXT(D364,"00")</f>
        <v>LP_ExtraGold_01</v>
      </c>
      <c r="B364" s="1" t="s">
        <v>171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0.15000000000000002</v>
      </c>
      <c r="O364" s="7" t="str">
        <f t="shared" ca="1" si="256"/>
        <v/>
      </c>
      <c r="S364" s="7" t="str">
        <f t="shared" ca="1" si="275"/>
        <v/>
      </c>
    </row>
    <row r="365" spans="1:19" x14ac:dyDescent="0.3">
      <c r="A365" s="1" t="str">
        <f t="shared" ref="A365:A367" si="287">B365&amp;"_"&amp;TEXT(D365,"00")</f>
        <v>LP_ExtraGold_02</v>
      </c>
      <c r="B365" s="1" t="s">
        <v>171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0.31500000000000006</v>
      </c>
      <c r="O365" s="7" t="str">
        <f t="shared" ref="O365:O367" ca="1" si="288">IF(NOT(ISBLANK(N365)),N365,
IF(ISBLANK(M365),"",
VLOOKUP(M365,OFFSET(INDIRECT("$A:$B"),0,MATCH(M$1&amp;"_Verify",INDIRECT("$1:$1"),0)-1),2,0)
))</f>
        <v/>
      </c>
      <c r="S365" s="7" t="str">
        <f t="shared" ca="1" si="275"/>
        <v/>
      </c>
    </row>
    <row r="366" spans="1:19" x14ac:dyDescent="0.3">
      <c r="A366" s="1" t="str">
        <f t="shared" si="287"/>
        <v>LP_ExtraGold_03</v>
      </c>
      <c r="B366" s="1" t="s">
        <v>171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0.49500000000000011</v>
      </c>
      <c r="O366" s="7" t="str">
        <f t="shared" ca="1" si="288"/>
        <v/>
      </c>
      <c r="S366" s="7" t="str">
        <f t="shared" ca="1" si="275"/>
        <v/>
      </c>
    </row>
    <row r="367" spans="1:19" x14ac:dyDescent="0.3">
      <c r="A367" s="1" t="str">
        <f t="shared" si="287"/>
        <v>LP_ExtraGoldBetter_01</v>
      </c>
      <c r="B367" s="1" t="s">
        <v>502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ref="J367:J369" si="289">J364*5/3</f>
        <v>0.25000000000000006</v>
      </c>
      <c r="O367" s="7" t="str">
        <f t="shared" ca="1" si="288"/>
        <v/>
      </c>
      <c r="S367" s="7" t="str">
        <f t="shared" ca="1" si="275"/>
        <v/>
      </c>
    </row>
    <row r="368" spans="1:19" x14ac:dyDescent="0.3">
      <c r="A368" s="1" t="str">
        <f t="shared" ref="A368:A369" si="290">B368&amp;"_"&amp;TEXT(D368,"00")</f>
        <v>LP_ExtraGoldBetter_02</v>
      </c>
      <c r="B368" s="1" t="s">
        <v>502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289"/>
        <v>0.52500000000000002</v>
      </c>
      <c r="O368" s="7" t="str">
        <f t="shared" ref="O368:O369" ca="1" si="291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90"/>
        <v>LP_ExtraGoldBetter_03</v>
      </c>
      <c r="B369" s="1" t="s">
        <v>502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289"/>
        <v>0.82500000000000018</v>
      </c>
      <c r="O369" s="7" t="str">
        <f t="shared" ca="1" si="291"/>
        <v/>
      </c>
      <c r="S369" s="7" t="str">
        <f t="shared" ref="S369:S408" ca="1" si="292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86"/>
        <v>LP_ItemChanceBoost_01</v>
      </c>
      <c r="B370" s="1" t="s">
        <v>172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0.1125</v>
      </c>
      <c r="O370" s="7" t="str">
        <f t="shared" ca="1" si="256"/>
        <v/>
      </c>
      <c r="S370" s="7" t="str">
        <f t="shared" ca="1" si="292"/>
        <v/>
      </c>
    </row>
    <row r="371" spans="1:19" x14ac:dyDescent="0.3">
      <c r="A371" s="1" t="str">
        <f t="shared" ref="A371:A373" si="293">B371&amp;"_"&amp;TEXT(D371,"00")</f>
        <v>LP_ItemChanceBoost_02</v>
      </c>
      <c r="B371" s="1" t="s">
        <v>172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0.23625000000000002</v>
      </c>
      <c r="O371" s="7" t="str">
        <f t="shared" ref="O371:O373" ca="1" si="294">IF(NOT(ISBLANK(N371)),N371,
IF(ISBLANK(M371),"",
VLOOKUP(M371,OFFSET(INDIRECT("$A:$B"),0,MATCH(M$1&amp;"_Verify",INDIRECT("$1:$1"),0)-1),2,0)
))</f>
        <v/>
      </c>
      <c r="S371" s="7" t="str">
        <f t="shared" ca="1" si="292"/>
        <v/>
      </c>
    </row>
    <row r="372" spans="1:19" x14ac:dyDescent="0.3">
      <c r="A372" s="1" t="str">
        <f t="shared" si="293"/>
        <v>LP_ItemChanceBoost_03</v>
      </c>
      <c r="B372" s="1" t="s">
        <v>172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0.37125000000000008</v>
      </c>
      <c r="O372" s="7" t="str">
        <f t="shared" ca="1" si="294"/>
        <v/>
      </c>
      <c r="S372" s="7" t="str">
        <f t="shared" ca="1" si="292"/>
        <v/>
      </c>
    </row>
    <row r="373" spans="1:19" x14ac:dyDescent="0.3">
      <c r="A373" s="1" t="str">
        <f t="shared" si="293"/>
        <v>LP_ItemChanceBoostBetter_01</v>
      </c>
      <c r="B373" s="1" t="s">
        <v>503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75" si="295">K370*5/3</f>
        <v>0.1875</v>
      </c>
      <c r="O373" s="7" t="str">
        <f t="shared" ca="1" si="294"/>
        <v/>
      </c>
      <c r="S373" s="7" t="str">
        <f t="shared" ca="1" si="292"/>
        <v/>
      </c>
    </row>
    <row r="374" spans="1:19" x14ac:dyDescent="0.3">
      <c r="A374" s="1" t="str">
        <f t="shared" ref="A374:A375" si="296">B374&amp;"_"&amp;TEXT(D374,"00")</f>
        <v>LP_ItemChanceBoostBetter_02</v>
      </c>
      <c r="B374" s="1" t="s">
        <v>503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0.39375000000000004</v>
      </c>
      <c r="O374" s="7" t="str">
        <f t="shared" ref="O374:O375" ca="1" si="297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6"/>
        <v>LP_ItemChanceBoostBetter_03</v>
      </c>
      <c r="B375" s="1" t="s">
        <v>503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0.61875000000000013</v>
      </c>
      <c r="O375" s="7" t="str">
        <f t="shared" ca="1" si="297"/>
        <v/>
      </c>
      <c r="S375" s="7" t="str">
        <f t="shared" ca="1" si="292"/>
        <v/>
      </c>
    </row>
    <row r="376" spans="1:19" x14ac:dyDescent="0.3">
      <c r="A376" s="1" t="str">
        <f t="shared" si="286"/>
        <v>LP_HealChanceBoost_01</v>
      </c>
      <c r="B376" s="1" t="s">
        <v>173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v>0.16666666699999999</v>
      </c>
      <c r="O376" s="7" t="str">
        <f t="shared" ca="1" si="256"/>
        <v/>
      </c>
      <c r="S376" s="7" t="str">
        <f t="shared" ca="1" si="292"/>
        <v/>
      </c>
    </row>
    <row r="377" spans="1:19" x14ac:dyDescent="0.3">
      <c r="A377" s="1" t="str">
        <f t="shared" ref="A377:A379" si="298">B377&amp;"_"&amp;TEXT(D377,"00")</f>
        <v>LP_HealChanceBoost_02</v>
      </c>
      <c r="B377" s="1" t="s">
        <v>173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v>0.35</v>
      </c>
      <c r="O377" s="7" t="str">
        <f t="shared" ref="O377:O379" ca="1" si="299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8"/>
        <v>LP_HealChanceBoost_03</v>
      </c>
      <c r="B378" s="1" t="s">
        <v>173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v>0.55000000000000004</v>
      </c>
      <c r="O378" s="7" t="str">
        <f t="shared" ca="1" si="299"/>
        <v/>
      </c>
      <c r="S378" s="7" t="str">
        <f t="shared" ca="1" si="292"/>
        <v/>
      </c>
    </row>
    <row r="379" spans="1:19" x14ac:dyDescent="0.3">
      <c r="A379" s="1" t="str">
        <f t="shared" si="298"/>
        <v>LP_HealChanceBoostBetter_01</v>
      </c>
      <c r="B379" s="1" t="s">
        <v>504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ref="L379:L381" si="300">L376*5/3</f>
        <v>0.27777777833333334</v>
      </c>
      <c r="O379" s="7" t="str">
        <f t="shared" ca="1" si="299"/>
        <v/>
      </c>
      <c r="S379" s="7" t="str">
        <f t="shared" ref="S379:S381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ref="A380:A381" si="302">B380&amp;"_"&amp;TEXT(D380,"00")</f>
        <v>LP_HealChanceBoostBetter_02</v>
      </c>
      <c r="B380" s="1" t="s">
        <v>504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0"/>
        <v>0.58333333333333337</v>
      </c>
      <c r="O380" s="7" t="str">
        <f t="shared" ref="O380:O381" ca="1" si="303">IF(NOT(ISBLANK(N380)),N380,
IF(ISBLANK(M380),"",
VLOOKUP(M380,OFFSET(INDIRECT("$A:$B"),0,MATCH(M$1&amp;"_Verify",INDIRECT("$1:$1"),0)-1),2,0)
))</f>
        <v/>
      </c>
      <c r="S380" s="7" t="str">
        <f t="shared" ca="1" si="301"/>
        <v/>
      </c>
    </row>
    <row r="381" spans="1:19" x14ac:dyDescent="0.3">
      <c r="A381" s="1" t="str">
        <f t="shared" si="302"/>
        <v>LP_HealChanceBoostBetter_03</v>
      </c>
      <c r="B381" s="1" t="s">
        <v>504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0"/>
        <v>0.91666666666666663</v>
      </c>
      <c r="O381" s="7" t="str">
        <f t="shared" ca="1" si="303"/>
        <v/>
      </c>
      <c r="S381" s="7" t="str">
        <f t="shared" ca="1" si="301"/>
        <v/>
      </c>
    </row>
    <row r="382" spans="1:19" x14ac:dyDescent="0.3">
      <c r="A382" s="1" t="str">
        <f t="shared" si="286"/>
        <v>LP_MonsterThrough_01</v>
      </c>
      <c r="B382" s="1" t="s">
        <v>174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MonsterThroughHitObject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292"/>
        <v/>
      </c>
    </row>
    <row r="383" spans="1:19" x14ac:dyDescent="0.3">
      <c r="A383" s="1" t="str">
        <f t="shared" si="286"/>
        <v>LP_MonsterThrough_02</v>
      </c>
      <c r="B383" s="1" t="s">
        <v>174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MonsterThroughHitObject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292"/>
        <v/>
      </c>
    </row>
    <row r="384" spans="1:19" x14ac:dyDescent="0.3">
      <c r="A384" s="1" t="str">
        <f t="shared" si="286"/>
        <v>LP_Ricochet_01</v>
      </c>
      <c r="B384" s="1" t="s">
        <v>175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RicochetHitObject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LP_Ricochet_02</v>
      </c>
      <c r="B385" s="1" t="s">
        <v>175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RicochetHitObject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6"/>
        <v>2</v>
      </c>
      <c r="S385" s="7" t="str">
        <f t="shared" ref="S385:S387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86"/>
        <v>LP_BounceWallQuad_01</v>
      </c>
      <c r="B386" s="1" t="s">
        <v>176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BounceWallQuadHitObject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304"/>
        <v/>
      </c>
    </row>
    <row r="387" spans="1:19" x14ac:dyDescent="0.3">
      <c r="A387" s="1" t="str">
        <f t="shared" si="286"/>
        <v>LP_BounceWallQuad_02</v>
      </c>
      <c r="B387" s="1" t="s">
        <v>176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BounceWallQuadHitObject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304"/>
        <v/>
      </c>
    </row>
    <row r="388" spans="1:19" x14ac:dyDescent="0.3">
      <c r="A388" s="1" t="str">
        <f t="shared" si="286"/>
        <v>LP_Parallel_01</v>
      </c>
      <c r="B388" s="1" t="s">
        <v>177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ParallelHitObject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0.6</v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LP_Parallel_02</v>
      </c>
      <c r="B389" s="1" t="s">
        <v>177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ParallelHitObject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0.6</v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LP_DiagonalNwayGenerator_01</v>
      </c>
      <c r="B390" s="1" t="s">
        <v>178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DiagonalNwayGenerator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LP_DiagonalNwayGenerator_02</v>
      </c>
      <c r="B391" s="1" t="s">
        <v>178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DiagonalNwayGenerator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LP_LeftRightNwayGenerator_01</v>
      </c>
      <c r="B392" s="1" t="s">
        <v>179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LeftRightNwayGenerator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LP_LeftRightNwayGenerator_02</v>
      </c>
      <c r="B393" s="1" t="s">
        <v>179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LeftRightNwayGenerator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LP_BackNwayGenerator_01</v>
      </c>
      <c r="B394" s="1" t="s">
        <v>180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BackNwayGenerator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56"/>
        <v>1</v>
      </c>
      <c r="S394" s="7" t="str">
        <f t="shared" ca="1" si="292"/>
        <v/>
      </c>
    </row>
    <row r="395" spans="1:19" x14ac:dyDescent="0.3">
      <c r="A395" s="1" t="str">
        <f t="shared" si="286"/>
        <v>LP_BackNwayGenerator_02</v>
      </c>
      <c r="B395" s="1" t="s">
        <v>180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BackNwayGenerator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56"/>
        <v>2</v>
      </c>
      <c r="S395" s="7" t="str">
        <f t="shared" ca="1" si="292"/>
        <v/>
      </c>
    </row>
    <row r="396" spans="1:19" x14ac:dyDescent="0.3">
      <c r="A396" s="1" t="str">
        <f t="shared" si="286"/>
        <v>LP_Repeat_01</v>
      </c>
      <c r="B396" s="1" t="s">
        <v>181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RepeatHitObject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</v>
      </c>
      <c r="N396" s="1">
        <v>1</v>
      </c>
      <c r="O396" s="7">
        <f t="shared" ca="1" si="256"/>
        <v>1</v>
      </c>
      <c r="S396" s="7" t="str">
        <f t="shared" ca="1" si="292"/>
        <v/>
      </c>
    </row>
    <row r="397" spans="1:19" x14ac:dyDescent="0.3">
      <c r="A397" s="1" t="str">
        <f t="shared" si="286"/>
        <v>LP_Repeat_02</v>
      </c>
      <c r="B397" s="1" t="s">
        <v>181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RepeatHitObject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</v>
      </c>
      <c r="N397" s="1">
        <v>2</v>
      </c>
      <c r="O397" s="7">
        <f t="shared" ca="1" si="256"/>
        <v>2</v>
      </c>
      <c r="S397" s="7" t="str">
        <f t="shared" ca="1" si="292"/>
        <v/>
      </c>
    </row>
    <row r="398" spans="1:19" x14ac:dyDescent="0.3">
      <c r="A398" s="1" t="str">
        <f t="shared" si="286"/>
        <v>LP_HealOnKill_01</v>
      </c>
      <c r="B398" s="1" t="s">
        <v>269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ref="K398:K411" si="305">J191</f>
        <v>0.15</v>
      </c>
      <c r="O398" s="7" t="str">
        <f t="shared" ref="O398" ca="1" si="306">IF(NOT(ISBLANK(N398)),N398,
IF(ISBLANK(M398),"",
VLOOKUP(M398,OFFSET(INDIRECT("$A:$B"),0,MATCH(M$1&amp;"_Verify",INDIRECT("$1:$1"),0)-1),2,0)
))</f>
        <v/>
      </c>
      <c r="S398" s="7" t="str">
        <f t="shared" ca="1" si="292"/>
        <v/>
      </c>
    </row>
    <row r="399" spans="1:19" x14ac:dyDescent="0.3">
      <c r="A399" s="1" t="str">
        <f t="shared" si="286"/>
        <v>LP_HealOnKill_02</v>
      </c>
      <c r="B399" s="1" t="s">
        <v>269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0.315</v>
      </c>
      <c r="O399" s="7" t="str">
        <f t="shared" ca="1" si="256"/>
        <v/>
      </c>
      <c r="S399" s="7" t="str">
        <f t="shared" ca="1" si="292"/>
        <v/>
      </c>
    </row>
    <row r="400" spans="1:19" x14ac:dyDescent="0.3">
      <c r="A400" s="1" t="str">
        <f t="shared" ref="A400:A402" si="307">B400&amp;"_"&amp;TEXT(D400,"00")</f>
        <v>LP_HealOnKill_03</v>
      </c>
      <c r="B400" s="1" t="s">
        <v>269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0.49500000000000005</v>
      </c>
      <c r="O400" s="7" t="str">
        <f t="shared" ref="O400:O402" ca="1" si="308">IF(NOT(ISBLANK(N400)),N400,
IF(ISBLANK(M400),"",
VLOOKUP(M400,OFFSET(INDIRECT("$A:$B"),0,MATCH(M$1&amp;"_Verify",INDIRECT("$1:$1"),0)-1),2,0)
))</f>
        <v/>
      </c>
      <c r="S400" s="7" t="str">
        <f t="shared" ref="S400:S402" ca="1" si="309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307"/>
        <v>LP_HealOnKill_04</v>
      </c>
      <c r="B401" s="1" t="s">
        <v>269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0.69</v>
      </c>
      <c r="O401" s="7" t="str">
        <f t="shared" ca="1" si="308"/>
        <v/>
      </c>
      <c r="S401" s="7" t="str">
        <f t="shared" ca="1" si="309"/>
        <v/>
      </c>
    </row>
    <row r="402" spans="1:19" x14ac:dyDescent="0.3">
      <c r="A402" s="1" t="str">
        <f t="shared" si="307"/>
        <v>LP_HealOnKill_05</v>
      </c>
      <c r="B402" s="1" t="s">
        <v>269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0.89999999999999991</v>
      </c>
      <c r="O402" s="7" t="str">
        <f t="shared" ca="1" si="308"/>
        <v/>
      </c>
      <c r="S402" s="7" t="str">
        <f t="shared" ca="1" si="309"/>
        <v/>
      </c>
    </row>
    <row r="403" spans="1:19" x14ac:dyDescent="0.3">
      <c r="A403" s="1" t="str">
        <f t="shared" ref="A403:A406" si="310">B403&amp;"_"&amp;TEXT(D403,"00")</f>
        <v>LP_HealOnKill_06</v>
      </c>
      <c r="B403" s="1" t="s">
        <v>269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1.125</v>
      </c>
      <c r="O403" s="7" t="str">
        <f t="shared" ref="O403:O406" ca="1" si="311">IF(NOT(ISBLANK(N403)),N403,
IF(ISBLANK(M403),"",
VLOOKUP(M403,OFFSET(INDIRECT("$A:$B"),0,MATCH(M$1&amp;"_Verify",INDIRECT("$1:$1"),0)-1),2,0)
))</f>
        <v/>
      </c>
      <c r="S403" s="7" t="str">
        <f t="shared" ref="S403:S406" ca="1" si="31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10"/>
        <v>LP_HealOnKill_07</v>
      </c>
      <c r="B404" s="1" t="s">
        <v>269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1.3650000000000002</v>
      </c>
      <c r="O404" s="7" t="str">
        <f t="shared" ca="1" si="311"/>
        <v/>
      </c>
      <c r="S404" s="7" t="str">
        <f t="shared" ca="1" si="312"/>
        <v/>
      </c>
    </row>
    <row r="405" spans="1:19" x14ac:dyDescent="0.3">
      <c r="A405" s="1" t="str">
        <f t="shared" si="310"/>
        <v>LP_HealOnKill_08</v>
      </c>
      <c r="B405" s="1" t="s">
        <v>269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1.62</v>
      </c>
      <c r="O405" s="7" t="str">
        <f t="shared" ca="1" si="311"/>
        <v/>
      </c>
      <c r="S405" s="7" t="str">
        <f t="shared" ca="1" si="312"/>
        <v/>
      </c>
    </row>
    <row r="406" spans="1:19" x14ac:dyDescent="0.3">
      <c r="A406" s="1" t="str">
        <f t="shared" si="310"/>
        <v>LP_HealOnKill_09</v>
      </c>
      <c r="B406" s="1" t="s">
        <v>269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1.89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ref="A407:A436" si="313">B407&amp;"_"&amp;TEXT(D407,"00")</f>
        <v>LP_HealOnKillBetter_01</v>
      </c>
      <c r="B407" s="1" t="s">
        <v>270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0.25</v>
      </c>
      <c r="O407" s="7" t="str">
        <f t="shared" ref="O407:O450" ca="1" si="314">IF(NOT(ISBLANK(N407)),N407,
IF(ISBLANK(M407),"",
VLOOKUP(M407,OFFSET(INDIRECT("$A:$B"),0,MATCH(M$1&amp;"_Verify",INDIRECT("$1:$1"),0)-1),2,0)
))</f>
        <v/>
      </c>
      <c r="S407" s="7" t="str">
        <f t="shared" ca="1" si="292"/>
        <v/>
      </c>
    </row>
    <row r="408" spans="1:19" x14ac:dyDescent="0.3">
      <c r="A408" s="1" t="str">
        <f t="shared" si="313"/>
        <v>LP_HealOnKillBetter_02</v>
      </c>
      <c r="B408" s="1" t="s">
        <v>270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0.52500000000000002</v>
      </c>
      <c r="O408" s="7" t="str">
        <f t="shared" ca="1" si="314"/>
        <v/>
      </c>
      <c r="S408" s="7" t="str">
        <f t="shared" ca="1" si="292"/>
        <v/>
      </c>
    </row>
    <row r="409" spans="1:19" x14ac:dyDescent="0.3">
      <c r="A409" s="1" t="str">
        <f t="shared" ref="A409:A422" si="315">B409&amp;"_"&amp;TEXT(D409,"00")</f>
        <v>LP_HealOnKillBetter_03</v>
      </c>
      <c r="B409" s="1" t="s">
        <v>270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0.82500000000000007</v>
      </c>
      <c r="O409" s="7" t="str">
        <f t="shared" ref="O409:O422" ca="1" si="316">IF(NOT(ISBLANK(N409)),N409,
IF(ISBLANK(M409),"",
VLOOKUP(M409,OFFSET(INDIRECT("$A:$B"),0,MATCH(M$1&amp;"_Verify",INDIRECT("$1:$1"),0)-1),2,0)
))</f>
        <v/>
      </c>
      <c r="S409" s="7" t="str">
        <f t="shared" ref="S409:S422" ca="1" si="317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315"/>
        <v>LP_HealOnKillBetter_04</v>
      </c>
      <c r="B410" s="1" t="s">
        <v>270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1.1499999999999999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LP_HealOnKillBetter_05</v>
      </c>
      <c r="B411" s="1" t="s">
        <v>270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1.5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LP_HealOnCrit_01</v>
      </c>
      <c r="B412" s="1" t="s">
        <v>932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>J191</f>
        <v>0.15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LP_HealOnCrit_02</v>
      </c>
      <c r="B413" s="1" t="s">
        <v>932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5" si="318">J192</f>
        <v>0.315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LP_HealOnCrit_03</v>
      </c>
      <c r="B414" s="1" t="s">
        <v>932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0.49500000000000005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LP_HealOnCrit_04</v>
      </c>
      <c r="B415" s="1" t="s">
        <v>932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0.69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LP_HealOnCrit_05</v>
      </c>
      <c r="B416" s="1" t="s">
        <v>932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0.89999999999999991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LP_HealOnCrit_06</v>
      </c>
      <c r="B417" s="1" t="s">
        <v>932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1.125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LP_HealOnCrit_07</v>
      </c>
      <c r="B418" s="1" t="s">
        <v>932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1.3650000000000002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LP_HealOnCrit_08</v>
      </c>
      <c r="B419" s="1" t="s">
        <v>932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1.62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LP_HealOnCrit_09</v>
      </c>
      <c r="B420" s="1" t="s">
        <v>932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1.89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LP_HealOnCritBetter_01</v>
      </c>
      <c r="B421" s="1" t="s">
        <v>933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0.25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LP_HealOnCritBetter_02</v>
      </c>
      <c r="B422" s="1" t="s">
        <v>933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0.52500000000000002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ref="A423:A425" si="319">B423&amp;"_"&amp;TEXT(D423,"00")</f>
        <v>LP_HealOnCritBetter_03</v>
      </c>
      <c r="B423" s="1" t="s">
        <v>933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0.82500000000000007</v>
      </c>
      <c r="O423" s="7" t="str">
        <f t="shared" ref="O423:O425" ca="1" si="320">IF(NOT(ISBLANK(N423)),N423,
IF(ISBLANK(M423),"",
VLOOKUP(M423,OFFSET(INDIRECT("$A:$B"),0,MATCH(M$1&amp;"_Verify",INDIRECT("$1:$1"),0)-1),2,0)
))</f>
        <v/>
      </c>
      <c r="S423" s="7" t="str">
        <f t="shared" ref="S423:S425" ca="1" si="321">IF(NOT(ISBLANK(R423)),R423,
IF(ISBLANK(Q423),"",
VLOOKUP(Q423,OFFSET(INDIRECT("$A:$B"),0,MATCH(Q$1&amp;"_Verify",INDIRECT("$1:$1"),0)-1),2,0)
))</f>
        <v/>
      </c>
    </row>
    <row r="424" spans="1:21" x14ac:dyDescent="0.3">
      <c r="A424" s="1" t="str">
        <f t="shared" si="319"/>
        <v>LP_HealOnCritBetter_04</v>
      </c>
      <c r="B424" s="1" t="s">
        <v>933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1.1499999999999999</v>
      </c>
      <c r="O424" s="7" t="str">
        <f t="shared" ca="1" si="320"/>
        <v/>
      </c>
      <c r="S424" s="7" t="str">
        <f t="shared" ca="1" si="321"/>
        <v/>
      </c>
    </row>
    <row r="425" spans="1:21" x14ac:dyDescent="0.3">
      <c r="A425" s="1" t="str">
        <f t="shared" si="319"/>
        <v>LP_HealOnCritBetter_05</v>
      </c>
      <c r="B425" s="1" t="s">
        <v>933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1.5</v>
      </c>
      <c r="O425" s="7" t="str">
        <f t="shared" ca="1" si="320"/>
        <v/>
      </c>
      <c r="S425" s="7" t="str">
        <f t="shared" ca="1" si="321"/>
        <v/>
      </c>
    </row>
    <row r="426" spans="1:21" x14ac:dyDescent="0.3">
      <c r="A426" s="1" t="str">
        <f t="shared" si="313"/>
        <v>LP_AtkSpeedUpOnEncounter_01</v>
      </c>
      <c r="B426" s="1" t="s">
        <v>295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4"/>
        <v/>
      </c>
      <c r="Q426" s="1" t="s">
        <v>296</v>
      </c>
      <c r="S426" s="7">
        <f t="shared" ref="S426:S477" ca="1" si="322">IF(NOT(ISBLANK(R426)),R426,
IF(ISBLANK(Q426),"",
VLOOKUP(Q426,OFFSET(INDIRECT("$A:$B"),0,MATCH(Q$1&amp;"_Verify",INDIRECT("$1:$1"),0)-1),2,0)
))</f>
        <v>1</v>
      </c>
      <c r="U426" s="1" t="s">
        <v>297</v>
      </c>
    </row>
    <row r="427" spans="1:21" x14ac:dyDescent="0.3">
      <c r="A427" s="1" t="str">
        <f t="shared" si="313"/>
        <v>LP_AtkSpeedUpOnEncounter_02</v>
      </c>
      <c r="B427" s="1" t="s">
        <v>295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1" x14ac:dyDescent="0.3">
      <c r="A428" s="1" t="str">
        <f t="shared" ref="A428:A434" si="323">B428&amp;"_"&amp;TEXT(D428,"00")</f>
        <v>LP_AtkSpeedUpOnEncounter_03</v>
      </c>
      <c r="B428" s="1" t="s">
        <v>295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4" ca="1" si="324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22"/>
        <v>1</v>
      </c>
      <c r="U428" s="1" t="s">
        <v>297</v>
      </c>
    </row>
    <row r="429" spans="1:21" x14ac:dyDescent="0.3">
      <c r="A429" s="1" t="str">
        <f t="shared" si="323"/>
        <v>LP_AtkSpeedUpOnEncounter_04</v>
      </c>
      <c r="B429" s="1" t="s">
        <v>295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1" x14ac:dyDescent="0.3">
      <c r="A430" s="1" t="str">
        <f t="shared" si="323"/>
        <v>LP_AtkSpeedUpOnEncounter_05</v>
      </c>
      <c r="B430" s="1" t="s">
        <v>295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si="323"/>
        <v>LP_AtkSpeedUpOnEncounter_06</v>
      </c>
      <c r="B431" s="1" t="s">
        <v>295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24"/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LP_AtkSpeedUpOnEncounter_07</v>
      </c>
      <c r="B432" s="1" t="s">
        <v>295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LP_AtkSpeedUpOnEncounter_08</v>
      </c>
      <c r="B433" s="1" t="s">
        <v>295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LP_AtkSpeedUpOnEncounter_09</v>
      </c>
      <c r="B434" s="1" t="s">
        <v>295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13"/>
        <v>LP_AtkSpeedUpOnEncounter_Spd_01</v>
      </c>
      <c r="B435" s="1" t="s">
        <v>292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4.5</v>
      </c>
      <c r="J435" s="1">
        <f t="shared" ref="J435:J443" si="325">J191*4.5/6*2.5</f>
        <v>0.28125</v>
      </c>
      <c r="M435" s="1" t="s">
        <v>148</v>
      </c>
      <c r="O435" s="7">
        <f t="shared" ca="1" si="314"/>
        <v>3</v>
      </c>
      <c r="R435" s="1">
        <v>1</v>
      </c>
      <c r="S435" s="7">
        <f t="shared" ca="1" si="322"/>
        <v>1</v>
      </c>
      <c r="W435" s="1" t="s">
        <v>362</v>
      </c>
    </row>
    <row r="436" spans="1:23" x14ac:dyDescent="0.3">
      <c r="A436" s="1" t="str">
        <f t="shared" si="313"/>
        <v>LP_AtkSpeedUpOnEncounter_Spd_02</v>
      </c>
      <c r="B436" s="1" t="s">
        <v>292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</v>
      </c>
      <c r="J436" s="1">
        <f t="shared" si="325"/>
        <v>0.59062499999999996</v>
      </c>
      <c r="M436" s="1" t="s">
        <v>148</v>
      </c>
      <c r="O436" s="7">
        <f t="shared" ca="1" si="314"/>
        <v>3</v>
      </c>
      <c r="R436" s="1">
        <v>1</v>
      </c>
      <c r="S436" s="7">
        <f t="shared" ca="1" si="322"/>
        <v>1</v>
      </c>
      <c r="W436" s="1" t="s">
        <v>362</v>
      </c>
    </row>
    <row r="437" spans="1:23" x14ac:dyDescent="0.3">
      <c r="A437" s="1" t="str">
        <f t="shared" ref="A437:A443" si="326">B437&amp;"_"&amp;TEXT(D437,"00")</f>
        <v>LP_AtkSpeedUpOnEncounter_Spd_03</v>
      </c>
      <c r="B437" s="1" t="s">
        <v>292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5.5</v>
      </c>
      <c r="J437" s="1">
        <f t="shared" si="325"/>
        <v>0.92812500000000009</v>
      </c>
      <c r="M437" s="1" t="s">
        <v>148</v>
      </c>
      <c r="O437" s="7">
        <f t="shared" ref="O437:O443" ca="1" si="327">IF(NOT(ISBLANK(N437)),N437,
IF(ISBLANK(M437),"",
VLOOKUP(M437,OFFSET(INDIRECT("$A:$B"),0,MATCH(M$1&amp;"_Verify",INDIRECT("$1:$1"),0)-1),2,0)
))</f>
        <v>3</v>
      </c>
      <c r="R437" s="1">
        <v>1</v>
      </c>
      <c r="S437" s="7">
        <f t="shared" ca="1" si="322"/>
        <v>1</v>
      </c>
      <c r="W437" s="1" t="s">
        <v>362</v>
      </c>
    </row>
    <row r="438" spans="1:23" x14ac:dyDescent="0.3">
      <c r="A438" s="1" t="str">
        <f t="shared" si="326"/>
        <v>LP_AtkSpeedUpOnEncounter_Spd_04</v>
      </c>
      <c r="B438" s="1" t="s">
        <v>292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6</v>
      </c>
      <c r="J438" s="1">
        <f t="shared" si="325"/>
        <v>1.29375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26"/>
        <v>LP_AtkSpeedUpOnEncounter_Spd_05</v>
      </c>
      <c r="B439" s="1" t="s">
        <v>292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 t="shared" si="325"/>
        <v>1.6874999999999998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si="326"/>
        <v>LP_AtkSpeedUpOnEncounter_Spd_06</v>
      </c>
      <c r="B440" s="1" t="s">
        <v>292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</v>
      </c>
      <c r="J440" s="1">
        <f t="shared" si="325"/>
        <v>2.109375</v>
      </c>
      <c r="M440" s="1" t="s">
        <v>148</v>
      </c>
      <c r="O440" s="7">
        <f t="shared" ca="1" si="327"/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LP_AtkSpeedUpOnEncounter_Spd_07</v>
      </c>
      <c r="B441" s="1" t="s">
        <v>292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7.5</v>
      </c>
      <c r="J441" s="1">
        <f t="shared" si="325"/>
        <v>2.5593750000000002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LP_AtkSpeedUpOnEncounter_Spd_08</v>
      </c>
      <c r="B442" s="1" t="s">
        <v>292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8</v>
      </c>
      <c r="J442" s="1">
        <f t="shared" si="325"/>
        <v>3.0375000000000001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LP_AtkSpeedUpOnEncounter_Spd_09</v>
      </c>
      <c r="B443" s="1" t="s">
        <v>292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8.5</v>
      </c>
      <c r="J443" s="1">
        <f t="shared" si="325"/>
        <v>3.5437499999999993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ref="A444:A450" si="328">B444&amp;"_"&amp;TEXT(D444,"00")</f>
        <v>LP_AtkSpeedUpOnEncounterBetter_01</v>
      </c>
      <c r="B444" s="1" t="s">
        <v>291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14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LP_AtkSpeedUpOnEncounterBetter_02</v>
      </c>
      <c r="B445" s="1" t="s">
        <v>291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14"/>
        <v/>
      </c>
      <c r="Q445" s="1" t="s">
        <v>296</v>
      </c>
      <c r="S445" s="7">
        <f t="shared" ca="1" si="322"/>
        <v>1</v>
      </c>
      <c r="U445" s="1" t="s">
        <v>293</v>
      </c>
    </row>
    <row r="446" spans="1:23" x14ac:dyDescent="0.3">
      <c r="A446" s="1" t="str">
        <f t="shared" ref="A446:A448" si="329">B446&amp;"_"&amp;TEXT(D446,"00")</f>
        <v>LP_AtkSpeedUpOnEncounterBetter_03</v>
      </c>
      <c r="B446" s="1" t="s">
        <v>291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48" ca="1" si="330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22"/>
        <v>1</v>
      </c>
      <c r="U446" s="1" t="s">
        <v>293</v>
      </c>
    </row>
    <row r="447" spans="1:23" x14ac:dyDescent="0.3">
      <c r="A447" s="1" t="str">
        <f t="shared" si="329"/>
        <v>LP_AtkSpeedUpOnEncounterBetter_04</v>
      </c>
      <c r="B447" s="1" t="s">
        <v>291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0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9"/>
        <v>LP_AtkSpeedUpOnEncounterBetter_05</v>
      </c>
      <c r="B448" s="1" t="s">
        <v>291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0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si="328"/>
        <v>LP_AtkSpeedUpOnEncounterBetter_Spd_01</v>
      </c>
      <c r="B449" s="1" t="s">
        <v>294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4.5</v>
      </c>
      <c r="J449" s="1">
        <f>J200*4.5/6*2.5</f>
        <v>0.46875</v>
      </c>
      <c r="M449" s="1" t="s">
        <v>148</v>
      </c>
      <c r="O449" s="7">
        <f t="shared" ca="1" si="314"/>
        <v>3</v>
      </c>
      <c r="R449" s="1">
        <v>1</v>
      </c>
      <c r="S449" s="7">
        <f t="shared" ca="1" si="322"/>
        <v>1</v>
      </c>
      <c r="W449" s="1" t="s">
        <v>362</v>
      </c>
    </row>
    <row r="450" spans="1:23" x14ac:dyDescent="0.3">
      <c r="A450" s="1" t="str">
        <f t="shared" si="328"/>
        <v>LP_AtkSpeedUpOnEncounterBetter_Spd_02</v>
      </c>
      <c r="B450" s="1" t="s">
        <v>294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f>J201*4.5/6*2.5</f>
        <v>0.98437500000000011</v>
      </c>
      <c r="M450" s="1" t="s">
        <v>148</v>
      </c>
      <c r="O450" s="7">
        <f t="shared" ca="1" si="314"/>
        <v>3</v>
      </c>
      <c r="R450" s="1">
        <v>1</v>
      </c>
      <c r="S450" s="7">
        <f t="shared" ca="1" si="322"/>
        <v>1</v>
      </c>
      <c r="W450" s="1" t="s">
        <v>362</v>
      </c>
    </row>
    <row r="451" spans="1:23" x14ac:dyDescent="0.3">
      <c r="A451" s="1" t="str">
        <f t="shared" ref="A451:A453" si="331">B451&amp;"_"&amp;TEXT(D451,"00")</f>
        <v>LP_AtkSpeedUpOnEncounterBetter_Spd_03</v>
      </c>
      <c r="B451" s="1" t="s">
        <v>294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6.5</v>
      </c>
      <c r="J451" s="1">
        <f>J202*4.5/6*2.5</f>
        <v>1.546875</v>
      </c>
      <c r="M451" s="1" t="s">
        <v>148</v>
      </c>
      <c r="O451" s="7">
        <f t="shared" ref="O451:O453" ca="1" si="332">IF(NOT(ISBLANK(N451)),N451,
IF(ISBLANK(M451),"",
VLOOKUP(M451,OFFSET(INDIRECT("$A:$B"),0,MATCH(M$1&amp;"_Verify",INDIRECT("$1:$1"),0)-1),2,0)
))</f>
        <v>3</v>
      </c>
      <c r="R451" s="1">
        <v>1</v>
      </c>
      <c r="S451" s="7">
        <f t="shared" ca="1" si="322"/>
        <v>1</v>
      </c>
      <c r="W451" s="1" t="s">
        <v>362</v>
      </c>
    </row>
    <row r="452" spans="1:23" x14ac:dyDescent="0.3">
      <c r="A452" s="1" t="str">
        <f t="shared" si="331"/>
        <v>LP_AtkSpeedUpOnEncounterBetter_Spd_04</v>
      </c>
      <c r="B452" s="1" t="s">
        <v>294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7.5</v>
      </c>
      <c r="J452" s="1">
        <f>J203*4.5/6*2.5</f>
        <v>2.15625</v>
      </c>
      <c r="M452" s="1" t="s">
        <v>148</v>
      </c>
      <c r="O452" s="7">
        <f t="shared" ca="1" si="332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31"/>
        <v>LP_AtkSpeedUpOnEncounterBetter_Spd_05</v>
      </c>
      <c r="B453" s="1" t="s">
        <v>294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8.5</v>
      </c>
      <c r="J453" s="1">
        <f>J204*4.5/6*2.5</f>
        <v>2.8125</v>
      </c>
      <c r="M453" s="1" t="s">
        <v>148</v>
      </c>
      <c r="O453" s="7">
        <f t="shared" ca="1" si="332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8" si="333">B454&amp;"_"&amp;TEXT(D454,"00")</f>
        <v>LP_VampireOnAttack_01</v>
      </c>
      <c r="B454" s="1" t="s">
        <v>298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ref="L454:L467" si="334">J191</f>
        <v>0.15</v>
      </c>
      <c r="O454" s="7" t="str">
        <f t="shared" ref="O454:O458" ca="1" si="335">IF(NOT(ISBLANK(N454)),N454,
IF(ISBLANK(M454),"",
VLOOKUP(M454,OFFSET(INDIRECT("$A:$B"),0,MATCH(M$1&amp;"_Verify",INDIRECT("$1:$1"),0)-1),2,0)
))</f>
        <v/>
      </c>
      <c r="S454" s="7" t="str">
        <f t="shared" ca="1" si="322"/>
        <v/>
      </c>
    </row>
    <row r="455" spans="1:23" x14ac:dyDescent="0.3">
      <c r="A455" s="1" t="str">
        <f t="shared" si="333"/>
        <v>LP_VampireOnAttack_02</v>
      </c>
      <c r="B455" s="1" t="s">
        <v>298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0.315</v>
      </c>
      <c r="O455" s="7" t="str">
        <f t="shared" ca="1" si="335"/>
        <v/>
      </c>
      <c r="S455" s="7" t="str">
        <f t="shared" ca="1" si="322"/>
        <v/>
      </c>
    </row>
    <row r="456" spans="1:23" x14ac:dyDescent="0.3">
      <c r="A456" s="1" t="str">
        <f t="shared" si="333"/>
        <v>LP_VampireOnAttack_03</v>
      </c>
      <c r="B456" s="1" t="s">
        <v>298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0.49500000000000005</v>
      </c>
      <c r="O456" s="7" t="str">
        <f t="shared" ca="1" si="335"/>
        <v/>
      </c>
      <c r="S456" s="7" t="str">
        <f t="shared" ca="1" si="322"/>
        <v/>
      </c>
    </row>
    <row r="457" spans="1:23" x14ac:dyDescent="0.3">
      <c r="A457" s="1" t="str">
        <f t="shared" si="333"/>
        <v>LP_VampireOnAttack_04</v>
      </c>
      <c r="B457" s="1" t="s">
        <v>298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0.69</v>
      </c>
      <c r="O457" s="7" t="str">
        <f t="shared" ca="1" si="335"/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LP_VampireOnAttack_05</v>
      </c>
      <c r="B458" s="1" t="s">
        <v>298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0.89999999999999991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ref="A459:A462" si="336">B459&amp;"_"&amp;TEXT(D459,"00")</f>
        <v>LP_VampireOnAttack_06</v>
      </c>
      <c r="B459" s="1" t="s">
        <v>298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1.125</v>
      </c>
      <c r="O459" s="7" t="str">
        <f t="shared" ref="O459:O462" ca="1" si="337">IF(NOT(ISBLANK(N459)),N459,
IF(ISBLANK(M459),"",
VLOOKUP(M459,OFFSET(INDIRECT("$A:$B"),0,MATCH(M$1&amp;"_Verify",INDIRECT("$1:$1"),0)-1),2,0)
))</f>
        <v/>
      </c>
      <c r="S459" s="7" t="str">
        <f t="shared" ref="S459:S462" ca="1" si="338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336"/>
        <v>LP_VampireOnAttack_07</v>
      </c>
      <c r="B460" s="1" t="s">
        <v>298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1.3650000000000002</v>
      </c>
      <c r="O460" s="7" t="str">
        <f t="shared" ca="1" si="337"/>
        <v/>
      </c>
      <c r="S460" s="7" t="str">
        <f t="shared" ca="1" si="338"/>
        <v/>
      </c>
    </row>
    <row r="461" spans="1:23" x14ac:dyDescent="0.3">
      <c r="A461" s="1" t="str">
        <f t="shared" si="336"/>
        <v>LP_VampireOnAttack_08</v>
      </c>
      <c r="B461" s="1" t="s">
        <v>298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1.62</v>
      </c>
      <c r="O461" s="7" t="str">
        <f t="shared" ca="1" si="337"/>
        <v/>
      </c>
      <c r="S461" s="7" t="str">
        <f t="shared" ca="1" si="338"/>
        <v/>
      </c>
    </row>
    <row r="462" spans="1:23" x14ac:dyDescent="0.3">
      <c r="A462" s="1" t="str">
        <f t="shared" si="336"/>
        <v>LP_VampireOnAttack_09</v>
      </c>
      <c r="B462" s="1" t="s">
        <v>298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1.89</v>
      </c>
      <c r="O462" s="7" t="str">
        <f t="shared" ca="1" si="337"/>
        <v/>
      </c>
      <c r="S462" s="7" t="str">
        <f t="shared" ca="1" si="338"/>
        <v/>
      </c>
    </row>
    <row r="463" spans="1:23" x14ac:dyDescent="0.3">
      <c r="A463" s="1" t="str">
        <f t="shared" ref="A463:A467" si="339">B463&amp;"_"&amp;TEXT(D463,"00")</f>
        <v>LP_VampireOnAttackBetter_01</v>
      </c>
      <c r="B463" s="1" t="s">
        <v>299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0.25</v>
      </c>
      <c r="O463" s="7" t="str">
        <f t="shared" ref="O463:O467" ca="1" si="340">IF(NOT(ISBLANK(N463)),N463,
IF(ISBLANK(M463),"",
VLOOKUP(M463,OFFSET(INDIRECT("$A:$B"),0,MATCH(M$1&amp;"_Verify",INDIRECT("$1:$1"),0)-1),2,0)
))</f>
        <v/>
      </c>
      <c r="S463" s="7" t="str">
        <f t="shared" ca="1" si="322"/>
        <v/>
      </c>
    </row>
    <row r="464" spans="1:23" x14ac:dyDescent="0.3">
      <c r="A464" s="1" t="str">
        <f t="shared" si="339"/>
        <v>LP_VampireOnAttackBetter_02</v>
      </c>
      <c r="B464" s="1" t="s">
        <v>299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0.52500000000000002</v>
      </c>
      <c r="O464" s="7" t="str">
        <f t="shared" ca="1" si="340"/>
        <v/>
      </c>
      <c r="S464" s="7" t="str">
        <f t="shared" ca="1" si="322"/>
        <v/>
      </c>
    </row>
    <row r="465" spans="1:21" x14ac:dyDescent="0.3">
      <c r="A465" s="1" t="str">
        <f t="shared" si="339"/>
        <v>LP_VampireOnAttackBetter_03</v>
      </c>
      <c r="B465" s="1" t="s">
        <v>299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0.82500000000000007</v>
      </c>
      <c r="O465" s="7" t="str">
        <f t="shared" ca="1" si="340"/>
        <v/>
      </c>
      <c r="S465" s="7" t="str">
        <f t="shared" ca="1" si="322"/>
        <v/>
      </c>
    </row>
    <row r="466" spans="1:21" x14ac:dyDescent="0.3">
      <c r="A466" s="1" t="str">
        <f t="shared" si="339"/>
        <v>LP_VampireOnAttackBetter_04</v>
      </c>
      <c r="B466" s="1" t="s">
        <v>299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1.1499999999999999</v>
      </c>
      <c r="O466" s="7" t="str">
        <f t="shared" ca="1" si="340"/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LP_VampireOnAttackBetter_05</v>
      </c>
      <c r="B467" s="1" t="s">
        <v>299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1.5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ref="A468:A472" si="341">B468&amp;"_"&amp;TEXT(D468,"00")</f>
        <v>LP_RecoverOnAttacked_01</v>
      </c>
      <c r="B468" s="1" t="s">
        <v>300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2" ca="1" si="342">IF(NOT(ISBLANK(N468)),N468,
IF(ISBLANK(M468),"",
VLOOKUP(M468,OFFSET(INDIRECT("$A:$B"),0,MATCH(M$1&amp;"_Verify",INDIRECT("$1:$1"),0)-1),2,0)
))</f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si="341"/>
        <v>LP_RecoverOnAttacked_02</v>
      </c>
      <c r="B469" s="1" t="s">
        <v>300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224</v>
      </c>
      <c r="S469" s="7">
        <f t="shared" ca="1" si="322"/>
        <v>4</v>
      </c>
      <c r="U469" s="1" t="s">
        <v>301</v>
      </c>
    </row>
    <row r="470" spans="1:21" x14ac:dyDescent="0.3">
      <c r="A470" s="1" t="str">
        <f t="shared" si="341"/>
        <v>LP_RecoverOnAttacked_03</v>
      </c>
      <c r="B470" s="1" t="s">
        <v>300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224</v>
      </c>
      <c r="S470" s="7">
        <f t="shared" ca="1" si="322"/>
        <v>4</v>
      </c>
      <c r="U470" s="1" t="s">
        <v>301</v>
      </c>
    </row>
    <row r="471" spans="1:21" x14ac:dyDescent="0.3">
      <c r="A471" s="1" t="str">
        <f t="shared" si="341"/>
        <v>LP_RecoverOnAttacked_04</v>
      </c>
      <c r="B471" s="1" t="s">
        <v>300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LP_RecoverOnAttacked_05</v>
      </c>
      <c r="B472" s="1" t="s">
        <v>300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ref="A473:A477" si="343">B473&amp;"_"&amp;TEXT(D473,"00")</f>
        <v>LP_RecoverOnAttacked_Heal_01</v>
      </c>
      <c r="B473" s="1" t="s">
        <v>301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ref="I473:I477" si="344">J473*5+0.1</f>
        <v>4.6999999999999984</v>
      </c>
      <c r="J473" s="1">
        <f t="shared" ref="J473:J476" si="345">J474+0.08</f>
        <v>0.91999999999999982</v>
      </c>
      <c r="L473" s="1">
        <v>8.8888888888888892E-2</v>
      </c>
      <c r="O473" s="7" t="str">
        <f t="shared" ref="O473:O477" ca="1" si="346">IF(NOT(ISBLANK(N473)),N473,
IF(ISBLANK(M473),"",
VLOOKUP(M473,OFFSET(INDIRECT("$A:$B"),0,MATCH(M$1&amp;"_Verify",INDIRECT("$1:$1"),0)-1),2,0)
))</f>
        <v/>
      </c>
      <c r="S473" s="7" t="str">
        <f t="shared" ca="1" si="322"/>
        <v/>
      </c>
    </row>
    <row r="474" spans="1:21" x14ac:dyDescent="0.3">
      <c r="A474" s="1" t="str">
        <f t="shared" si="343"/>
        <v>LP_RecoverOnAttacked_Heal_02</v>
      </c>
      <c r="B474" s="1" t="s">
        <v>301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HealOverTime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f t="shared" si="344"/>
        <v>4.2999999999999989</v>
      </c>
      <c r="J474" s="1">
        <f t="shared" si="345"/>
        <v>0.83999999999999986</v>
      </c>
      <c r="L474" s="1">
        <v>0.12537313432835823</v>
      </c>
      <c r="O474" s="7" t="str">
        <f t="shared" ca="1" si="346"/>
        <v/>
      </c>
      <c r="S474" s="7" t="str">
        <f t="shared" ca="1" si="322"/>
        <v/>
      </c>
    </row>
    <row r="475" spans="1:21" x14ac:dyDescent="0.3">
      <c r="A475" s="1" t="str">
        <f t="shared" si="343"/>
        <v>LP_RecoverOnAttacked_Heal_03</v>
      </c>
      <c r="B475" s="1" t="s">
        <v>301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HealOverTime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f t="shared" si="344"/>
        <v>3.8999999999999995</v>
      </c>
      <c r="J475" s="1">
        <f t="shared" si="345"/>
        <v>0.7599999999999999</v>
      </c>
      <c r="L475" s="1">
        <v>0.14505494505494507</v>
      </c>
      <c r="O475" s="7" t="str">
        <f t="shared" ca="1" si="346"/>
        <v/>
      </c>
      <c r="S475" s="7" t="str">
        <f t="shared" ca="1" si="322"/>
        <v/>
      </c>
    </row>
    <row r="476" spans="1:21" x14ac:dyDescent="0.3">
      <c r="A476" s="1" t="str">
        <f t="shared" si="343"/>
        <v>LP_RecoverOnAttacked_Heal_04</v>
      </c>
      <c r="B476" s="1" t="s">
        <v>301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si="344"/>
        <v>3.4999999999999996</v>
      </c>
      <c r="J476" s="1">
        <f t="shared" si="345"/>
        <v>0.67999999999999994</v>
      </c>
      <c r="L476" s="1">
        <v>0.15726495726495726</v>
      </c>
      <c r="O476" s="7" t="str">
        <f t="shared" ca="1" si="346"/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LP_RecoverOnAttacked_Heal_05</v>
      </c>
      <c r="B477" s="1" t="s">
        <v>301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3.1</v>
      </c>
      <c r="J477" s="1">
        <v>0.6</v>
      </c>
      <c r="L477" s="1">
        <v>0.16551724137931034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ref="A478:A482" si="347">B478&amp;"_"&amp;TEXT(D478,"00")</f>
        <v>LP_ReflectOnAttacked_01</v>
      </c>
      <c r="B478" s="1" t="s">
        <v>304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0.93377528089887663</v>
      </c>
      <c r="O478" s="7" t="str">
        <f t="shared" ref="O478:O482" ca="1" si="348">IF(NOT(ISBLANK(N478)),N478,
IF(ISBLANK(M478),"",
VLOOKUP(M478,OFFSET(INDIRECT("$A:$B"),0,MATCH(M$1&amp;"_Verify",INDIRECT("$1:$1"),0)-1),2,0)
))</f>
        <v/>
      </c>
      <c r="S478" s="7" t="str">
        <f t="shared" ref="S478:S574" ca="1" si="349">IF(NOT(ISBLANK(R478)),R478,
IF(ISBLANK(Q478),"",
VLOOKUP(Q478,OFFSET(INDIRECT("$A:$B"),0,MATCH(Q$1&amp;"_Verify",INDIRECT("$1:$1"),0)-1),2,0)
))</f>
        <v/>
      </c>
    </row>
    <row r="479" spans="1:21" x14ac:dyDescent="0.3">
      <c r="A479" s="1" t="str">
        <f t="shared" si="347"/>
        <v>LP_ReflectOnAttacked_02</v>
      </c>
      <c r="B479" s="1" t="s">
        <v>304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2.2014964610717898</v>
      </c>
      <c r="O479" s="7" t="str">
        <f t="shared" ca="1" si="348"/>
        <v/>
      </c>
      <c r="S479" s="7" t="str">
        <f t="shared" ca="1" si="349"/>
        <v/>
      </c>
    </row>
    <row r="480" spans="1:21" x14ac:dyDescent="0.3">
      <c r="A480" s="1" t="str">
        <f t="shared" si="347"/>
        <v>LP_ReflectOnAttacked_03</v>
      </c>
      <c r="B480" s="1" t="s">
        <v>304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3.8477338195077495</v>
      </c>
      <c r="O480" s="7" t="str">
        <f t="shared" ca="1" si="348"/>
        <v/>
      </c>
      <c r="S480" s="7" t="str">
        <f t="shared" ca="1" si="349"/>
        <v/>
      </c>
    </row>
    <row r="481" spans="1:19" x14ac:dyDescent="0.3">
      <c r="A481" s="1" t="str">
        <f t="shared" si="347"/>
        <v>LP_ReflectOnAttacked_04</v>
      </c>
      <c r="B481" s="1" t="s">
        <v>304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5.9275139063862792</v>
      </c>
      <c r="O481" s="7" t="str">
        <f t="shared" ca="1" si="348"/>
        <v/>
      </c>
      <c r="S481" s="7" t="str">
        <f t="shared" ca="1" si="349"/>
        <v/>
      </c>
    </row>
    <row r="482" spans="1:19" x14ac:dyDescent="0.3">
      <c r="A482" s="1" t="str">
        <f t="shared" si="347"/>
        <v>LP_ReflectOnAttacked_05</v>
      </c>
      <c r="B482" s="1" t="s">
        <v>304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8.5104402985074614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ref="A483:A490" si="350">B483&amp;"_"&amp;TEXT(D483,"00")</f>
        <v>LP_ReflectOnAttackedBetter_01</v>
      </c>
      <c r="B483" s="1" t="s">
        <v>305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1.6960408163265315</v>
      </c>
      <c r="O483" s="7" t="str">
        <f t="shared" ref="O483:O490" ca="1" si="351">IF(NOT(ISBLANK(N483)),N483,
IF(ISBLANK(M483),"",
VLOOKUP(M483,OFFSET(INDIRECT("$A:$B"),0,MATCH(M$1&amp;"_Verify",INDIRECT("$1:$1"),0)-1),2,0)
))</f>
        <v/>
      </c>
      <c r="S483" s="7" t="str">
        <f t="shared" ca="1" si="349"/>
        <v/>
      </c>
    </row>
    <row r="484" spans="1:19" x14ac:dyDescent="0.3">
      <c r="A484" s="1" t="str">
        <f t="shared" si="350"/>
        <v>LP_ReflectOnAttackedBetter_02</v>
      </c>
      <c r="B484" s="1" t="s">
        <v>305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4.5603870967741944</v>
      </c>
      <c r="O484" s="7" t="str">
        <f t="shared" ca="1" si="351"/>
        <v/>
      </c>
      <c r="S484" s="7" t="str">
        <f t="shared" ca="1" si="349"/>
        <v/>
      </c>
    </row>
    <row r="485" spans="1:19" x14ac:dyDescent="0.3">
      <c r="A485" s="1" t="str">
        <f t="shared" si="350"/>
        <v>LP_ReflectOnAttackedBetter_03</v>
      </c>
      <c r="B485" s="1" t="s">
        <v>305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8.9988443328550947</v>
      </c>
      <c r="O485" s="7" t="str">
        <f t="shared" ca="1" si="351"/>
        <v/>
      </c>
      <c r="S485" s="7" t="str">
        <f t="shared" ca="1" si="349"/>
        <v/>
      </c>
    </row>
    <row r="486" spans="1:19" x14ac:dyDescent="0.3">
      <c r="A486" s="1" t="str">
        <f t="shared" si="350"/>
        <v>LP_AtkUpOnLowerHp_01</v>
      </c>
      <c r="B486" s="1" t="s">
        <v>306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0.35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si="350"/>
        <v>LP_AtkUpOnLowerHp_02</v>
      </c>
      <c r="B487" s="1" t="s">
        <v>306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0.73499999999999999</v>
      </c>
      <c r="N487" s="1">
        <v>0</v>
      </c>
      <c r="O487" s="7">
        <f t="shared" ca="1" si="351"/>
        <v>0</v>
      </c>
      <c r="S487" s="7" t="str">
        <f t="shared" ca="1" si="349"/>
        <v/>
      </c>
    </row>
    <row r="488" spans="1:19" x14ac:dyDescent="0.3">
      <c r="A488" s="1" t="str">
        <f t="shared" si="350"/>
        <v>LP_AtkUpOnLowerHp_03</v>
      </c>
      <c r="B488" s="1" t="s">
        <v>306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1.1549999999999998</v>
      </c>
      <c r="N488" s="1">
        <v>0</v>
      </c>
      <c r="O488" s="7">
        <f t="shared" ca="1" si="351"/>
        <v>0</v>
      </c>
      <c r="S488" s="7" t="str">
        <f t="shared" ca="1" si="349"/>
        <v/>
      </c>
    </row>
    <row r="489" spans="1:19" x14ac:dyDescent="0.3">
      <c r="A489" s="1" t="str">
        <f t="shared" si="350"/>
        <v>LP_AtkUpOnLowerHp_04</v>
      </c>
      <c r="B489" s="1" t="s">
        <v>306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1.6099999999999999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LP_AtkUpOnLowerHp_05</v>
      </c>
      <c r="B490" s="1" t="s">
        <v>306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2.1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ref="A491:A494" si="352">B491&amp;"_"&amp;TEXT(D491,"00")</f>
        <v>LP_AtkUpOnLowerHp_06</v>
      </c>
      <c r="B491" s="1" t="s">
        <v>306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2.625</v>
      </c>
      <c r="N491" s="1">
        <v>0</v>
      </c>
      <c r="O491" s="7">
        <f t="shared" ref="O491:O494" ca="1" si="353">IF(NOT(ISBLANK(N491)),N491,
IF(ISBLANK(M491),"",
VLOOKUP(M491,OFFSET(INDIRECT("$A:$B"),0,MATCH(M$1&amp;"_Verify",INDIRECT("$1:$1"),0)-1),2,0)
))</f>
        <v>0</v>
      </c>
      <c r="S491" s="7" t="str">
        <f t="shared" ref="S491:S494" ca="1" si="354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2"/>
        <v>LP_AtkUpOnLowerHp_07</v>
      </c>
      <c r="B492" s="1" t="s">
        <v>306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3.1850000000000005</v>
      </c>
      <c r="N492" s="1">
        <v>0</v>
      </c>
      <c r="O492" s="7">
        <f t="shared" ca="1" si="353"/>
        <v>0</v>
      </c>
      <c r="S492" s="7" t="str">
        <f t="shared" ca="1" si="354"/>
        <v/>
      </c>
    </row>
    <row r="493" spans="1:19" x14ac:dyDescent="0.3">
      <c r="A493" s="1" t="str">
        <f t="shared" si="352"/>
        <v>LP_AtkUpOnLowerHp_08</v>
      </c>
      <c r="B493" s="1" t="s">
        <v>306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3.7800000000000007</v>
      </c>
      <c r="N493" s="1">
        <v>0</v>
      </c>
      <c r="O493" s="7">
        <f t="shared" ca="1" si="353"/>
        <v>0</v>
      </c>
      <c r="S493" s="7" t="str">
        <f t="shared" ca="1" si="354"/>
        <v/>
      </c>
    </row>
    <row r="494" spans="1:19" x14ac:dyDescent="0.3">
      <c r="A494" s="1" t="str">
        <f t="shared" si="352"/>
        <v>LP_AtkUpOnLowerHp_09</v>
      </c>
      <c r="B494" s="1" t="s">
        <v>306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4.41</v>
      </c>
      <c r="N494" s="1">
        <v>0</v>
      </c>
      <c r="O494" s="7">
        <f t="shared" ca="1" si="353"/>
        <v>0</v>
      </c>
      <c r="S494" s="7" t="str">
        <f t="shared" ca="1" si="354"/>
        <v/>
      </c>
    </row>
    <row r="495" spans="1:19" x14ac:dyDescent="0.3">
      <c r="A495" s="1" t="str">
        <f t="shared" ref="A495:A530" si="355">B495&amp;"_"&amp;TEXT(D495,"00")</f>
        <v>LP_AtkUpOnLowerHpBetter_01</v>
      </c>
      <c r="B495" s="1" t="s">
        <v>307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0.58333333333333337</v>
      </c>
      <c r="N495" s="1">
        <v>0</v>
      </c>
      <c r="O495" s="7">
        <f t="shared" ref="O495:O530" ca="1" si="356">IF(NOT(ISBLANK(N495)),N495,
IF(ISBLANK(M495),"",
VLOOKUP(M495,OFFSET(INDIRECT("$A:$B"),0,MATCH(M$1&amp;"_Verify",INDIRECT("$1:$1"),0)-1),2,0)
))</f>
        <v>0</v>
      </c>
      <c r="S495" s="7" t="str">
        <f t="shared" ca="1" si="349"/>
        <v/>
      </c>
    </row>
    <row r="496" spans="1:19" x14ac:dyDescent="0.3">
      <c r="A496" s="1" t="str">
        <f t="shared" si="355"/>
        <v>LP_AtkUpOnLowerHpBetter_02</v>
      </c>
      <c r="B496" s="1" t="s">
        <v>307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1.2250000000000001</v>
      </c>
      <c r="N496" s="1">
        <v>0</v>
      </c>
      <c r="O496" s="7">
        <f t="shared" ca="1" si="356"/>
        <v>0</v>
      </c>
      <c r="S496" s="7" t="str">
        <f t="shared" ca="1" si="349"/>
        <v/>
      </c>
    </row>
    <row r="497" spans="1:19" x14ac:dyDescent="0.3">
      <c r="A497" s="1" t="str">
        <f t="shared" si="355"/>
        <v>LP_AtkUpOnLowerHpBetter_03</v>
      </c>
      <c r="B497" s="1" t="s">
        <v>307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1.9250000000000003</v>
      </c>
      <c r="N497" s="1">
        <v>0</v>
      </c>
      <c r="O497" s="7">
        <f t="shared" ca="1" si="356"/>
        <v>0</v>
      </c>
      <c r="S497" s="7" t="str">
        <f t="shared" ca="1" si="349"/>
        <v/>
      </c>
    </row>
    <row r="498" spans="1:19" x14ac:dyDescent="0.3">
      <c r="A498" s="1" t="str">
        <f t="shared" ref="A498:A499" si="357">B498&amp;"_"&amp;TEXT(D498,"00")</f>
        <v>LP_AtkUpOnLowerHpBetter_04</v>
      </c>
      <c r="B498" s="1" t="s">
        <v>307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2.6833333333333331</v>
      </c>
      <c r="N498" s="1">
        <v>0</v>
      </c>
      <c r="O498" s="7">
        <f t="shared" ref="O498:O499" ca="1" si="358">IF(NOT(ISBLANK(N498)),N498,
IF(ISBLANK(M498),"",
VLOOKUP(M498,OFFSET(INDIRECT("$A:$B"),0,MATCH(M$1&amp;"_Verify",INDIRECT("$1:$1"),0)-1),2,0)
))</f>
        <v>0</v>
      </c>
      <c r="S498" s="7" t="str">
        <f t="shared" ref="S498:S499" ca="1" si="359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7"/>
        <v>LP_AtkUpOnLowerHpBetter_05</v>
      </c>
      <c r="B499" s="1" t="s">
        <v>307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3.5000000000000004</v>
      </c>
      <c r="N499" s="1">
        <v>0</v>
      </c>
      <c r="O499" s="7">
        <f t="shared" ca="1" si="358"/>
        <v>0</v>
      </c>
      <c r="S499" s="7" t="str">
        <f t="shared" ca="1" si="359"/>
        <v/>
      </c>
    </row>
    <row r="500" spans="1:19" x14ac:dyDescent="0.3">
      <c r="A500" s="1" t="str">
        <f t="shared" ref="A500:A514" si="360">B500&amp;"_"&amp;TEXT(D500,"00")</f>
        <v>LP_AtkUpOnLowerHpBetter_06</v>
      </c>
      <c r="B500" s="1" t="s">
        <v>307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N500" s="1">
        <v>0</v>
      </c>
      <c r="O500" s="7">
        <f t="shared" ref="O500:O514" ca="1" si="361">IF(NOT(ISBLANK(N500)),N500,
IF(ISBLANK(M500),"",
VLOOKUP(M500,OFFSET(INDIRECT("$A:$B"),0,MATCH(M$1&amp;"_Verify",INDIRECT("$1:$1"),0)-1),2,0)
))</f>
        <v>0</v>
      </c>
      <c r="S500" s="7" t="str">
        <f t="shared" ref="S500:S514" ca="1" si="362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60"/>
        <v>LP_AtkUpOnMaxHp_01</v>
      </c>
      <c r="B501" s="1" t="s">
        <v>934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14" si="363">J191*4/3</f>
        <v>0.19999999999999998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LP_AtkUpOnMaxHp_02</v>
      </c>
      <c r="B502" s="1" t="s">
        <v>934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0.42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LP_AtkUpOnMaxHp_03</v>
      </c>
      <c r="B503" s="1" t="s">
        <v>934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0.66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LP_AtkUpOnMaxHp_04</v>
      </c>
      <c r="B504" s="1" t="s">
        <v>934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0.91999999999999993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LP_AtkUpOnMaxHp_05</v>
      </c>
      <c r="B505" s="1" t="s">
        <v>934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1.2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LP_AtkUpOnMaxHp_06</v>
      </c>
      <c r="B506" s="1" t="s">
        <v>934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1.5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LP_AtkUpOnMaxHp_07</v>
      </c>
      <c r="B507" s="1" t="s">
        <v>934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1.8200000000000003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LP_AtkUpOnMaxHp_08</v>
      </c>
      <c r="B508" s="1" t="s">
        <v>934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2.16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LP_AtkUpOnMaxHp_09</v>
      </c>
      <c r="B509" s="1" t="s">
        <v>934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2.52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LP_AtkUpOnMaxHpBetter_01</v>
      </c>
      <c r="B510" s="1" t="s">
        <v>935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0.33333333333333331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LP_AtkUpOnMaxHpBetter_02</v>
      </c>
      <c r="B511" s="1" t="s">
        <v>935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0.70000000000000007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LP_AtkUpOnMaxHpBetter_03</v>
      </c>
      <c r="B512" s="1" t="s">
        <v>935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1.1000000000000001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LP_AtkUpOnMaxHpBetter_04</v>
      </c>
      <c r="B513" s="1" t="s">
        <v>935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1.5333333333333332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LP_AtkUpOnMaxHpBetter_05</v>
      </c>
      <c r="B514" s="1" t="s">
        <v>935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2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ref="A515:A528" si="364">B515&amp;"_"&amp;TEXT(D515,"00")</f>
        <v>LP_AtkUpOnKillUntilGettingHit_01</v>
      </c>
      <c r="B515" s="1" t="s">
        <v>936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28" si="365">J191*1/50</f>
        <v>3.0000000000000001E-3</v>
      </c>
      <c r="O515" s="7" t="str">
        <f t="shared" ref="O515:O528" ca="1" si="366">IF(NOT(ISBLANK(N515)),N515,
IF(ISBLANK(M515),"",
VLOOKUP(M515,OFFSET(INDIRECT("$A:$B"),0,MATCH(M$1&amp;"_Verify",INDIRECT("$1:$1"),0)-1),2,0)
))</f>
        <v/>
      </c>
      <c r="S515" s="7" t="str">
        <f t="shared" ref="S515:S528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LP_AtkUpOnKillUntilGettingHit_02</v>
      </c>
      <c r="B516" s="1" t="s">
        <v>936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6.3E-3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LP_AtkUpOnKillUntilGettingHit_03</v>
      </c>
      <c r="B517" s="1" t="s">
        <v>936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9.9000000000000008E-3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LP_AtkUpOnKillUntilGettingHit_04</v>
      </c>
      <c r="B518" s="1" t="s">
        <v>936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1.38E-2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LP_AtkUpOnKillUntilGettingHit_05</v>
      </c>
      <c r="B519" s="1" t="s">
        <v>936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1.7999999999999999E-2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LP_AtkUpOnKillUntilGettingHit_06</v>
      </c>
      <c r="B520" s="1" t="s">
        <v>936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2.2499999999999999E-2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LP_AtkUpOnKillUntilGettingHit_07</v>
      </c>
      <c r="B521" s="1" t="s">
        <v>936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2.7300000000000005E-2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LP_AtkUpOnKillUntilGettingHit_08</v>
      </c>
      <c r="B522" s="1" t="s">
        <v>936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3.2400000000000005E-2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LP_AtkUpOnKillUntilGettingHit_09</v>
      </c>
      <c r="B523" s="1" t="s">
        <v>936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3.78E-2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LP_AtkUpOnKillUntilGettingHitBetter_01</v>
      </c>
      <c r="B524" s="1" t="s">
        <v>937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5.0000000000000001E-3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LP_AtkUpOnKillUntilGettingHitBetter_02</v>
      </c>
      <c r="B525" s="1" t="s">
        <v>937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1.0500000000000001E-2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LP_AtkUpOnKillUntilGettingHitBetter_03</v>
      </c>
      <c r="B526" s="1" t="s">
        <v>937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1.6500000000000001E-2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LP_AtkUpOnKillUntilGettingHitBetter_04</v>
      </c>
      <c r="B527" s="1" t="s">
        <v>937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2.3E-2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LP_AtkUpOnKillUntilGettingHitBetter_05</v>
      </c>
      <c r="B528" s="1" t="s">
        <v>937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0.03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55"/>
        <v>LP_CritDmgUpOnLowerHp_01</v>
      </c>
      <c r="B529" s="1" t="s">
        <v>308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56"/>
        <v/>
      </c>
      <c r="S529" s="7" t="str">
        <f t="shared" ca="1" si="349"/>
        <v/>
      </c>
    </row>
    <row r="530" spans="1:19" x14ac:dyDescent="0.3">
      <c r="A530" s="1" t="str">
        <f t="shared" si="355"/>
        <v>LP_CritDmgUpOnLowerHp_02</v>
      </c>
      <c r="B530" s="1" t="s">
        <v>308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1.05</v>
      </c>
      <c r="O530" s="7" t="str">
        <f t="shared" ca="1" si="356"/>
        <v/>
      </c>
      <c r="S530" s="7" t="str">
        <f t="shared" ca="1" si="349"/>
        <v/>
      </c>
    </row>
    <row r="531" spans="1:19" x14ac:dyDescent="0.3">
      <c r="A531" s="1" t="str">
        <f t="shared" ref="A531:A533" si="368">B531&amp;"_"&amp;TEXT(D531,"00")</f>
        <v>LP_CritDmgUpOnLowerHp_03</v>
      </c>
      <c r="B531" s="1" t="s">
        <v>308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1.6500000000000001</v>
      </c>
      <c r="O531" s="7" t="str">
        <f t="shared" ref="O531:O533" ca="1" si="369">IF(NOT(ISBLANK(N531)),N531,
IF(ISBLANK(M531),"",
VLOOKUP(M531,OFFSET(INDIRECT("$A:$B"),0,MATCH(M$1&amp;"_Verify",INDIRECT("$1:$1"),0)-1),2,0)
))</f>
        <v/>
      </c>
      <c r="S531" s="7" t="str">
        <f t="shared" ca="1" si="349"/>
        <v/>
      </c>
    </row>
    <row r="532" spans="1:19" x14ac:dyDescent="0.3">
      <c r="A532" s="1" t="str">
        <f t="shared" si="368"/>
        <v>LP_CritDmgUpOnLowerHp_04</v>
      </c>
      <c r="B532" s="1" t="s">
        <v>308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2.2999999999999998</v>
      </c>
      <c r="O532" s="7" t="str">
        <f t="shared" ca="1" si="369"/>
        <v/>
      </c>
      <c r="S532" s="7" t="str">
        <f t="shared" ref="S532:S533" ca="1" si="370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68"/>
        <v>LP_CritDmgUpOnLowerHp_05</v>
      </c>
      <c r="B533" s="1" t="s">
        <v>308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ref="A534:A545" si="371">B534&amp;"_"&amp;TEXT(D534,"00")</f>
        <v>LP_CritDmgUpOnLowerHpBetter_01</v>
      </c>
      <c r="B534" s="1" t="s">
        <v>309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45" ca="1" si="372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ref="A535" si="373">B535&amp;"_"&amp;TEXT(D535,"00")</f>
        <v>LP_CritDmgUpOnLowerHpBetter_02</v>
      </c>
      <c r="B535" s="1" t="s">
        <v>309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2.1</v>
      </c>
      <c r="O535" s="7" t="str">
        <f t="shared" ref="O535" ca="1" si="374">IF(NOT(ISBLANK(N535)),N535,
IF(ISBLANK(M535),"",
VLOOKUP(M535,OFFSET(INDIRECT("$A:$B"),0,MATCH(M$1&amp;"_Verify",INDIRECT("$1:$1"),0)-1),2,0)
))</f>
        <v/>
      </c>
      <c r="S535" s="7" t="str">
        <f t="shared" ref="S535" ca="1" si="375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ref="A536" si="376">B536&amp;"_"&amp;TEXT(D536,"00")</f>
        <v>LP_CritDmgUpOnLowerHpBetter_03</v>
      </c>
      <c r="B536" s="1" t="s">
        <v>309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3.3</v>
      </c>
      <c r="O536" s="7" t="str">
        <f t="shared" ref="O536" ca="1" si="377">IF(NOT(ISBLANK(N536)),N536,
IF(ISBLANK(M536),"",
VLOOKUP(M536,OFFSET(INDIRECT("$A:$B"),0,MATCH(M$1&amp;"_Verify",INDIRECT("$1:$1"),0)-1),2,0)
))</f>
        <v/>
      </c>
      <c r="S536" s="7" t="str">
        <f t="shared" ref="S536" ca="1" si="378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1"/>
        <v>LP_InstantKill_01</v>
      </c>
      <c r="B537" s="1" t="s">
        <v>310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0.06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LP_InstantKill_02</v>
      </c>
      <c r="B538" s="1" t="s">
        <v>310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0.126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LP_InstantKill_03</v>
      </c>
      <c r="B539" s="1" t="s">
        <v>310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0.19800000000000004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LP_InstantKill_04</v>
      </c>
      <c r="B540" s="1" t="s">
        <v>310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0.27599999999999997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LP_InstantKill_05</v>
      </c>
      <c r="B541" s="1" t="s">
        <v>310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0.36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LP_InstantKill_06</v>
      </c>
      <c r="B542" s="1" t="s">
        <v>310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0.45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LP_InstantKill_07</v>
      </c>
      <c r="B543" s="1" t="s">
        <v>310</v>
      </c>
      <c r="C543" s="1" t="str">
        <f>IF(ISERROR(VLOOKUP(B543,AffectorValueTable!$A:$A,1,0)),"어펙터밸류없음","")</f>
        <v/>
      </c>
      <c r="D543" s="1">
        <v>7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0.54600000000000015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LP_InstantKill_08</v>
      </c>
      <c r="B544" s="1" t="s">
        <v>310</v>
      </c>
      <c r="C544" s="1" t="str">
        <f>IF(ISERROR(VLOOKUP(B544,AffectorValueTable!$A:$A,1,0)),"어펙터밸류없음","")</f>
        <v/>
      </c>
      <c r="D544" s="1">
        <v>8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0.64800000000000013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LP_InstantKill_09</v>
      </c>
      <c r="B545" s="1" t="s">
        <v>310</v>
      </c>
      <c r="C545" s="1" t="str">
        <f>IF(ISERROR(VLOOKUP(B545,AffectorValueTable!$A:$A,1,0)),"어펙터밸류없음","")</f>
        <v/>
      </c>
      <c r="D545" s="1">
        <v>9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0.75600000000000001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ref="A546:A555" si="379">B546&amp;"_"&amp;TEXT(D546,"00")</f>
        <v>LP_InstantKillBetter_01</v>
      </c>
      <c r="B546" s="1" t="s">
        <v>312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</v>
      </c>
      <c r="O546" s="7" t="str">
        <f t="shared" ref="O546:O555" ca="1" si="380">IF(NOT(ISBLANK(N546)),N546,
IF(ISBLANK(M546),"",
VLOOKUP(M546,OFFSET(INDIRECT("$A:$B"),0,MATCH(M$1&amp;"_Verify",INDIRECT("$1:$1"),0)-1),2,0)
))</f>
        <v/>
      </c>
      <c r="S546" s="7" t="str">
        <f t="shared" ca="1" si="349"/>
        <v/>
      </c>
    </row>
    <row r="547" spans="1:19" x14ac:dyDescent="0.3">
      <c r="A547" s="1" t="str">
        <f t="shared" si="379"/>
        <v>LP_InstantKillBetter_02</v>
      </c>
      <c r="B547" s="1" t="s">
        <v>312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0.252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ref="A548:A550" si="381">B548&amp;"_"&amp;TEXT(D548,"00")</f>
        <v>LP_InstantKillBetter_03</v>
      </c>
      <c r="B548" s="1" t="s">
        <v>312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0.39600000000000002</v>
      </c>
      <c r="O548" s="7" t="str">
        <f t="shared" ref="O548:O550" ca="1" si="382">IF(NOT(ISBLANK(N548)),N548,
IF(ISBLANK(M548),"",
VLOOKUP(M548,OFFSET(INDIRECT("$A:$B"),0,MATCH(M$1&amp;"_Verify",INDIRECT("$1:$1"),0)-1),2,0)
))</f>
        <v/>
      </c>
      <c r="S548" s="7" t="str">
        <f t="shared" ca="1" si="349"/>
        <v/>
      </c>
    </row>
    <row r="549" spans="1:19" x14ac:dyDescent="0.3">
      <c r="A549" s="1" t="str">
        <f t="shared" si="381"/>
        <v>LP_InstantKillBetter_04</v>
      </c>
      <c r="B549" s="1" t="s">
        <v>312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0.55199999999999994</v>
      </c>
      <c r="O549" s="7" t="str">
        <f t="shared" ca="1" si="382"/>
        <v/>
      </c>
      <c r="S549" s="7" t="str">
        <f t="shared" ca="1" si="349"/>
        <v/>
      </c>
    </row>
    <row r="550" spans="1:19" x14ac:dyDescent="0.3">
      <c r="A550" s="1" t="str">
        <f t="shared" si="381"/>
        <v>LP_InstantKillBetter_05</v>
      </c>
      <c r="B550" s="1" t="s">
        <v>312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0.72</v>
      </c>
      <c r="O550" s="7" t="str">
        <f t="shared" ca="1" si="382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LP_ImmortalWill_01</v>
      </c>
      <c r="B551" s="1" t="s">
        <v>313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64" si="383">J191</f>
        <v>0.15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si="379"/>
        <v>LP_ImmortalWill_02</v>
      </c>
      <c r="B552" s="1" t="s">
        <v>313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0.315</v>
      </c>
      <c r="O552" s="7" t="str">
        <f t="shared" ca="1" si="380"/>
        <v/>
      </c>
      <c r="S552" s="7" t="str">
        <f t="shared" ca="1" si="349"/>
        <v/>
      </c>
    </row>
    <row r="553" spans="1:19" x14ac:dyDescent="0.3">
      <c r="A553" s="1" t="str">
        <f t="shared" si="379"/>
        <v>LP_ImmortalWill_03</v>
      </c>
      <c r="B553" s="1" t="s">
        <v>313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0.49500000000000005</v>
      </c>
      <c r="O553" s="7" t="str">
        <f t="shared" ca="1" si="380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LP_ImmortalWill_04</v>
      </c>
      <c r="B554" s="1" t="s">
        <v>313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0.69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LP_ImmortalWill_05</v>
      </c>
      <c r="B555" s="1" t="s">
        <v>313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0.89999999999999991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ref="A556:A559" si="384">B556&amp;"_"&amp;TEXT(D556,"00")</f>
        <v>LP_ImmortalWill_06</v>
      </c>
      <c r="B556" s="1" t="s">
        <v>313</v>
      </c>
      <c r="C556" s="1" t="str">
        <f>IF(ISERROR(VLOOKUP(B556,AffectorValueTable!$A:$A,1,0)),"어펙터밸류없음","")</f>
        <v/>
      </c>
      <c r="D556" s="1">
        <v>6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1.125</v>
      </c>
      <c r="O556" s="7" t="str">
        <f t="shared" ref="O556:O559" ca="1" si="385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4"/>
        <v>LP_ImmortalWill_07</v>
      </c>
      <c r="B557" s="1" t="s">
        <v>313</v>
      </c>
      <c r="C557" s="1" t="str">
        <f>IF(ISERROR(VLOOKUP(B557,AffectorValueTable!$A:$A,1,0)),"어펙터밸류없음","")</f>
        <v/>
      </c>
      <c r="D557" s="1">
        <v>7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1.3650000000000002</v>
      </c>
      <c r="O557" s="7" t="str">
        <f t="shared" ca="1" si="385"/>
        <v/>
      </c>
      <c r="S557" s="7" t="str">
        <f t="shared" ca="1" si="349"/>
        <v/>
      </c>
    </row>
    <row r="558" spans="1:19" x14ac:dyDescent="0.3">
      <c r="A558" s="1" t="str">
        <f t="shared" si="384"/>
        <v>LP_ImmortalWill_08</v>
      </c>
      <c r="B558" s="1" t="s">
        <v>313</v>
      </c>
      <c r="C558" s="1" t="str">
        <f>IF(ISERROR(VLOOKUP(B558,AffectorValueTable!$A:$A,1,0)),"어펙터밸류없음","")</f>
        <v/>
      </c>
      <c r="D558" s="1">
        <v>8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1.62</v>
      </c>
      <c r="O558" s="7" t="str">
        <f t="shared" ca="1" si="385"/>
        <v/>
      </c>
      <c r="S558" s="7" t="str">
        <f t="shared" ca="1" si="349"/>
        <v/>
      </c>
    </row>
    <row r="559" spans="1:19" x14ac:dyDescent="0.3">
      <c r="A559" s="1" t="str">
        <f t="shared" si="384"/>
        <v>LP_ImmortalWill_09</v>
      </c>
      <c r="B559" s="1" t="s">
        <v>313</v>
      </c>
      <c r="C559" s="1" t="str">
        <f>IF(ISERROR(VLOOKUP(B559,AffectorValueTable!$A:$A,1,0)),"어펙터밸류없음","")</f>
        <v/>
      </c>
      <c r="D559" s="1">
        <v>9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1.89</v>
      </c>
      <c r="O559" s="7" t="str">
        <f t="shared" ca="1" si="385"/>
        <v/>
      </c>
      <c r="S559" s="7" t="str">
        <f t="shared" ca="1" si="349"/>
        <v/>
      </c>
    </row>
    <row r="560" spans="1:19" x14ac:dyDescent="0.3">
      <c r="A560" s="1" t="str">
        <f t="shared" ref="A560:A584" si="386">B560&amp;"_"&amp;TEXT(D560,"00")</f>
        <v>LP_ImmortalWillBetter_01</v>
      </c>
      <c r="B560" s="1" t="s">
        <v>314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0.25</v>
      </c>
      <c r="O560" s="7" t="str">
        <f t="shared" ref="O560:O584" ca="1" si="387">IF(NOT(ISBLANK(N560)),N560,
IF(ISBLANK(M560),"",
VLOOKUP(M560,OFFSET(INDIRECT("$A:$B"),0,MATCH(M$1&amp;"_Verify",INDIRECT("$1:$1"),0)-1),2,0)
))</f>
        <v/>
      </c>
      <c r="S560" s="7" t="str">
        <f t="shared" ca="1" si="349"/>
        <v/>
      </c>
    </row>
    <row r="561" spans="1:21" x14ac:dyDescent="0.3">
      <c r="A561" s="1" t="str">
        <f t="shared" si="386"/>
        <v>LP_ImmortalWillBetter_02</v>
      </c>
      <c r="B561" s="1" t="s">
        <v>314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0.52500000000000002</v>
      </c>
      <c r="O561" s="7" t="str">
        <f t="shared" ca="1" si="387"/>
        <v/>
      </c>
      <c r="S561" s="7" t="str">
        <f t="shared" ca="1" si="349"/>
        <v/>
      </c>
    </row>
    <row r="562" spans="1:21" x14ac:dyDescent="0.3">
      <c r="A562" s="1" t="str">
        <f t="shared" ref="A562:A564" si="388">B562&amp;"_"&amp;TEXT(D562,"00")</f>
        <v>LP_ImmortalWillBetter_03</v>
      </c>
      <c r="B562" s="1" t="s">
        <v>314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0.82500000000000007</v>
      </c>
      <c r="O562" s="7" t="str">
        <f t="shared" ref="O562:O564" ca="1" si="389">IF(NOT(ISBLANK(N562)),N562,
IF(ISBLANK(M562),"",
VLOOKUP(M562,OFFSET(INDIRECT("$A:$B"),0,MATCH(M$1&amp;"_Verify",INDIRECT("$1:$1"),0)-1),2,0)
))</f>
        <v/>
      </c>
      <c r="S562" s="7" t="str">
        <f t="shared" ca="1" si="349"/>
        <v/>
      </c>
    </row>
    <row r="563" spans="1:21" x14ac:dyDescent="0.3">
      <c r="A563" s="1" t="str">
        <f t="shared" si="388"/>
        <v>LP_ImmortalWillBetter_04</v>
      </c>
      <c r="B563" s="1" t="s">
        <v>314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1.1499999999999999</v>
      </c>
      <c r="O563" s="7" t="str">
        <f t="shared" ca="1" si="389"/>
        <v/>
      </c>
      <c r="S563" s="7" t="str">
        <f t="shared" ca="1" si="349"/>
        <v/>
      </c>
    </row>
    <row r="564" spans="1:21" x14ac:dyDescent="0.3">
      <c r="A564" s="1" t="str">
        <f t="shared" si="388"/>
        <v>LP_ImmortalWillBetter_05</v>
      </c>
      <c r="B564" s="1" t="s">
        <v>314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1.5</v>
      </c>
      <c r="O564" s="7" t="str">
        <f t="shared" ca="1" si="389"/>
        <v/>
      </c>
      <c r="S564" s="7" t="str">
        <f t="shared" ca="1" si="349"/>
        <v/>
      </c>
    </row>
    <row r="565" spans="1:21" x14ac:dyDescent="0.3">
      <c r="A565" s="1" t="str">
        <f t="shared" si="386"/>
        <v>LP_HealAreaOnEncounter_01</v>
      </c>
      <c r="B565" s="1" t="s">
        <v>363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366</v>
      </c>
      <c r="S565" s="7">
        <f t="shared" ca="1" si="349"/>
        <v>1</v>
      </c>
      <c r="U565" s="1" t="s">
        <v>364</v>
      </c>
    </row>
    <row r="566" spans="1:21" x14ac:dyDescent="0.3">
      <c r="A566" s="1" t="str">
        <f t="shared" si="386"/>
        <v>LP_HealAreaOnEncounter_02</v>
      </c>
      <c r="B566" s="1" t="s">
        <v>363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87"/>
        <v/>
      </c>
      <c r="Q566" s="1" t="s">
        <v>366</v>
      </c>
      <c r="S566" s="7">
        <f t="shared" ca="1" si="349"/>
        <v>1</v>
      </c>
      <c r="U566" s="1" t="s">
        <v>364</v>
      </c>
    </row>
    <row r="567" spans="1:21" x14ac:dyDescent="0.3">
      <c r="A567" s="1" t="str">
        <f t="shared" si="386"/>
        <v>LP_HealAreaOnEncounter_03</v>
      </c>
      <c r="B567" s="1" t="s">
        <v>363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87"/>
        <v/>
      </c>
      <c r="Q567" s="1" t="s">
        <v>366</v>
      </c>
      <c r="S567" s="7">
        <f t="shared" ca="1" si="349"/>
        <v>1</v>
      </c>
      <c r="U567" s="1" t="s">
        <v>364</v>
      </c>
    </row>
    <row r="568" spans="1:21" x14ac:dyDescent="0.3">
      <c r="A568" s="1" t="str">
        <f t="shared" si="386"/>
        <v>LP_HealAreaOnEncounter_04</v>
      </c>
      <c r="B568" s="1" t="s">
        <v>363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LP_HealAreaOnEncounter_05</v>
      </c>
      <c r="B569" s="1" t="s">
        <v>363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LP_HealAreaOnEncounter_CreateHit_01</v>
      </c>
      <c r="B570" s="1" t="s">
        <v>364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367</v>
      </c>
    </row>
    <row r="571" spans="1:21" x14ac:dyDescent="0.3">
      <c r="A571" s="1" t="str">
        <f t="shared" si="386"/>
        <v>LP_HealAreaOnEncounter_CreateHit_02</v>
      </c>
      <c r="B571" s="1" t="s">
        <v>364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O571" s="7" t="str">
        <f t="shared" ca="1" si="387"/>
        <v/>
      </c>
      <c r="S571" s="7" t="str">
        <f t="shared" ca="1" si="349"/>
        <v/>
      </c>
      <c r="T571" s="1" t="s">
        <v>367</v>
      </c>
    </row>
    <row r="572" spans="1:21" x14ac:dyDescent="0.3">
      <c r="A572" s="1" t="str">
        <f t="shared" si="386"/>
        <v>LP_HealAreaOnEncounter_CreateHit_03</v>
      </c>
      <c r="B572" s="1" t="s">
        <v>364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O572" s="7" t="str">
        <f t="shared" ca="1" si="387"/>
        <v/>
      </c>
      <c r="S572" s="7" t="str">
        <f t="shared" ca="1" si="349"/>
        <v/>
      </c>
      <c r="T572" s="1" t="s">
        <v>367</v>
      </c>
    </row>
    <row r="573" spans="1:21" x14ac:dyDescent="0.3">
      <c r="A573" s="1" t="str">
        <f t="shared" si="386"/>
        <v>LP_HealAreaOnEncounter_CreateHit_04</v>
      </c>
      <c r="B573" s="1" t="s">
        <v>364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LP_HealAreaOnEncounter_CreateHit_05</v>
      </c>
      <c r="B574" s="1" t="s">
        <v>364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LP_HealAreaOnEncounter_CH_Heal_01</v>
      </c>
      <c r="B575" s="1" t="s">
        <v>368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1.6842105263157891E-2</v>
      </c>
      <c r="O575" s="7" t="str">
        <f t="shared" ca="1" si="387"/>
        <v/>
      </c>
      <c r="S575" s="7" t="str">
        <f t="shared" ref="S575:S584" ca="1" si="390">IF(NOT(ISBLANK(R575)),R575,
IF(ISBLANK(Q575),"",
VLOOKUP(Q575,OFFSET(INDIRECT("$A:$B"),0,MATCH(Q$1&amp;"_Verify",INDIRECT("$1:$1"),0)-1),2,0)
))</f>
        <v/>
      </c>
    </row>
    <row r="576" spans="1:21" x14ac:dyDescent="0.3">
      <c r="A576" s="1" t="str">
        <f t="shared" si="386"/>
        <v>LP_HealAreaOnEncounter_CH_Heal_02</v>
      </c>
      <c r="B576" s="1" t="s">
        <v>368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Heal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K576" s="1">
        <v>2.8990509059534077E-2</v>
      </c>
      <c r="O576" s="7" t="str">
        <f t="shared" ca="1" si="387"/>
        <v/>
      </c>
      <c r="S576" s="7" t="str">
        <f t="shared" ca="1" si="390"/>
        <v/>
      </c>
    </row>
    <row r="577" spans="1:23" x14ac:dyDescent="0.3">
      <c r="A577" s="1" t="str">
        <f t="shared" si="386"/>
        <v>LP_HealAreaOnEncounter_CH_Heal_03</v>
      </c>
      <c r="B577" s="1" t="s">
        <v>368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Heal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K577" s="1">
        <v>3.8067772170151414E-2</v>
      </c>
      <c r="O577" s="7" t="str">
        <f t="shared" ca="1" si="387"/>
        <v/>
      </c>
      <c r="S577" s="7" t="str">
        <f t="shared" ca="1" si="390"/>
        <v/>
      </c>
    </row>
    <row r="578" spans="1:23" x14ac:dyDescent="0.3">
      <c r="A578" s="1" t="str">
        <f t="shared" si="386"/>
        <v>LP_HealAreaOnEncounter_CH_Heal_04</v>
      </c>
      <c r="B578" s="1" t="s">
        <v>368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4.5042839657282757E-2</v>
      </c>
      <c r="O578" s="7" t="str">
        <f t="shared" ca="1" si="387"/>
        <v/>
      </c>
      <c r="S578" s="7" t="str">
        <f t="shared" ca="1" si="390"/>
        <v/>
      </c>
    </row>
    <row r="579" spans="1:23" x14ac:dyDescent="0.3">
      <c r="A579" s="1" t="str">
        <f t="shared" si="386"/>
        <v>LP_HealAreaOnEncounter_CH_Heal_05</v>
      </c>
      <c r="B579" s="1" t="s">
        <v>368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5.052631578947369E-2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LP_MoveSpeed_01</v>
      </c>
      <c r="B580" s="1" t="s">
        <v>938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ref="J580:J584" si="391">J191</f>
        <v>0.15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si="386"/>
        <v>LP_MoveSpeed_02</v>
      </c>
      <c r="B581" s="1" t="s">
        <v>938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1"/>
        <v>0.315</v>
      </c>
      <c r="M581" s="1" t="s">
        <v>150</v>
      </c>
      <c r="O581" s="7">
        <f t="shared" ca="1" si="387"/>
        <v>5</v>
      </c>
      <c r="S581" s="7" t="str">
        <f t="shared" ca="1" si="390"/>
        <v/>
      </c>
    </row>
    <row r="582" spans="1:23" x14ac:dyDescent="0.3">
      <c r="A582" s="1" t="str">
        <f t="shared" si="386"/>
        <v>LP_MoveSpeed_03</v>
      </c>
      <c r="B582" s="1" t="s">
        <v>938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1"/>
        <v>0.49500000000000005</v>
      </c>
      <c r="M582" s="1" t="s">
        <v>150</v>
      </c>
      <c r="O582" s="7">
        <f t="shared" ca="1" si="387"/>
        <v>5</v>
      </c>
      <c r="S582" s="7" t="str">
        <f t="shared" ca="1" si="390"/>
        <v/>
      </c>
    </row>
    <row r="583" spans="1:23" x14ac:dyDescent="0.3">
      <c r="A583" s="1" t="str">
        <f t="shared" si="386"/>
        <v>LP_MoveSpeed_04</v>
      </c>
      <c r="B583" s="1" t="s">
        <v>938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1"/>
        <v>0.69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LP_MoveSpeed_05</v>
      </c>
      <c r="B584" s="1" t="s">
        <v>938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0.89999999999999991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ref="A585:A602" si="392">B585&amp;"_"&amp;TEXT(D585,"00")</f>
        <v>LP_MoveSpeedUpOnAttacked_01</v>
      </c>
      <c r="B585" s="1" t="s">
        <v>315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ref="O585:O602" ca="1" si="393">IF(NOT(ISBLANK(N585)),N585,
IF(ISBLANK(M585),"",
VLOOKUP(M585,OFFSET(INDIRECT("$A:$B"),0,MATCH(M$1&amp;"_Verify",INDIRECT("$1:$1"),0)-1),2,0)
))</f>
        <v/>
      </c>
      <c r="Q585" s="1" t="s">
        <v>224</v>
      </c>
      <c r="S585" s="7">
        <f t="shared" ref="S585:S602" ca="1" si="394">IF(NOT(ISBLANK(R585)),R585,
IF(ISBLANK(Q585),"",
VLOOKUP(Q585,OFFSET(INDIRECT("$A:$B"),0,MATCH(Q$1&amp;"_Verify",INDIRECT("$1:$1"),0)-1),2,0)
))</f>
        <v>4</v>
      </c>
      <c r="U585" s="1" t="s">
        <v>317</v>
      </c>
    </row>
    <row r="586" spans="1:23" x14ac:dyDescent="0.3">
      <c r="A586" s="1" t="str">
        <f t="shared" si="392"/>
        <v>LP_MoveSpeedUpOnAttacked_02</v>
      </c>
      <c r="B586" s="1" t="s">
        <v>315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224</v>
      </c>
      <c r="S586" s="7">
        <f t="shared" ca="1" si="394"/>
        <v>4</v>
      </c>
      <c r="U586" s="1" t="s">
        <v>317</v>
      </c>
    </row>
    <row r="587" spans="1:23" x14ac:dyDescent="0.3">
      <c r="A587" s="1" t="str">
        <f t="shared" si="392"/>
        <v>LP_MoveSpeedUpOnAttacked_03</v>
      </c>
      <c r="B587" s="1" t="s">
        <v>315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3"/>
        <v/>
      </c>
      <c r="Q587" s="1" t="s">
        <v>224</v>
      </c>
      <c r="S587" s="7">
        <f t="shared" ca="1" si="394"/>
        <v>4</v>
      </c>
      <c r="U587" s="1" t="s">
        <v>317</v>
      </c>
    </row>
    <row r="588" spans="1:23" x14ac:dyDescent="0.3">
      <c r="A588" s="1" t="str">
        <f t="shared" ref="A588:A593" si="395">B588&amp;"_"&amp;TEXT(D588,"00")</f>
        <v>LP_MoveSpeedUpOnAttacked_Move_01</v>
      </c>
      <c r="B588" s="1" t="s">
        <v>316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2.4</v>
      </c>
      <c r="J588" s="1">
        <v>1</v>
      </c>
      <c r="M588" s="1" t="s">
        <v>546</v>
      </c>
      <c r="O588" s="7">
        <f t="shared" ref="O588:O593" ca="1" si="396">IF(NOT(ISBLANK(N588)),N588,
IF(ISBLANK(M588),"",
VLOOKUP(M588,OFFSET(INDIRECT("$A:$B"),0,MATCH(M$1&amp;"_Verify",INDIRECT("$1:$1"),0)-1),2,0)
))</f>
        <v>5</v>
      </c>
      <c r="R588" s="1">
        <v>1</v>
      </c>
      <c r="S588" s="7">
        <f t="shared" ref="S588:S593" ca="1" si="397">IF(NOT(ISBLANK(R588)),R588,
IF(ISBLANK(Q588),"",
VLOOKUP(Q588,OFFSET(INDIRECT("$A:$B"),0,MATCH(Q$1&amp;"_Verify",INDIRECT("$1:$1"),0)-1),2,0)
))</f>
        <v>1</v>
      </c>
      <c r="W588" s="1" t="s">
        <v>361</v>
      </c>
    </row>
    <row r="589" spans="1:23" x14ac:dyDescent="0.3">
      <c r="A589" s="1" t="str">
        <f t="shared" si="395"/>
        <v>LP_MoveSpeedUpOnAttacked_Move_02</v>
      </c>
      <c r="B589" s="1" t="s">
        <v>316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5.04</v>
      </c>
      <c r="J589" s="1">
        <v>1.4</v>
      </c>
      <c r="M589" s="1" t="s">
        <v>546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95"/>
        <v>LP_MoveSpeedUpOnAttacked_Move_03</v>
      </c>
      <c r="B590" s="1" t="s">
        <v>316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7.919999999999999</v>
      </c>
      <c r="J590" s="1">
        <v>1.75</v>
      </c>
      <c r="M590" s="1" t="s">
        <v>546</v>
      </c>
      <c r="O590" s="7">
        <f t="shared" ca="1" si="396"/>
        <v>5</v>
      </c>
      <c r="R590" s="1">
        <v>1</v>
      </c>
      <c r="S590" s="7">
        <f t="shared" ca="1" si="397"/>
        <v>1</v>
      </c>
      <c r="W590" s="1" t="s">
        <v>361</v>
      </c>
    </row>
    <row r="591" spans="1:23" x14ac:dyDescent="0.3">
      <c r="A591" s="1" t="str">
        <f t="shared" si="395"/>
        <v>LP_MoveSpeedUpOnKill_01</v>
      </c>
      <c r="B591" s="1" t="s">
        <v>505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509</v>
      </c>
      <c r="S591" s="7">
        <f t="shared" ca="1" si="397"/>
        <v>6</v>
      </c>
      <c r="U591" s="1" t="s">
        <v>507</v>
      </c>
    </row>
    <row r="592" spans="1:23" x14ac:dyDescent="0.3">
      <c r="A592" s="1" t="str">
        <f t="shared" si="395"/>
        <v>LP_MoveSpeedUpOnKill_02</v>
      </c>
      <c r="B592" s="1" t="s">
        <v>505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509</v>
      </c>
      <c r="S592" s="7">
        <f t="shared" ca="1" si="397"/>
        <v>6</v>
      </c>
      <c r="U592" s="1" t="s">
        <v>507</v>
      </c>
    </row>
    <row r="593" spans="1:23" x14ac:dyDescent="0.3">
      <c r="A593" s="1" t="str">
        <f t="shared" si="395"/>
        <v>LP_MoveSpeedUpOnKill_03</v>
      </c>
      <c r="B593" s="1" t="s">
        <v>505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6"/>
        <v/>
      </c>
      <c r="Q593" s="1" t="s">
        <v>509</v>
      </c>
      <c r="S593" s="7">
        <f t="shared" ca="1" si="397"/>
        <v>6</v>
      </c>
      <c r="U593" s="1" t="s">
        <v>507</v>
      </c>
    </row>
    <row r="594" spans="1:23" x14ac:dyDescent="0.3">
      <c r="A594" s="1" t="str">
        <f t="shared" ref="A594:A596" si="398">B594&amp;"_"&amp;TEXT(D594,"00")</f>
        <v>LP_MoveSpeedUpOnKill_Move_01</v>
      </c>
      <c r="B594" s="1" t="s">
        <v>507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1.6666666666666667</v>
      </c>
      <c r="J594" s="1">
        <v>0.8</v>
      </c>
      <c r="M594" s="1" t="s">
        <v>546</v>
      </c>
      <c r="O594" s="7">
        <f t="shared" ref="O594:O596" ca="1" si="399">IF(NOT(ISBLANK(N594)),N594,
IF(ISBLANK(M594),"",
VLOOKUP(M594,OFFSET(INDIRECT("$A:$B"),0,MATCH(M$1&amp;"_Verify",INDIRECT("$1:$1"),0)-1),2,0)
))</f>
        <v>5</v>
      </c>
      <c r="R594" s="1">
        <v>1</v>
      </c>
      <c r="S594" s="7">
        <f t="shared" ref="S594:S596" ca="1" si="400">IF(NOT(ISBLANK(R594)),R594,
IF(ISBLANK(Q594),"",
VLOOKUP(Q594,OFFSET(INDIRECT("$A:$B"),0,MATCH(Q$1&amp;"_Verify",INDIRECT("$1:$1"),0)-1),2,0)
))</f>
        <v>1</v>
      </c>
      <c r="W594" s="1" t="s">
        <v>361</v>
      </c>
    </row>
    <row r="595" spans="1:23" x14ac:dyDescent="0.3">
      <c r="A595" s="1" t="str">
        <f t="shared" si="398"/>
        <v>LP_MoveSpeedUpOnKill_Move_02</v>
      </c>
      <c r="B595" s="1" t="s">
        <v>507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3.5000000000000004</v>
      </c>
      <c r="J595" s="1">
        <v>1.1199999999999999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LP_MoveSpeedUpOnKill_Move_03</v>
      </c>
      <c r="B596" s="1" t="s">
        <v>507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5.5</v>
      </c>
      <c r="J596" s="1">
        <v>1.4000000000000001</v>
      </c>
      <c r="M596" s="1" t="s">
        <v>546</v>
      </c>
      <c r="O596" s="7">
        <f t="shared" ca="1" si="399"/>
        <v>5</v>
      </c>
      <c r="R596" s="1">
        <v>1</v>
      </c>
      <c r="S596" s="7">
        <f t="shared" ca="1" si="400"/>
        <v>1</v>
      </c>
      <c r="W596" s="1" t="s">
        <v>361</v>
      </c>
    </row>
    <row r="597" spans="1:23" x14ac:dyDescent="0.3">
      <c r="A597" s="1" t="str">
        <f t="shared" si="392"/>
        <v>LP_MineOnMove_01</v>
      </c>
      <c r="B597" s="1" t="s">
        <v>370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CreateHitObjectMoving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5</v>
      </c>
      <c r="O597" s="7" t="str">
        <f t="shared" ca="1" si="393"/>
        <v/>
      </c>
      <c r="S597" s="7" t="str">
        <f t="shared" ca="1" si="394"/>
        <v/>
      </c>
      <c r="T597" s="1" t="s">
        <v>373</v>
      </c>
    </row>
    <row r="598" spans="1:23" x14ac:dyDescent="0.3">
      <c r="A598" s="1" t="str">
        <f t="shared" si="392"/>
        <v>LP_MineOnMove_02</v>
      </c>
      <c r="B598" s="1" t="s">
        <v>370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CreateHitObjectMoving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5</v>
      </c>
      <c r="O598" s="7" t="str">
        <f t="shared" ca="1" si="393"/>
        <v/>
      </c>
      <c r="S598" s="7" t="str">
        <f t="shared" ca="1" si="394"/>
        <v/>
      </c>
      <c r="T598" s="1" t="s">
        <v>373</v>
      </c>
    </row>
    <row r="599" spans="1:23" x14ac:dyDescent="0.3">
      <c r="A599" s="1" t="str">
        <f t="shared" si="392"/>
        <v>LP_MineOnMove_03</v>
      </c>
      <c r="B599" s="1" t="s">
        <v>370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CreateHitObjectMoving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5</v>
      </c>
      <c r="O599" s="7" t="str">
        <f t="shared" ca="1" si="393"/>
        <v/>
      </c>
      <c r="S599" s="7" t="str">
        <f t="shared" ca="1" si="394"/>
        <v/>
      </c>
      <c r="T599" s="1" t="s">
        <v>373</v>
      </c>
    </row>
    <row r="600" spans="1:23" x14ac:dyDescent="0.3">
      <c r="A600" s="1" t="str">
        <f t="shared" si="392"/>
        <v>LP_MineOnMove_Damage_01</v>
      </c>
      <c r="B600" s="1" t="s">
        <v>372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CollisionDamage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1.7730496453900713</v>
      </c>
      <c r="O600" s="7" t="str">
        <f t="shared" ca="1" si="393"/>
        <v/>
      </c>
      <c r="P600" s="1">
        <v>1</v>
      </c>
      <c r="S600" s="7" t="str">
        <f t="shared" ca="1" si="394"/>
        <v/>
      </c>
    </row>
    <row r="601" spans="1:23" x14ac:dyDescent="0.3">
      <c r="A601" s="1" t="str">
        <f t="shared" si="392"/>
        <v>LP_MineOnMove_Damage_02</v>
      </c>
      <c r="B601" s="1" t="s">
        <v>372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CollisionDamage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3.7234042553191498</v>
      </c>
      <c r="O601" s="7" t="str">
        <f t="shared" ca="1" si="393"/>
        <v/>
      </c>
      <c r="P601" s="1">
        <v>1</v>
      </c>
      <c r="S601" s="7" t="str">
        <f t="shared" ca="1" si="394"/>
        <v/>
      </c>
    </row>
    <row r="602" spans="1:23" x14ac:dyDescent="0.3">
      <c r="A602" s="1" t="str">
        <f t="shared" si="392"/>
        <v>LP_MineOnMove_Damage_03</v>
      </c>
      <c r="B602" s="1" t="s">
        <v>372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CollisionDamage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5.8510638297872362</v>
      </c>
      <c r="O602" s="7" t="str">
        <f t="shared" ca="1" si="393"/>
        <v/>
      </c>
      <c r="P602" s="1">
        <v>1</v>
      </c>
      <c r="S602" s="7" t="str">
        <f t="shared" ca="1" si="394"/>
        <v/>
      </c>
    </row>
    <row r="603" spans="1:23" x14ac:dyDescent="0.3">
      <c r="A603" s="1" t="str">
        <f t="shared" ref="A603:A607" si="401">B603&amp;"_"&amp;TEXT(D603,"00")</f>
        <v>LP_SlowHitObject_01</v>
      </c>
      <c r="B603" s="1" t="s">
        <v>318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0.02</v>
      </c>
      <c r="O603" s="7" t="str">
        <f t="shared" ref="O603:O607" ca="1" si="402">IF(NOT(ISBLANK(N603)),N603,
IF(ISBLANK(M603),"",
VLOOKUP(M603,OFFSET(INDIRECT("$A:$B"),0,MATCH(M$1&amp;"_Verify",INDIRECT("$1:$1"),0)-1),2,0)
))</f>
        <v/>
      </c>
      <c r="S603" s="7" t="str">
        <f t="shared" ref="S603:S630" ca="1" si="403">IF(NOT(ISBLANK(R603)),R603,
IF(ISBLANK(Q603),"",
VLOOKUP(Q603,OFFSET(INDIRECT("$A:$B"),0,MATCH(Q$1&amp;"_Verify",INDIRECT("$1:$1"),0)-1),2,0)
))</f>
        <v/>
      </c>
    </row>
    <row r="604" spans="1:23" x14ac:dyDescent="0.3">
      <c r="A604" s="1" t="str">
        <f t="shared" si="401"/>
        <v>LP_SlowHitObject_02</v>
      </c>
      <c r="B604" s="1" t="s">
        <v>318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4.2000000000000003E-2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LP_SlowHitObject_03</v>
      </c>
      <c r="B605" s="1" t="s">
        <v>318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6.6000000000000003E-2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si="401"/>
        <v>LP_SlowHitObject_04</v>
      </c>
      <c r="B606" s="1" t="s">
        <v>318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9.1999999999999998E-2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LP_SlowHitObject_05</v>
      </c>
      <c r="B607" s="1" t="s">
        <v>318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0.12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ref="A608:A612" si="404">B608&amp;"_"&amp;TEXT(D608,"00")</f>
        <v>LP_SlowHitObjectBetter_01</v>
      </c>
      <c r="B608" s="1" t="s">
        <v>510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12" si="405">J603*5/3</f>
        <v>3.3333333333333333E-2</v>
      </c>
      <c r="O608" s="7" t="str">
        <f t="shared" ref="O608:O612" ca="1" si="406">IF(NOT(ISBLANK(N608)),N608,
IF(ISBLANK(M608),"",
VLOOKUP(M608,OFFSET(INDIRECT("$A:$B"),0,MATCH(M$1&amp;"_Verify",INDIRECT("$1:$1"),0)-1),2,0)
))</f>
        <v/>
      </c>
      <c r="S608" s="7" t="str">
        <f t="shared" ref="S608:S612" ca="1" si="407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LP_SlowHitObjectBetter_02</v>
      </c>
      <c r="B609" s="1" t="s">
        <v>510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5"/>
        <v>7.0000000000000007E-2</v>
      </c>
      <c r="O609" s="7" t="str">
        <f t="shared" ca="1" si="406"/>
        <v/>
      </c>
      <c r="S609" s="7" t="str">
        <f t="shared" ca="1" si="407"/>
        <v/>
      </c>
    </row>
    <row r="610" spans="1:23" x14ac:dyDescent="0.3">
      <c r="A610" s="1" t="str">
        <f t="shared" si="404"/>
        <v>LP_SlowHitObjectBetter_03</v>
      </c>
      <c r="B610" s="1" t="s">
        <v>510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5"/>
        <v>0.11</v>
      </c>
      <c r="O610" s="7" t="str">
        <f t="shared" ca="1" si="406"/>
        <v/>
      </c>
      <c r="S610" s="7" t="str">
        <f t="shared" ca="1" si="407"/>
        <v/>
      </c>
    </row>
    <row r="611" spans="1:23" x14ac:dyDescent="0.3">
      <c r="A611" s="1" t="str">
        <f t="shared" si="404"/>
        <v>LP_SlowHitObjectBetter_04</v>
      </c>
      <c r="B611" s="1" t="s">
        <v>510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05"/>
        <v>0.15333333333333332</v>
      </c>
      <c r="O611" s="7" t="str">
        <f t="shared" ca="1" si="406"/>
        <v/>
      </c>
      <c r="S611" s="7" t="str">
        <f t="shared" ca="1" si="407"/>
        <v/>
      </c>
    </row>
    <row r="612" spans="1:23" x14ac:dyDescent="0.3">
      <c r="A612" s="1" t="str">
        <f t="shared" si="404"/>
        <v>LP_SlowHitObjectBetter_05</v>
      </c>
      <c r="B612" s="1" t="s">
        <v>510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0.19999999999999998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ref="A613:A615" si="408">B613&amp;"_"&amp;TEXT(D613,"00")</f>
        <v>LP_Paralyze_01</v>
      </c>
      <c r="B613" s="1" t="s">
        <v>329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CertainHpHitObject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0.33</v>
      </c>
      <c r="O613" s="7" t="str">
        <f t="shared" ref="O613:O615" ca="1" si="409">IF(NOT(ISBLANK(N613)),N613,
IF(ISBLANK(M613),"",
VLOOKUP(M613,OFFSET(INDIRECT("$A:$B"),0,MATCH(M$1&amp;"_Verify",INDIRECT("$1:$1"),0)-1),2,0)
))</f>
        <v/>
      </c>
      <c r="P613" s="1">
        <v>1</v>
      </c>
      <c r="S613" s="7" t="str">
        <f t="shared" ca="1" si="403"/>
        <v/>
      </c>
      <c r="U613" s="1" t="s">
        <v>330</v>
      </c>
      <c r="V613" s="1">
        <v>0.7</v>
      </c>
      <c r="W613" s="1" t="s">
        <v>424</v>
      </c>
    </row>
    <row r="614" spans="1:23" x14ac:dyDescent="0.3">
      <c r="A614" s="1" t="str">
        <f t="shared" si="408"/>
        <v>LP_Paralyze_02</v>
      </c>
      <c r="B614" s="1" t="s">
        <v>329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CertainHpHitObject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0.34</v>
      </c>
      <c r="O614" s="7" t="str">
        <f t="shared" ca="1" si="409"/>
        <v/>
      </c>
      <c r="P614" s="1">
        <v>1</v>
      </c>
      <c r="S614" s="7" t="str">
        <f t="shared" ca="1" si="403"/>
        <v/>
      </c>
      <c r="U614" s="1" t="s">
        <v>330</v>
      </c>
      <c r="V614" s="1" t="s">
        <v>425</v>
      </c>
      <c r="W614" s="1" t="s">
        <v>426</v>
      </c>
    </row>
    <row r="615" spans="1:23" x14ac:dyDescent="0.3">
      <c r="A615" s="1" t="str">
        <f t="shared" si="408"/>
        <v>LP_Paralyze_03</v>
      </c>
      <c r="B615" s="1" t="s">
        <v>329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CertainHpHitObject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0.35</v>
      </c>
      <c r="O615" s="7" t="str">
        <f t="shared" ca="1" si="409"/>
        <v/>
      </c>
      <c r="P615" s="1">
        <v>1</v>
      </c>
      <c r="S615" s="7" t="str">
        <f t="shared" ca="1" si="403"/>
        <v/>
      </c>
      <c r="U615" s="1" t="s">
        <v>330</v>
      </c>
      <c r="V615" s="1" t="s">
        <v>336</v>
      </c>
      <c r="W615" s="1" t="s">
        <v>337</v>
      </c>
    </row>
    <row r="616" spans="1:23" x14ac:dyDescent="0.3">
      <c r="A616" s="1" t="str">
        <f t="shared" ref="A616:A621" si="410">B616&amp;"_"&amp;TEXT(D616,"00")</f>
        <v>LP_Paralyze_CannotAction_01</v>
      </c>
      <c r="B616" s="1" t="s">
        <v>330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CannotAction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1.4</v>
      </c>
      <c r="O616" s="7" t="str">
        <f t="shared" ref="O616:O621" ca="1" si="411">IF(NOT(ISBLANK(N616)),N616,
IF(ISBLANK(M616),"",
VLOOKUP(M616,OFFSET(INDIRECT("$A:$B"),0,MATCH(M$1&amp;"_Verify",INDIRECT("$1:$1"),0)-1),2,0)
))</f>
        <v/>
      </c>
      <c r="S616" s="7" t="str">
        <f t="shared" ca="1" si="403"/>
        <v/>
      </c>
    </row>
    <row r="617" spans="1:23" x14ac:dyDescent="0.3">
      <c r="A617" s="1" t="str">
        <f t="shared" si="410"/>
        <v>LP_Paralyze_CannotAction_02</v>
      </c>
      <c r="B617" s="1" t="s">
        <v>330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CannotAction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2</v>
      </c>
      <c r="O617" s="7" t="str">
        <f t="shared" ca="1" si="411"/>
        <v/>
      </c>
      <c r="S617" s="7" t="str">
        <f t="shared" ca="1" si="403"/>
        <v/>
      </c>
    </row>
    <row r="618" spans="1:23" x14ac:dyDescent="0.3">
      <c r="A618" s="1" t="str">
        <f t="shared" ref="A618" si="412">B618&amp;"_"&amp;TEXT(D618,"00")</f>
        <v>LP_Paralyze_CannotAction_03</v>
      </c>
      <c r="B618" s="1" t="s">
        <v>330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CannotAction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2.6</v>
      </c>
      <c r="O618" s="7" t="str">
        <f t="shared" ref="O618" ca="1" si="413">IF(NOT(ISBLANK(N618)),N618,
IF(ISBLANK(M618),"",
VLOOKUP(M618,OFFSET(INDIRECT("$A:$B"),0,MATCH(M$1&amp;"_Verify",INDIRECT("$1:$1"),0)-1),2,0)
))</f>
        <v/>
      </c>
      <c r="S618" s="7" t="str">
        <f t="shared" ref="S618" ca="1" si="414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0"/>
        <v>LP_Hold_01</v>
      </c>
      <c r="B619" s="1" t="s">
        <v>320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AttackWeightHitObject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0.25</v>
      </c>
      <c r="K619" s="1">
        <v>7.0000000000000007E-2</v>
      </c>
      <c r="O619" s="7" t="str">
        <f t="shared" ca="1" si="411"/>
        <v/>
      </c>
      <c r="P619" s="1">
        <v>1</v>
      </c>
      <c r="S619" s="7" t="str">
        <f t="shared" ca="1" si="403"/>
        <v/>
      </c>
      <c r="U619" s="1" t="s">
        <v>321</v>
      </c>
    </row>
    <row r="620" spans="1:23" x14ac:dyDescent="0.3">
      <c r="A620" s="1" t="str">
        <f t="shared" si="410"/>
        <v>LP_Hold_02</v>
      </c>
      <c r="B620" s="1" t="s">
        <v>320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AttackWeightHitObject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K620" s="1">
        <v>0.09</v>
      </c>
      <c r="O620" s="7" t="str">
        <f t="shared" ca="1" si="411"/>
        <v/>
      </c>
      <c r="P620" s="1">
        <v>1</v>
      </c>
      <c r="S620" s="7" t="str">
        <f t="shared" ca="1" si="403"/>
        <v/>
      </c>
      <c r="U620" s="1" t="s">
        <v>321</v>
      </c>
    </row>
    <row r="621" spans="1:23" x14ac:dyDescent="0.3">
      <c r="A621" s="1" t="str">
        <f t="shared" si="410"/>
        <v>LP_Hold_03</v>
      </c>
      <c r="B621" s="1" t="s">
        <v>320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AttackWeightHitObject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0.45</v>
      </c>
      <c r="K621" s="1">
        <v>0.11</v>
      </c>
      <c r="O621" s="7" t="str">
        <f t="shared" ca="1" si="411"/>
        <v/>
      </c>
      <c r="P621" s="1">
        <v>1</v>
      </c>
      <c r="S621" s="7" t="str">
        <f t="shared" ca="1" si="403"/>
        <v/>
      </c>
      <c r="U621" s="1" t="s">
        <v>321</v>
      </c>
    </row>
    <row r="622" spans="1:23" x14ac:dyDescent="0.3">
      <c r="A622" s="1" t="str">
        <f t="shared" ref="A622:A627" si="415">B622&amp;"_"&amp;TEXT(D622,"00")</f>
        <v>LP_Hold_CannotMove_01</v>
      </c>
      <c r="B622" s="1" t="s">
        <v>322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CannotMove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1.5</v>
      </c>
      <c r="O622" s="7" t="str">
        <f t="shared" ref="O622:O627" ca="1" si="416">IF(NOT(ISBLANK(N622)),N622,
IF(ISBLANK(M622),"",
VLOOKUP(M622,OFFSET(INDIRECT("$A:$B"),0,MATCH(M$1&amp;"_Verify",INDIRECT("$1:$1"),0)-1),2,0)
))</f>
        <v/>
      </c>
      <c r="S622" s="7" t="str">
        <f t="shared" ca="1" si="403"/>
        <v/>
      </c>
      <c r="V622" s="1" t="s">
        <v>360</v>
      </c>
    </row>
    <row r="623" spans="1:23" x14ac:dyDescent="0.3">
      <c r="A623" s="1" t="str">
        <f t="shared" si="415"/>
        <v>LP_Hold_CannotMove_02</v>
      </c>
      <c r="B623" s="1" t="s">
        <v>322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CannotMove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3.1500000000000004</v>
      </c>
      <c r="O623" s="7" t="str">
        <f t="shared" ca="1" si="416"/>
        <v/>
      </c>
      <c r="S623" s="7" t="str">
        <f t="shared" ca="1" si="403"/>
        <v/>
      </c>
      <c r="V623" s="1" t="s">
        <v>360</v>
      </c>
    </row>
    <row r="624" spans="1:23" x14ac:dyDescent="0.3">
      <c r="A624" s="1" t="str">
        <f t="shared" si="415"/>
        <v>LP_Hold_CannotMove_03</v>
      </c>
      <c r="B624" s="1" t="s">
        <v>322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CannotMove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4.95</v>
      </c>
      <c r="O624" s="7" t="str">
        <f t="shared" ca="1" si="416"/>
        <v/>
      </c>
      <c r="S624" s="7" t="str">
        <f t="shared" ca="1" si="403"/>
        <v/>
      </c>
      <c r="V624" s="1" t="s">
        <v>360</v>
      </c>
    </row>
    <row r="625" spans="1:23" x14ac:dyDescent="0.3">
      <c r="A625" s="1" t="str">
        <f t="shared" si="415"/>
        <v>LP_Transport_01</v>
      </c>
      <c r="B625" s="1" t="s">
        <v>356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TeleportingHitObject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0.15</v>
      </c>
      <c r="K625" s="1">
        <v>0.1</v>
      </c>
      <c r="L625" s="1">
        <v>0.1</v>
      </c>
      <c r="N625" s="1">
        <v>3</v>
      </c>
      <c r="O625" s="7">
        <f t="shared" ca="1" si="416"/>
        <v>3</v>
      </c>
      <c r="P625" s="1">
        <v>1</v>
      </c>
      <c r="R625" s="1">
        <v>1</v>
      </c>
      <c r="S625" s="7">
        <f t="shared" ca="1" si="403"/>
        <v>1</v>
      </c>
      <c r="U625" s="1" t="s">
        <v>353</v>
      </c>
    </row>
    <row r="626" spans="1:23" x14ac:dyDescent="0.3">
      <c r="A626" s="1" t="str">
        <f t="shared" si="415"/>
        <v>LP_Transport_02</v>
      </c>
      <c r="B626" s="1" t="s">
        <v>356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TeleportingHitObject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0.22500000000000001</v>
      </c>
      <c r="K626" s="1">
        <v>0.1</v>
      </c>
      <c r="L626" s="1">
        <v>0.1</v>
      </c>
      <c r="N626" s="1">
        <v>6</v>
      </c>
      <c r="O626" s="7">
        <f t="shared" ca="1" si="416"/>
        <v>6</v>
      </c>
      <c r="P626" s="1">
        <v>1</v>
      </c>
      <c r="R626" s="1">
        <v>2</v>
      </c>
      <c r="S626" s="7">
        <f t="shared" ca="1" si="403"/>
        <v>2</v>
      </c>
      <c r="U626" s="1" t="s">
        <v>353</v>
      </c>
    </row>
    <row r="627" spans="1:23" x14ac:dyDescent="0.3">
      <c r="A627" s="1" t="str">
        <f t="shared" si="415"/>
        <v>LP_Transport_03</v>
      </c>
      <c r="B627" s="1" t="s">
        <v>356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TeleportingHitObject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0.3</v>
      </c>
      <c r="K627" s="1">
        <v>0.1</v>
      </c>
      <c r="L627" s="1">
        <v>0.1</v>
      </c>
      <c r="N627" s="1">
        <v>9</v>
      </c>
      <c r="O627" s="7">
        <f t="shared" ca="1" si="416"/>
        <v>9</v>
      </c>
      <c r="P627" s="1">
        <v>1</v>
      </c>
      <c r="R627" s="1">
        <v>3</v>
      </c>
      <c r="S627" s="7">
        <f t="shared" ca="1" si="403"/>
        <v>3</v>
      </c>
      <c r="U627" s="1" t="s">
        <v>353</v>
      </c>
    </row>
    <row r="628" spans="1:23" x14ac:dyDescent="0.3">
      <c r="A628" s="1" t="str">
        <f t="shared" ref="A628:A630" si="417">B628&amp;"_"&amp;TEXT(D628,"00")</f>
        <v>LP_Transport_Teleported_01</v>
      </c>
      <c r="B628" s="1" t="s">
        <v>357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10</v>
      </c>
      <c r="J628" s="1">
        <v>10</v>
      </c>
      <c r="O628" s="7" t="str">
        <f t="shared" ref="O628:O630" ca="1" si="418">IF(NOT(ISBLANK(N628)),N628,
IF(ISBLANK(M628),"",
VLOOKUP(M628,OFFSET(INDIRECT("$A:$B"),0,MATCH(M$1&amp;"_Verify",INDIRECT("$1:$1"),0)-1),2,0)
))</f>
        <v/>
      </c>
      <c r="S628" s="7" t="str">
        <f t="shared" ca="1" si="403"/>
        <v/>
      </c>
      <c r="U628" s="1" t="s">
        <v>430</v>
      </c>
      <c r="V628" s="1" t="s">
        <v>358</v>
      </c>
      <c r="W628" s="1" t="s">
        <v>359</v>
      </c>
    </row>
    <row r="629" spans="1:23" x14ac:dyDescent="0.3">
      <c r="A629" s="1" t="str">
        <f t="shared" si="417"/>
        <v>LP_Transport_Teleported_02</v>
      </c>
      <c r="B629" s="1" t="s">
        <v>357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0">
        <v>14</v>
      </c>
      <c r="J629" s="1">
        <v>10</v>
      </c>
      <c r="O629" s="7" t="str">
        <f t="shared" ca="1" si="418"/>
        <v/>
      </c>
      <c r="S629" s="7" t="str">
        <f t="shared" ca="1" si="403"/>
        <v/>
      </c>
      <c r="U629" s="1" t="s">
        <v>430</v>
      </c>
      <c r="V629" s="1" t="s">
        <v>358</v>
      </c>
      <c r="W629" s="1" t="s">
        <v>359</v>
      </c>
    </row>
    <row r="630" spans="1:23" x14ac:dyDescent="0.3">
      <c r="A630" s="1" t="str">
        <f t="shared" si="417"/>
        <v>LP_Transport_Teleported_03</v>
      </c>
      <c r="B630" s="1" t="s">
        <v>357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0">
        <v>18</v>
      </c>
      <c r="J630" s="1">
        <v>10</v>
      </c>
      <c r="O630" s="7" t="str">
        <f t="shared" ca="1" si="418"/>
        <v/>
      </c>
      <c r="S630" s="7" t="str">
        <f t="shared" ca="1" si="403"/>
        <v/>
      </c>
      <c r="U630" s="1" t="s">
        <v>430</v>
      </c>
      <c r="V630" s="1" t="s">
        <v>358</v>
      </c>
      <c r="W630" s="1" t="s">
        <v>359</v>
      </c>
    </row>
    <row r="631" spans="1:23" x14ac:dyDescent="0.3">
      <c r="A631" s="1" t="str">
        <f t="shared" ref="A631:A642" si="419">B631&amp;"_"&amp;TEXT(D631,"00")</f>
        <v>LP_SummonShield_01</v>
      </c>
      <c r="B631" s="1" t="s">
        <v>375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3</v>
      </c>
      <c r="K631" s="1">
        <v>3</v>
      </c>
      <c r="O631" s="7" t="str">
        <f t="shared" ref="O631:O642" ca="1" si="420">IF(NOT(ISBLANK(N631)),N631,
IF(ISBLANK(M631),"",
VLOOKUP(M631,OFFSET(INDIRECT("$A:$B"),0,MATCH(M$1&amp;"_Verify",INDIRECT("$1:$1"),0)-1),2,0)
))</f>
        <v/>
      </c>
      <c r="S631" s="7" t="str">
        <f t="shared" ref="S631:S642" ca="1" si="421">IF(NOT(ISBLANK(R631)),R631,
IF(ISBLANK(Q631),"",
VLOOKUP(Q631,OFFSET(INDIRECT("$A:$B"),0,MATCH(Q$1&amp;"_Verify",INDIRECT("$1:$1"),0)-1),2,0)
))</f>
        <v/>
      </c>
      <c r="T631" s="1" t="s">
        <v>377</v>
      </c>
    </row>
    <row r="632" spans="1:23" x14ac:dyDescent="0.3">
      <c r="A632" s="1" t="str">
        <f t="shared" si="419"/>
        <v>LP_SummonShield_02</v>
      </c>
      <c r="B632" s="1" t="s">
        <v>375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CreateWall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1.9672131147540985</v>
      </c>
      <c r="K632" s="1">
        <v>3</v>
      </c>
      <c r="O632" s="7" t="str">
        <f t="shared" ca="1" si="420"/>
        <v/>
      </c>
      <c r="S632" s="7" t="str">
        <f t="shared" ca="1" si="421"/>
        <v/>
      </c>
      <c r="T632" s="1" t="s">
        <v>377</v>
      </c>
    </row>
    <row r="633" spans="1:23" x14ac:dyDescent="0.3">
      <c r="A633" s="1" t="str">
        <f t="shared" si="419"/>
        <v>LP_SummonShield_03</v>
      </c>
      <c r="B633" s="1" t="s">
        <v>375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CreateWall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1.4285714285714284</v>
      </c>
      <c r="K633" s="1">
        <v>3</v>
      </c>
      <c r="O633" s="7" t="str">
        <f t="shared" ca="1" si="420"/>
        <v/>
      </c>
      <c r="S633" s="7" t="str">
        <f t="shared" ca="1" si="421"/>
        <v/>
      </c>
      <c r="T633" s="1" t="s">
        <v>377</v>
      </c>
    </row>
    <row r="634" spans="1:23" x14ac:dyDescent="0.3">
      <c r="A634" s="1" t="str">
        <f t="shared" si="419"/>
        <v>LP_SummonShield_04</v>
      </c>
      <c r="B634" s="1" t="s">
        <v>375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1.1009174311926606</v>
      </c>
      <c r="K634" s="1">
        <v>3</v>
      </c>
      <c r="O634" s="7" t="str">
        <f t="shared" ca="1" si="420"/>
        <v/>
      </c>
      <c r="S634" s="7" t="str">
        <f t="shared" ca="1" si="421"/>
        <v/>
      </c>
      <c r="T634" s="1" t="s">
        <v>377</v>
      </c>
    </row>
    <row r="635" spans="1:23" x14ac:dyDescent="0.3">
      <c r="A635" s="1" t="str">
        <f t="shared" si="419"/>
        <v>LP_SummonShield_05</v>
      </c>
      <c r="B635" s="1" t="s">
        <v>375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0.88235294117647056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LP_HealSpOnAttack_01</v>
      </c>
      <c r="B636" s="1" t="s">
        <v>515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K636" s="1">
        <v>1</v>
      </c>
      <c r="O636" s="7" t="str">
        <f t="shared" ca="1" si="420"/>
        <v/>
      </c>
      <c r="S636" s="7" t="str">
        <f t="shared" ca="1" si="421"/>
        <v/>
      </c>
    </row>
    <row r="637" spans="1:23" x14ac:dyDescent="0.3">
      <c r="A637" s="1" t="str">
        <f t="shared" si="419"/>
        <v>LP_HealSpOnAttack_02</v>
      </c>
      <c r="B637" s="1" t="s">
        <v>515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2.1</v>
      </c>
      <c r="K637" s="1">
        <v>2.1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LP_HealSpOnAttack_03</v>
      </c>
      <c r="B638" s="1" t="s">
        <v>515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3.3000000000000003</v>
      </c>
      <c r="K638" s="1">
        <v>3.3000000000000003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40" si="422">B639&amp;"_"&amp;TEXT(D639,"00")</f>
        <v>LP_HealSpOnAttack_04</v>
      </c>
      <c r="B639" s="1" t="s">
        <v>515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4.5999999999999996</v>
      </c>
      <c r="K639" s="1">
        <v>4.5999999999999996</v>
      </c>
      <c r="O639" s="7" t="str">
        <f t="shared" ref="O639:O640" ca="1" si="423">IF(NOT(ISBLANK(N639)),N639,
IF(ISBLANK(M639),"",
VLOOKUP(M639,OFFSET(INDIRECT("$A:$B"),0,MATCH(M$1&amp;"_Verify",INDIRECT("$1:$1"),0)-1),2,0)
))</f>
        <v/>
      </c>
    </row>
    <row r="640" spans="1:23" x14ac:dyDescent="0.3">
      <c r="A640" s="1" t="str">
        <f t="shared" si="422"/>
        <v>LP_HealSpOnAttack_05</v>
      </c>
      <c r="B640" s="1" t="s">
        <v>515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6</v>
      </c>
      <c r="K640" s="1">
        <v>6</v>
      </c>
      <c r="O640" s="7" t="str">
        <f t="shared" ca="1" si="423"/>
        <v/>
      </c>
    </row>
    <row r="641" spans="1:19" x14ac:dyDescent="0.3">
      <c r="A641" s="1" t="str">
        <f t="shared" si="419"/>
        <v>LP_HealSpOnAttackBetter_01</v>
      </c>
      <c r="B641" s="1" t="s">
        <v>517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1.6666666666666667</v>
      </c>
      <c r="K641" s="1">
        <v>1.6666666666666667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si="419"/>
        <v>LP_HealSpOnAttackBetter_02</v>
      </c>
      <c r="B642" s="1" t="s">
        <v>517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3.5000000000000004</v>
      </c>
      <c r="K642" s="1">
        <v>3.5000000000000004</v>
      </c>
      <c r="O642" s="7" t="str">
        <f t="shared" ca="1" si="420"/>
        <v/>
      </c>
      <c r="S642" s="7" t="str">
        <f t="shared" ca="1" si="421"/>
        <v/>
      </c>
    </row>
    <row r="643" spans="1:19" x14ac:dyDescent="0.3">
      <c r="A643" s="1" t="str">
        <f t="shared" ref="A643:A670" si="424">B643&amp;"_"&amp;TEXT(D643,"00")</f>
        <v>LP_HealSpOnAttackBetter_03</v>
      </c>
      <c r="B643" s="1" t="s">
        <v>517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5.5</v>
      </c>
      <c r="K643" s="1">
        <v>5.5</v>
      </c>
      <c r="O643" s="7" t="str">
        <f t="shared" ref="O643:O670" ca="1" si="425">IF(NOT(ISBLANK(N643)),N643,
IF(ISBLANK(M643),"",
VLOOKUP(M643,OFFSET(INDIRECT("$A:$B"),0,MATCH(M$1&amp;"_Verify",INDIRECT("$1:$1"),0)-1),2,0)
))</f>
        <v/>
      </c>
      <c r="S643" s="7" t="str">
        <f t="shared" ref="S643:S670" ca="1" si="42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" si="427">B644&amp;"_"&amp;TEXT(D644,"00")</f>
        <v>LP_HealSpOnAttackBetter_04</v>
      </c>
      <c r="B644" s="1" t="s">
        <v>517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5.5</v>
      </c>
      <c r="K644" s="1">
        <v>5.5</v>
      </c>
      <c r="O644" s="7" t="str">
        <f t="shared" ref="O644" ca="1" si="428">IF(NOT(ISBLANK(N644)),N644,
IF(ISBLANK(M644),"",
VLOOKUP(M644,OFFSET(INDIRECT("$A:$B"),0,MATCH(M$1&amp;"_Verify",INDIRECT("$1:$1"),0)-1),2,0)
))</f>
        <v/>
      </c>
      <c r="S644" s="7" t="str">
        <f t="shared" ref="S644" ca="1" si="429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4"/>
        <v>LP_PaybackSp_01</v>
      </c>
      <c r="B645" s="1" t="s">
        <v>531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0.11739130434782601</v>
      </c>
      <c r="K645" s="1">
        <v>0.14347826086956511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si="424"/>
        <v>LP_PaybackSp_02</v>
      </c>
      <c r="B646" s="1" t="s">
        <v>531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0.21558935361216724</v>
      </c>
      <c r="K646" s="1">
        <v>0.26349809885931552</v>
      </c>
      <c r="O646" s="7" t="str">
        <f t="shared" ca="1" si="425"/>
        <v/>
      </c>
      <c r="S646" s="7" t="str">
        <f t="shared" ca="1" si="426"/>
        <v/>
      </c>
    </row>
    <row r="647" spans="1:19" x14ac:dyDescent="0.3">
      <c r="A647" s="1" t="str">
        <f t="shared" si="424"/>
        <v>LP_PaybackSp_03</v>
      </c>
      <c r="B647" s="1" t="s">
        <v>531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0.29799331103678928</v>
      </c>
      <c r="K647" s="1">
        <v>0.3642140468227425</v>
      </c>
      <c r="O647" s="7" t="str">
        <f t="shared" ca="1" si="425"/>
        <v/>
      </c>
      <c r="S647" s="7" t="str">
        <f t="shared" ca="1" si="426"/>
        <v/>
      </c>
    </row>
    <row r="648" spans="1:19" x14ac:dyDescent="0.3">
      <c r="A648" s="1" t="str">
        <f t="shared" si="424"/>
        <v>LP_PaybackSp_04</v>
      </c>
      <c r="B648" s="1" t="s">
        <v>531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0.36745562130177511</v>
      </c>
      <c r="K648" s="1">
        <v>0.44911242603550294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LP_PaybackSp_05</v>
      </c>
      <c r="B649" s="1" t="s">
        <v>531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0.4263157894736842</v>
      </c>
      <c r="K649" s="1">
        <v>0.52105263157894743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ref="A650:A653" si="430">B650&amp;"_"&amp;TEXT(D650,"00")</f>
        <v>LP_PaybackSp_06</v>
      </c>
      <c r="B650" s="1" t="s">
        <v>531</v>
      </c>
      <c r="C650" s="1" t="str">
        <f>IF(ISERROR(VLOOKUP(B650,AffectorValueTable!$A:$A,1,0)),"어펙터밸류없음","")</f>
        <v/>
      </c>
      <c r="D650" s="1">
        <v>6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0.47647058823529409</v>
      </c>
      <c r="K650" s="1">
        <v>0.58235294117647063</v>
      </c>
      <c r="O650" s="7" t="str">
        <f t="shared" ref="O650:O653" ca="1" si="431">IF(NOT(ISBLANK(N650)),N650,
IF(ISBLANK(M650),"",
VLOOKUP(M650,OFFSET(INDIRECT("$A:$B"),0,MATCH(M$1&amp;"_Verify",INDIRECT("$1:$1"),0)-1),2,0)
))</f>
        <v/>
      </c>
      <c r="S650" s="7" t="str">
        <f t="shared" ref="S650:S653" ca="1" si="432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0"/>
        <v>LP_PaybackSp_07</v>
      </c>
      <c r="B651" s="1" t="s">
        <v>531</v>
      </c>
      <c r="C651" s="1" t="str">
        <f>IF(ISERROR(VLOOKUP(B651,AffectorValueTable!$A:$A,1,0)),"어펙터밸류없음","")</f>
        <v/>
      </c>
      <c r="D651" s="1">
        <v>7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0.51945031712473577</v>
      </c>
      <c r="K651" s="1">
        <v>0.63488372093023271</v>
      </c>
      <c r="O651" s="7" t="str">
        <f t="shared" ca="1" si="431"/>
        <v/>
      </c>
      <c r="S651" s="7" t="str">
        <f t="shared" ca="1" si="432"/>
        <v/>
      </c>
    </row>
    <row r="652" spans="1:19" x14ac:dyDescent="0.3">
      <c r="A652" s="1" t="str">
        <f t="shared" si="430"/>
        <v>LP_PaybackSp_08</v>
      </c>
      <c r="B652" s="1" t="s">
        <v>531</v>
      </c>
      <c r="C652" s="1" t="str">
        <f>IF(ISERROR(VLOOKUP(B652,AffectorValueTable!$A:$A,1,0)),"어펙터밸류없음","")</f>
        <v/>
      </c>
      <c r="D652" s="1">
        <v>8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0.55648854961832062</v>
      </c>
      <c r="K652" s="1">
        <v>0.68015267175572525</v>
      </c>
      <c r="O652" s="7" t="str">
        <f t="shared" ca="1" si="431"/>
        <v/>
      </c>
      <c r="S652" s="7" t="str">
        <f t="shared" ca="1" si="432"/>
        <v/>
      </c>
    </row>
    <row r="653" spans="1:19" x14ac:dyDescent="0.3">
      <c r="A653" s="1" t="str">
        <f t="shared" si="430"/>
        <v>LP_PaybackSp_09</v>
      </c>
      <c r="B653" s="1" t="s">
        <v>531</v>
      </c>
      <c r="C653" s="1" t="str">
        <f>IF(ISERROR(VLOOKUP(B653,AffectorValueTable!$A:$A,1,0)),"어펙터밸류없음","")</f>
        <v/>
      </c>
      <c r="D653" s="1">
        <v>9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0.58858131487889276</v>
      </c>
      <c r="K653" s="1">
        <v>0.71937716262975782</v>
      </c>
      <c r="O653" s="7" t="str">
        <f t="shared" ca="1" si="431"/>
        <v/>
      </c>
      <c r="S653" s="7" t="str">
        <f t="shared" ca="1" si="432"/>
        <v/>
      </c>
    </row>
    <row r="654" spans="1:19" x14ac:dyDescent="0.3">
      <c r="A654" s="1" t="str">
        <f t="shared" ref="A654:A661" si="433">B654&amp;"_"&amp;TEXT(D654,"00")</f>
        <v>LP_SpUpOnMaxHp_01</v>
      </c>
      <c r="B654" s="1" t="s">
        <v>941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34">J191*5/3*2</f>
        <v>0.5</v>
      </c>
      <c r="N654" s="1">
        <v>1</v>
      </c>
      <c r="O654" s="7">
        <f t="shared" ref="O654:O661" ca="1" si="435">IF(NOT(ISBLANK(N654)),N654,
IF(ISBLANK(M654),"",
VLOOKUP(M654,OFFSET(INDIRECT("$A:$B"),0,MATCH(M$1&amp;"_Verify",INDIRECT("$1:$1"),0)-1),2,0)
))</f>
        <v>1</v>
      </c>
      <c r="S654" s="7" t="str">
        <f t="shared" ref="S654:S661" ca="1" si="436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3"/>
        <v>LP_SpUpOnMaxHp_02</v>
      </c>
      <c r="B655" s="1" t="s">
        <v>941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4"/>
        <v>1.05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LP_SpUpOnMaxHp_03</v>
      </c>
      <c r="B656" s="1" t="s">
        <v>941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34"/>
        <v>1.6500000000000001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ref="A657:A658" si="437">B657&amp;"_"&amp;TEXT(D657,"00")</f>
        <v>LP_SpUpOnMaxHp_04</v>
      </c>
      <c r="B657" s="1" t="s">
        <v>941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34"/>
        <v>2.2999999999999998</v>
      </c>
      <c r="N657" s="1">
        <v>1</v>
      </c>
      <c r="O657" s="7">
        <f t="shared" ref="O657:O658" ca="1" si="438">IF(NOT(ISBLANK(N657)),N657,
IF(ISBLANK(M657),"",
VLOOKUP(M657,OFFSET(INDIRECT("$A:$B"),0,MATCH(M$1&amp;"_Verify",INDIRECT("$1:$1"),0)-1),2,0)
))</f>
        <v>1</v>
      </c>
      <c r="S657" s="7" t="str">
        <f t="shared" ref="S657:S658" ca="1" si="439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7"/>
        <v>LP_SpUpOnMaxHp_05</v>
      </c>
      <c r="B658" s="1" t="s">
        <v>941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3</v>
      </c>
      <c r="N658" s="1">
        <v>1</v>
      </c>
      <c r="O658" s="7">
        <f t="shared" ca="1" si="438"/>
        <v>1</v>
      </c>
      <c r="S658" s="7" t="str">
        <f t="shared" ca="1" si="439"/>
        <v/>
      </c>
    </row>
    <row r="659" spans="1:19" x14ac:dyDescent="0.3">
      <c r="A659" s="1" t="str">
        <f t="shared" si="433"/>
        <v>LP_SpUpOnMaxHpBetter_01</v>
      </c>
      <c r="B659" s="1" t="s">
        <v>942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1" si="440">J200*5/3*2</f>
        <v>0.83333333333333337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si="433"/>
        <v>LP_SpUpOnMaxHpBetter_02</v>
      </c>
      <c r="B660" s="1" t="s">
        <v>942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0"/>
        <v>1.75</v>
      </c>
      <c r="N660" s="1">
        <v>1</v>
      </c>
      <c r="O660" s="7">
        <f t="shared" ca="1" si="435"/>
        <v>1</v>
      </c>
      <c r="S660" s="7" t="str">
        <f t="shared" ca="1" si="436"/>
        <v/>
      </c>
    </row>
    <row r="661" spans="1:19" x14ac:dyDescent="0.3">
      <c r="A661" s="1" t="str">
        <f t="shared" si="433"/>
        <v>LP_SpUpOnMaxHpBetter_03</v>
      </c>
      <c r="B661" s="1" t="s">
        <v>942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0"/>
        <v>2.75</v>
      </c>
      <c r="N661" s="1">
        <v>1</v>
      </c>
      <c r="O661" s="7">
        <f t="shared" ca="1" si="435"/>
        <v>1</v>
      </c>
      <c r="S661" s="7" t="str">
        <f t="shared" ca="1" si="436"/>
        <v/>
      </c>
    </row>
    <row r="662" spans="1:19" x14ac:dyDescent="0.3">
      <c r="A662" s="1" t="str">
        <f t="shared" ref="A662" si="441">B662&amp;"_"&amp;TEXT(D662,"00")</f>
        <v>LP_HitSizeDown_01</v>
      </c>
      <c r="B662" s="1" t="s">
        <v>940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0.9</v>
      </c>
      <c r="O662" s="7" t="str">
        <f t="shared" ref="O662" ca="1" si="442">IF(NOT(ISBLANK(N662)),N662,
IF(ISBLANK(M662),"",
VLOOKUP(M662,OFFSET(INDIRECT("$A:$B"),0,MATCH(M$1&amp;"_Verify",INDIRECT("$1:$1"),0)-1),2,0)
))</f>
        <v/>
      </c>
      <c r="S662" s="7" t="str">
        <f t="shared" ref="S662" ca="1" si="443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:A666" si="444">B663&amp;"_"&amp;TEXT(D663,"00")</f>
        <v>LP_HitSizeDown_02</v>
      </c>
      <c r="B663" s="1" t="s">
        <v>940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ChangeHitColliderSize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0.8</v>
      </c>
      <c r="O663" s="7" t="str">
        <f t="shared" ref="O663:O666" ca="1" si="445">IF(NOT(ISBLANK(N663)),N663,
IF(ISBLANK(M663),"",
VLOOKUP(M663,OFFSET(INDIRECT("$A:$B"),0,MATCH(M$1&amp;"_Verify",INDIRECT("$1:$1"),0)-1),2,0)
))</f>
        <v/>
      </c>
      <c r="S663" s="7" t="str">
        <f t="shared" ref="S663:S666" ca="1" si="446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44"/>
        <v>LP_HitSizeDown_03</v>
      </c>
      <c r="B664" s="1" t="s">
        <v>940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ChangeHitColliderSize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0.7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si="444"/>
        <v>LP_HitSizeDown_04</v>
      </c>
      <c r="B665" s="1" t="s">
        <v>940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0.6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si="444"/>
        <v>LP_HitSizeDown_05</v>
      </c>
      <c r="B666" s="1" t="s">
        <v>940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si="424"/>
        <v>PN_Magic1.5Times_01</v>
      </c>
      <c r="B667" s="1" t="s">
        <v>809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392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</v>
      </c>
      <c r="O667" s="7" t="str">
        <f t="shared" ca="1" si="425"/>
        <v/>
      </c>
      <c r="S667" s="7" t="str">
        <f t="shared" ca="1" si="426"/>
        <v/>
      </c>
    </row>
    <row r="668" spans="1:19" x14ac:dyDescent="0.3">
      <c r="A668" s="1" t="str">
        <f t="shared" si="424"/>
        <v>PN_Machine1.5Times_01</v>
      </c>
      <c r="B668" s="1" t="s">
        <v>811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816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</v>
      </c>
      <c r="O668" s="7" t="str">
        <f t="shared" ca="1" si="425"/>
        <v/>
      </c>
      <c r="S668" s="7" t="str">
        <f t="shared" ca="1" si="426"/>
        <v/>
      </c>
    </row>
    <row r="669" spans="1:19" x14ac:dyDescent="0.3">
      <c r="A669" s="1" t="str">
        <f t="shared" si="424"/>
        <v>PN_Nature1.5Times_01</v>
      </c>
      <c r="B669" s="1" t="s">
        <v>813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395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25"/>
        <v/>
      </c>
      <c r="S669" s="7" t="str">
        <f t="shared" ca="1" si="426"/>
        <v/>
      </c>
    </row>
    <row r="670" spans="1:19" x14ac:dyDescent="0.3">
      <c r="A670" s="1" t="str">
        <f t="shared" si="424"/>
        <v>PN_Qigong1.5Times_01</v>
      </c>
      <c r="B670" s="1" t="s">
        <v>815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817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ref="A671:A672" si="447">B671&amp;"_"&amp;TEXT(D671,"00")</f>
        <v>PN_Magic2Times_01</v>
      </c>
      <c r="B671" s="1" t="s">
        <v>383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392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</v>
      </c>
      <c r="O671" s="7" t="str">
        <f t="shared" ref="O671:O672" ca="1" si="448">IF(NOT(ISBLANK(N671)),N671,
IF(ISBLANK(M671),"",
VLOOKUP(M671,OFFSET(INDIRECT("$A:$B"),0,MATCH(M$1&amp;"_Verify",INDIRECT("$1:$1"),0)-1),2,0)
))</f>
        <v/>
      </c>
      <c r="S671" s="7" t="str">
        <f t="shared" ref="S671:S672" ca="1" si="449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7"/>
        <v>PN_Machine2Times_01</v>
      </c>
      <c r="B672" s="1" t="s">
        <v>400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402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</v>
      </c>
      <c r="O672" s="7" t="str">
        <f t="shared" ca="1" si="448"/>
        <v/>
      </c>
      <c r="S672" s="7" t="str">
        <f t="shared" ca="1" si="449"/>
        <v/>
      </c>
    </row>
    <row r="673" spans="1:19" x14ac:dyDescent="0.3">
      <c r="A673" s="1" t="str">
        <f t="shared" ref="A673:A676" si="450">B673&amp;"_"&amp;TEXT(D673,"00")</f>
        <v>PN_Nature2Times_01</v>
      </c>
      <c r="B673" s="1" t="s">
        <v>385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395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O673" s="7" t="str">
        <f t="shared" ref="O673:O676" ca="1" si="451">IF(NOT(ISBLANK(N673)),N673,
IF(ISBLANK(M673),"",
VLOOKUP(M673,OFFSET(INDIRECT("$A:$B"),0,MATCH(M$1&amp;"_Verify",INDIRECT("$1:$1"),0)-1),2,0)
))</f>
        <v/>
      </c>
      <c r="S673" s="7" t="str">
        <f t="shared" ref="S673:S676" ca="1" si="452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0"/>
        <v>PN_Qigong2Times_01</v>
      </c>
      <c r="B674" s="1" t="s">
        <v>401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403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50"/>
        <v>PN_Magic3Times_01</v>
      </c>
      <c r="B675" s="1" t="s">
        <v>766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</v>
      </c>
      <c r="O675" s="7" t="str">
        <f t="shared" ca="1" si="451"/>
        <v/>
      </c>
      <c r="S675" s="7" t="str">
        <f t="shared" ca="1" si="452"/>
        <v/>
      </c>
    </row>
    <row r="676" spans="1:19" x14ac:dyDescent="0.3">
      <c r="A676" s="1" t="str">
        <f t="shared" si="450"/>
        <v>PN_Machine3Times_01</v>
      </c>
      <c r="B676" s="1" t="s">
        <v>763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394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2</v>
      </c>
      <c r="O676" s="7" t="str">
        <f t="shared" ca="1" si="451"/>
        <v/>
      </c>
      <c r="S676" s="7" t="str">
        <f t="shared" ca="1" si="452"/>
        <v/>
      </c>
    </row>
    <row r="677" spans="1:19" x14ac:dyDescent="0.3">
      <c r="A677" s="1" t="str">
        <f t="shared" ref="A677:A678" si="453">B677&amp;"_"&amp;TEXT(D677,"00")</f>
        <v>PN_Nature3Times_01</v>
      </c>
      <c r="B677" s="1" t="s">
        <v>767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2</v>
      </c>
      <c r="O677" s="7" t="str">
        <f t="shared" ref="O677:O678" ca="1" si="454">IF(NOT(ISBLANK(N677)),N677,
IF(ISBLANK(M677),"",
VLOOKUP(M677,OFFSET(INDIRECT("$A:$B"),0,MATCH(M$1&amp;"_Verify",INDIRECT("$1:$1"),0)-1),2,0)
))</f>
        <v/>
      </c>
      <c r="S677" s="7" t="str">
        <f t="shared" ref="S677:S678" ca="1" si="455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3"/>
        <v>PN_Qigong3Times_01</v>
      </c>
      <c r="B678" s="1" t="s">
        <v>765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4"/>
        <v/>
      </c>
      <c r="S678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4:Q678 Q3:Q435 M3:M67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G444:G449 G149:G157 G184:G187 G191:G435 G60:G136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2021-03-24T07:26:15Z</dcterms:modified>
</cp:coreProperties>
</file>