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BF0017-069F-4E0E-8B41-3EF59ACCB28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S79" i="5"/>
  <c r="O79" i="5"/>
  <c r="H79" i="5"/>
  <c r="E79" i="5"/>
  <c r="C79" i="5"/>
  <c r="A79" i="5"/>
  <c r="C80" i="1"/>
  <c r="C79" i="1"/>
  <c r="C81" i="1"/>
  <c r="C78" i="1"/>
  <c r="S134" i="5" l="1"/>
  <c r="O134" i="5"/>
  <c r="H134" i="5"/>
  <c r="E134" i="5"/>
  <c r="C134" i="5"/>
  <c r="A134" i="5"/>
  <c r="C133" i="1"/>
  <c r="S132" i="5" l="1"/>
  <c r="O132" i="5"/>
  <c r="H132" i="5"/>
  <c r="E132" i="5"/>
  <c r="C132" i="5"/>
  <c r="A132" i="5"/>
  <c r="S133" i="5"/>
  <c r="O133" i="5"/>
  <c r="H133" i="5"/>
  <c r="E133" i="5"/>
  <c r="C133" i="5"/>
  <c r="A133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S84" i="5"/>
  <c r="O84" i="5"/>
  <c r="H84" i="5"/>
  <c r="E84" i="5"/>
  <c r="C84" i="5"/>
  <c r="A84" i="5"/>
  <c r="S65" i="5"/>
  <c r="O65" i="5"/>
  <c r="H65" i="5"/>
  <c r="E65" i="5"/>
  <c r="C65" i="5"/>
  <c r="A65" i="5"/>
  <c r="C129" i="1"/>
  <c r="C83" i="1"/>
  <c r="C132" i="1"/>
  <c r="C130" i="1"/>
  <c r="C64" i="1"/>
  <c r="C13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7" i="5" l="1"/>
  <c r="H107" i="5"/>
  <c r="E107" i="5"/>
  <c r="C107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S106" i="5"/>
  <c r="O106" i="5"/>
  <c r="H106" i="5"/>
  <c r="E106" i="5"/>
  <c r="C106" i="5"/>
  <c r="A106" i="5"/>
  <c r="C105" i="1"/>
  <c r="O107" i="5"/>
  <c r="C106" i="1"/>
  <c r="S111" i="5" l="1"/>
  <c r="O111" i="5"/>
  <c r="H111" i="5"/>
  <c r="E111" i="5"/>
  <c r="C111" i="5"/>
  <c r="S110" i="5"/>
  <c r="O110" i="5"/>
  <c r="H110" i="5"/>
  <c r="E110" i="5"/>
  <c r="C110" i="5"/>
  <c r="C110" i="1"/>
  <c r="C109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8" i="1"/>
  <c r="C69" i="1"/>
  <c r="C67" i="1"/>
  <c r="S47" i="5" l="1"/>
  <c r="O47" i="5"/>
  <c r="H47" i="5"/>
  <c r="E47" i="5"/>
  <c r="C47" i="5"/>
  <c r="A47" i="5"/>
  <c r="C46" i="1"/>
  <c r="S151" i="5" l="1"/>
  <c r="O151" i="5"/>
  <c r="H151" i="5"/>
  <c r="E151" i="5"/>
  <c r="C151" i="5"/>
  <c r="A151" i="5"/>
  <c r="C150" i="1"/>
  <c r="S75" i="5" l="1"/>
  <c r="O75" i="5"/>
  <c r="H75" i="5"/>
  <c r="E75" i="5"/>
  <c r="C75" i="5"/>
  <c r="A75" i="5"/>
  <c r="C74" i="1"/>
  <c r="S139" i="5" l="1"/>
  <c r="O139" i="5"/>
  <c r="H139" i="5"/>
  <c r="E139" i="5"/>
  <c r="C139" i="5"/>
  <c r="A139" i="5"/>
  <c r="S46" i="5"/>
  <c r="O46" i="5"/>
  <c r="H46" i="5"/>
  <c r="E46" i="5"/>
  <c r="C46" i="5"/>
  <c r="A46" i="5"/>
  <c r="C45" i="1"/>
  <c r="C138" i="1"/>
  <c r="S118" i="5" l="1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15" i="5"/>
  <c r="O115" i="5"/>
  <c r="H115" i="5"/>
  <c r="E115" i="5"/>
  <c r="C115" i="5"/>
  <c r="S145" i="5"/>
  <c r="O145" i="5"/>
  <c r="H145" i="5"/>
  <c r="E145" i="5"/>
  <c r="C145" i="5"/>
  <c r="A145" i="5"/>
  <c r="C115" i="1"/>
  <c r="C114" i="1"/>
  <c r="C117" i="1"/>
  <c r="C144" i="1"/>
  <c r="C116" i="1"/>
  <c r="S88" i="5" l="1"/>
  <c r="O88" i="5"/>
  <c r="H88" i="5"/>
  <c r="E88" i="5"/>
  <c r="C88" i="5"/>
  <c r="A88" i="5"/>
  <c r="S89" i="5"/>
  <c r="O89" i="5"/>
  <c r="H89" i="5"/>
  <c r="E89" i="5"/>
  <c r="C89" i="5"/>
  <c r="A89" i="5"/>
  <c r="C88" i="1"/>
  <c r="C87" i="1"/>
  <c r="S90" i="5" l="1"/>
  <c r="O90" i="5"/>
  <c r="H90" i="5"/>
  <c r="E90" i="5"/>
  <c r="C90" i="5"/>
  <c r="A90" i="5"/>
  <c r="S87" i="5"/>
  <c r="O87" i="5"/>
  <c r="H87" i="5"/>
  <c r="E87" i="5"/>
  <c r="C87" i="5"/>
  <c r="A87" i="5"/>
  <c r="C89" i="1"/>
  <c r="C86" i="1"/>
  <c r="S156" i="5" l="1"/>
  <c r="H156" i="5"/>
  <c r="E156" i="5"/>
  <c r="C156" i="5"/>
  <c r="A156" i="5"/>
  <c r="S155" i="5"/>
  <c r="O155" i="5"/>
  <c r="H155" i="5"/>
  <c r="E155" i="5"/>
  <c r="C155" i="5"/>
  <c r="A155" i="5"/>
  <c r="C155" i="1"/>
  <c r="C154" i="1"/>
  <c r="O156" i="5"/>
  <c r="J77" i="5" l="1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8" i="1"/>
  <c r="C159" i="1"/>
  <c r="C157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8" i="5"/>
  <c r="O138" i="5"/>
  <c r="H138" i="5"/>
  <c r="E138" i="5"/>
  <c r="C138" i="5"/>
  <c r="A138" i="5"/>
  <c r="C53" i="1"/>
  <c r="C52" i="1"/>
  <c r="C137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1" i="1"/>
  <c r="C152" i="1"/>
  <c r="S141" i="5" l="1"/>
  <c r="O141" i="5"/>
  <c r="H141" i="5"/>
  <c r="E141" i="5"/>
  <c r="C141" i="5"/>
  <c r="A141" i="5"/>
  <c r="C140" i="1"/>
  <c r="S149" i="5" l="1"/>
  <c r="O149" i="5"/>
  <c r="H149" i="5"/>
  <c r="E149" i="5"/>
  <c r="C149" i="5"/>
  <c r="A149" i="5"/>
  <c r="S97" i="5"/>
  <c r="O97" i="5"/>
  <c r="H97" i="5"/>
  <c r="E97" i="5"/>
  <c r="C97" i="5"/>
  <c r="A97" i="5"/>
  <c r="C148" i="1"/>
  <c r="C96" i="1"/>
  <c r="S125" i="5" l="1"/>
  <c r="O125" i="5"/>
  <c r="H125" i="5"/>
  <c r="E125" i="5"/>
  <c r="C125" i="5"/>
  <c r="S124" i="5"/>
  <c r="O124" i="5"/>
  <c r="H124" i="5"/>
  <c r="E124" i="5"/>
  <c r="C124" i="5"/>
  <c r="S123" i="5"/>
  <c r="O123" i="5"/>
  <c r="H123" i="5"/>
  <c r="E123" i="5"/>
  <c r="C123" i="5"/>
  <c r="S77" i="5" l="1"/>
  <c r="O77" i="5"/>
  <c r="H77" i="5"/>
  <c r="E77" i="5"/>
  <c r="C77" i="5"/>
  <c r="A77" i="5"/>
  <c r="C124" i="1"/>
  <c r="C123" i="1"/>
  <c r="C12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9" i="1"/>
  <c r="C76" i="1"/>
  <c r="C40" i="1"/>
  <c r="C61" i="1"/>
  <c r="S92" i="5" l="1"/>
  <c r="O92" i="5"/>
  <c r="H92" i="5"/>
  <c r="E92" i="5"/>
  <c r="C92" i="5"/>
  <c r="A92" i="5"/>
  <c r="C91" i="1"/>
  <c r="S94" i="5" l="1"/>
  <c r="O94" i="5"/>
  <c r="H94" i="5"/>
  <c r="E94" i="5"/>
  <c r="C94" i="5"/>
  <c r="A94" i="5"/>
  <c r="C93" i="1"/>
  <c r="S101" i="5" l="1"/>
  <c r="O101" i="5"/>
  <c r="H101" i="5"/>
  <c r="E101" i="5"/>
  <c r="C101" i="5"/>
  <c r="A101" i="5"/>
  <c r="C100" i="1"/>
  <c r="J552" i="5" l="1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S11" i="5" l="1"/>
  <c r="O11" i="5"/>
  <c r="H11" i="5"/>
  <c r="E11" i="5"/>
  <c r="C11" i="5"/>
  <c r="A11" i="5"/>
  <c r="C10" i="1"/>
  <c r="S220" i="5" l="1"/>
  <c r="O220" i="5"/>
  <c r="H220" i="5"/>
  <c r="E220" i="5"/>
  <c r="C220" i="5"/>
  <c r="A220" i="5"/>
  <c r="S219" i="5" l="1"/>
  <c r="O219" i="5"/>
  <c r="H219" i="5"/>
  <c r="E219" i="5"/>
  <c r="C219" i="5"/>
  <c r="A219" i="5"/>
  <c r="C218" i="1"/>
  <c r="C219" i="1"/>
  <c r="S224" i="5" l="1"/>
  <c r="O224" i="5"/>
  <c r="H224" i="5"/>
  <c r="E224" i="5"/>
  <c r="C224" i="5"/>
  <c r="A224" i="5"/>
  <c r="C223" i="1"/>
  <c r="S218" i="5" l="1"/>
  <c r="O218" i="5"/>
  <c r="H218" i="5"/>
  <c r="E218" i="5"/>
  <c r="C218" i="5"/>
  <c r="A218" i="5"/>
  <c r="C217" i="1"/>
  <c r="S217" i="5" l="1"/>
  <c r="O217" i="5"/>
  <c r="H217" i="5"/>
  <c r="E217" i="5"/>
  <c r="C217" i="5"/>
  <c r="A217" i="5"/>
  <c r="C216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8" i="5"/>
  <c r="O148" i="5"/>
  <c r="H148" i="5"/>
  <c r="E148" i="5"/>
  <c r="C148" i="5"/>
  <c r="A148" i="5"/>
  <c r="C60" i="1"/>
  <c r="C147" i="1"/>
  <c r="C43" i="1"/>
  <c r="S86" i="5" l="1"/>
  <c r="O86" i="5"/>
  <c r="H86" i="5"/>
  <c r="E86" i="5"/>
  <c r="C86" i="5"/>
  <c r="A86" i="5"/>
  <c r="S216" i="5" l="1"/>
  <c r="O216" i="5"/>
  <c r="H216" i="5"/>
  <c r="E216" i="5"/>
  <c r="C216" i="5"/>
  <c r="A216" i="5"/>
  <c r="O215" i="5"/>
  <c r="H215" i="5"/>
  <c r="E215" i="5"/>
  <c r="C215" i="5"/>
  <c r="A215" i="5"/>
  <c r="C85" i="1"/>
  <c r="S215" i="5"/>
  <c r="C215" i="1"/>
  <c r="C214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C212" i="1"/>
  <c r="C213" i="1"/>
  <c r="U211" i="5" l="1"/>
  <c r="U210" i="5"/>
  <c r="U204" i="5"/>
  <c r="U203" i="5"/>
  <c r="U188" i="5"/>
  <c r="U187" i="5"/>
  <c r="U186" i="5"/>
  <c r="U172" i="5"/>
  <c r="U171" i="5"/>
  <c r="U170" i="5"/>
  <c r="U169" i="5"/>
  <c r="U168" i="5"/>
  <c r="S212" i="5" l="1"/>
  <c r="O212" i="5"/>
  <c r="H212" i="5"/>
  <c r="E212" i="5"/>
  <c r="C212" i="5"/>
  <c r="A212" i="5"/>
  <c r="C211" i="1"/>
  <c r="S211" i="5" l="1"/>
  <c r="O211" i="5"/>
  <c r="H211" i="5"/>
  <c r="E211" i="5"/>
  <c r="C211" i="5"/>
  <c r="A211" i="5"/>
  <c r="C210" i="1"/>
  <c r="J538" i="5" l="1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S695" i="5" l="1"/>
  <c r="O695" i="5"/>
  <c r="J695" i="5"/>
  <c r="H695" i="5"/>
  <c r="E695" i="5"/>
  <c r="C695" i="5"/>
  <c r="A695" i="5"/>
  <c r="S694" i="5"/>
  <c r="O694" i="5"/>
  <c r="J694" i="5"/>
  <c r="H694" i="5"/>
  <c r="E694" i="5"/>
  <c r="C694" i="5"/>
  <c r="A694" i="5"/>
  <c r="O677" i="5"/>
  <c r="H677" i="5"/>
  <c r="E677" i="5"/>
  <c r="C677" i="5"/>
  <c r="A677" i="5"/>
  <c r="O676" i="5"/>
  <c r="H676" i="5"/>
  <c r="E676" i="5"/>
  <c r="C676" i="5"/>
  <c r="A676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J696" i="5" l="1"/>
  <c r="J697" i="5"/>
  <c r="J698" i="5"/>
  <c r="J691" i="5"/>
  <c r="J692" i="5"/>
  <c r="J693" i="5"/>
  <c r="J617" i="5"/>
  <c r="J618" i="5"/>
  <c r="J619" i="5"/>
  <c r="J620" i="5"/>
  <c r="J621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C319" i="1"/>
  <c r="C320" i="1"/>
  <c r="C318" i="1"/>
  <c r="S621" i="5" l="1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S617" i="5"/>
  <c r="H617" i="5"/>
  <c r="E617" i="5"/>
  <c r="C617" i="5"/>
  <c r="A617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S550" i="5"/>
  <c r="O550" i="5"/>
  <c r="H550" i="5"/>
  <c r="S549" i="5"/>
  <c r="O549" i="5"/>
  <c r="H549" i="5"/>
  <c r="S548" i="5"/>
  <c r="O548" i="5"/>
  <c r="H548" i="5"/>
  <c r="S547" i="5"/>
  <c r="O547" i="5"/>
  <c r="H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O620" i="5"/>
  <c r="O621" i="5"/>
  <c r="C289" i="1"/>
  <c r="C286" i="1"/>
  <c r="C288" i="1"/>
  <c r="C287" i="1"/>
  <c r="O617" i="5"/>
  <c r="O619" i="5"/>
  <c r="O618" i="5"/>
  <c r="C299" i="1"/>
  <c r="J462" i="5" l="1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273" i="1"/>
  <c r="C272" i="1"/>
  <c r="J318" i="5" l="1"/>
  <c r="J319" i="5"/>
  <c r="J320" i="5"/>
  <c r="J321" i="5"/>
  <c r="J322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S318" i="5"/>
  <c r="H318" i="5"/>
  <c r="E318" i="5"/>
  <c r="C318" i="5"/>
  <c r="A318" i="5"/>
  <c r="O318" i="5"/>
  <c r="O320" i="5"/>
  <c r="O319" i="5"/>
  <c r="O321" i="5"/>
  <c r="O322" i="5"/>
  <c r="L377" i="5" l="1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J404" i="5"/>
  <c r="J405" i="5"/>
  <c r="J406" i="5"/>
  <c r="C245" i="1"/>
  <c r="K410" i="5" l="1"/>
  <c r="K411" i="5"/>
  <c r="K412" i="5"/>
  <c r="S210" i="5" l="1"/>
  <c r="O210" i="5"/>
  <c r="H210" i="5"/>
  <c r="E210" i="5"/>
  <c r="C210" i="5"/>
  <c r="A210" i="5"/>
  <c r="C209" i="1"/>
  <c r="S176" i="5" l="1"/>
  <c r="O176" i="5"/>
  <c r="H176" i="5"/>
  <c r="E176" i="5"/>
  <c r="C176" i="5"/>
  <c r="A176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175" i="1"/>
  <c r="C176" i="1"/>
  <c r="C177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S209" i="5" l="1"/>
  <c r="H209" i="5"/>
  <c r="E209" i="5"/>
  <c r="C209" i="5"/>
  <c r="A209" i="5"/>
  <c r="O209" i="5"/>
  <c r="C208" i="1"/>
  <c r="S207" i="5" l="1"/>
  <c r="O207" i="5"/>
  <c r="H207" i="5"/>
  <c r="E207" i="5"/>
  <c r="C207" i="5"/>
  <c r="A207" i="5"/>
  <c r="S208" i="5"/>
  <c r="H208" i="5"/>
  <c r="E208" i="5"/>
  <c r="C208" i="5"/>
  <c r="A208" i="5"/>
  <c r="E5" i="4"/>
  <c r="D5" i="4"/>
  <c r="O208" i="5"/>
  <c r="C206" i="1"/>
  <c r="C207" i="1"/>
  <c r="S206" i="5" l="1"/>
  <c r="O206" i="5"/>
  <c r="H206" i="5"/>
  <c r="E206" i="5"/>
  <c r="C206" i="5"/>
  <c r="A206" i="5"/>
  <c r="E4" i="4"/>
  <c r="D4" i="4"/>
  <c r="S227" i="5"/>
  <c r="O227" i="5"/>
  <c r="H227" i="5"/>
  <c r="E227" i="5"/>
  <c r="C227" i="5"/>
  <c r="A227" i="5"/>
  <c r="S226" i="5"/>
  <c r="O226" i="5"/>
  <c r="H226" i="5"/>
  <c r="E226" i="5"/>
  <c r="C226" i="5"/>
  <c r="A226" i="5"/>
  <c r="S19" i="5"/>
  <c r="O19" i="5"/>
  <c r="H19" i="5"/>
  <c r="E19" i="5"/>
  <c r="C19" i="5"/>
  <c r="A19" i="5"/>
  <c r="S18" i="5"/>
  <c r="O18" i="5"/>
  <c r="H18" i="5"/>
  <c r="E18" i="5"/>
  <c r="C18" i="5"/>
  <c r="A18" i="5"/>
  <c r="C205" i="1"/>
  <c r="C17" i="1"/>
  <c r="C226" i="1"/>
  <c r="C225" i="1"/>
  <c r="C18" i="1"/>
  <c r="S205" i="5" l="1"/>
  <c r="O205" i="5"/>
  <c r="H205" i="5"/>
  <c r="E205" i="5"/>
  <c r="C205" i="5"/>
  <c r="A205" i="5"/>
  <c r="S203" i="5" l="1"/>
  <c r="O203" i="5"/>
  <c r="S204" i="5"/>
  <c r="O204" i="5"/>
  <c r="H204" i="5"/>
  <c r="E204" i="5"/>
  <c r="C204" i="5"/>
  <c r="A204" i="5"/>
  <c r="C204" i="1"/>
  <c r="C203" i="1"/>
  <c r="S225" i="5" l="1"/>
  <c r="O225" i="5"/>
  <c r="H225" i="5"/>
  <c r="E225" i="5"/>
  <c r="C225" i="5"/>
  <c r="A225" i="5"/>
  <c r="H203" i="5" l="1"/>
  <c r="E203" i="5"/>
  <c r="C203" i="5"/>
  <c r="A203" i="5"/>
  <c r="C224" i="1"/>
  <c r="C202" i="1"/>
  <c r="E3" i="4" l="1"/>
  <c r="D3" i="4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C201" i="1"/>
  <c r="S681" i="5" l="1"/>
  <c r="O681" i="5"/>
  <c r="H681" i="5"/>
  <c r="E681" i="5"/>
  <c r="C681" i="5"/>
  <c r="A681" i="5"/>
  <c r="S537" i="5"/>
  <c r="O537" i="5"/>
  <c r="H537" i="5"/>
  <c r="E537" i="5"/>
  <c r="C537" i="5"/>
  <c r="A537" i="5"/>
  <c r="S317" i="5"/>
  <c r="H317" i="5"/>
  <c r="E317" i="5"/>
  <c r="C317" i="5"/>
  <c r="A317" i="5"/>
  <c r="S311" i="5"/>
  <c r="J311" i="5"/>
  <c r="H311" i="5"/>
  <c r="E311" i="5"/>
  <c r="C311" i="5"/>
  <c r="A311" i="5"/>
  <c r="S292" i="5"/>
  <c r="H292" i="5"/>
  <c r="E292" i="5"/>
  <c r="C292" i="5"/>
  <c r="A292" i="5"/>
  <c r="S288" i="5"/>
  <c r="H288" i="5"/>
  <c r="E288" i="5"/>
  <c r="C288" i="5"/>
  <c r="A288" i="5"/>
  <c r="S273" i="5"/>
  <c r="J273" i="5"/>
  <c r="H273" i="5"/>
  <c r="E273" i="5"/>
  <c r="C273" i="5"/>
  <c r="A273" i="5"/>
  <c r="S269" i="5"/>
  <c r="J269" i="5"/>
  <c r="H269" i="5"/>
  <c r="E269" i="5"/>
  <c r="C269" i="5"/>
  <c r="A269" i="5"/>
  <c r="S250" i="5"/>
  <c r="H250" i="5"/>
  <c r="E250" i="5"/>
  <c r="C250" i="5"/>
  <c r="A250" i="5"/>
  <c r="S246" i="5"/>
  <c r="H246" i="5"/>
  <c r="E246" i="5"/>
  <c r="C246" i="5"/>
  <c r="A246" i="5"/>
  <c r="O317" i="5"/>
  <c r="C200" i="1"/>
  <c r="O269" i="5"/>
  <c r="O311" i="5"/>
  <c r="O246" i="5"/>
  <c r="O273" i="5"/>
  <c r="O250" i="5"/>
  <c r="O292" i="5"/>
  <c r="O288" i="5"/>
  <c r="C199" i="1"/>
  <c r="S199" i="5" l="1"/>
  <c r="H199" i="5"/>
  <c r="E199" i="5"/>
  <c r="C199" i="5"/>
  <c r="A199" i="5"/>
  <c r="S198" i="5"/>
  <c r="O198" i="5"/>
  <c r="H198" i="5"/>
  <c r="E198" i="5"/>
  <c r="C198" i="5"/>
  <c r="A198" i="5"/>
  <c r="O199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3" i="1"/>
  <c r="C324" i="1"/>
  <c r="C322" i="1"/>
  <c r="C321" i="1"/>
  <c r="C197" i="1"/>
  <c r="C198" i="1"/>
  <c r="I136" i="5" l="1"/>
  <c r="S56" i="5" l="1"/>
  <c r="O56" i="5"/>
  <c r="H56" i="5"/>
  <c r="E56" i="5"/>
  <c r="C56" i="5"/>
  <c r="A56" i="5"/>
  <c r="S122" i="5"/>
  <c r="O122" i="5"/>
  <c r="H122" i="5"/>
  <c r="E122" i="5"/>
  <c r="C122" i="5"/>
  <c r="C55" i="1"/>
  <c r="C121" i="1"/>
  <c r="S59" i="5" l="1"/>
  <c r="H59" i="5"/>
  <c r="E59" i="5"/>
  <c r="C59" i="5"/>
  <c r="A59" i="5"/>
  <c r="O59" i="5"/>
  <c r="S128" i="5" l="1"/>
  <c r="O128" i="5"/>
  <c r="H128" i="5"/>
  <c r="E128" i="5"/>
  <c r="C128" i="5"/>
  <c r="C127" i="1"/>
  <c r="C58" i="1"/>
  <c r="O129" i="5" l="1"/>
  <c r="H129" i="5"/>
  <c r="E129" i="5"/>
  <c r="C129" i="5"/>
  <c r="S129" i="5"/>
  <c r="C128" i="1"/>
  <c r="S197" i="5" l="1"/>
  <c r="O197" i="5"/>
  <c r="H197" i="5"/>
  <c r="E197" i="5"/>
  <c r="C197" i="5"/>
  <c r="A197" i="5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C196" i="1"/>
  <c r="C195" i="1"/>
  <c r="C194" i="1"/>
  <c r="S715" i="5" l="1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I161" i="5" l="1"/>
  <c r="I162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331" i="1"/>
  <c r="C160" i="1"/>
  <c r="C161" i="1"/>
  <c r="C332" i="1"/>
  <c r="C330" i="1"/>
  <c r="C32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1" i="5" l="1"/>
  <c r="O181" i="5"/>
  <c r="H181" i="5"/>
  <c r="E181" i="5"/>
  <c r="C181" i="5"/>
  <c r="A181" i="5"/>
  <c r="C180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S144" i="5" l="1"/>
  <c r="S228" i="5"/>
  <c r="S223" i="5"/>
  <c r="S222" i="5"/>
  <c r="S221" i="5"/>
  <c r="S192" i="5"/>
  <c r="S191" i="5"/>
  <c r="S190" i="5"/>
  <c r="S189" i="5"/>
  <c r="S188" i="5"/>
  <c r="S187" i="5"/>
  <c r="S186" i="5"/>
  <c r="S183" i="5"/>
  <c r="S182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16" i="5"/>
  <c r="S315" i="5"/>
  <c r="S314" i="5"/>
  <c r="S313" i="5"/>
  <c r="S312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1" i="5"/>
  <c r="S290" i="5"/>
  <c r="S289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49" i="5"/>
  <c r="S248" i="5"/>
  <c r="S247" i="5"/>
  <c r="S245" i="5"/>
  <c r="S413" i="5"/>
  <c r="S412" i="5"/>
  <c r="S411" i="5"/>
  <c r="S410" i="5"/>
  <c r="S409" i="5"/>
  <c r="S408" i="5"/>
  <c r="S407" i="5"/>
  <c r="S406" i="5"/>
  <c r="O191" i="5"/>
  <c r="H191" i="5"/>
  <c r="E191" i="5"/>
  <c r="C191" i="5"/>
  <c r="A191" i="5"/>
  <c r="C191" i="1"/>
  <c r="C193" i="1"/>
  <c r="C192" i="1"/>
  <c r="O192" i="5" l="1"/>
  <c r="H192" i="5" l="1"/>
  <c r="E192" i="5"/>
  <c r="C192" i="5"/>
  <c r="A192" i="5"/>
  <c r="C190" i="1"/>
  <c r="O190" i="5" l="1"/>
  <c r="H190" i="5"/>
  <c r="E190" i="5"/>
  <c r="C190" i="5"/>
  <c r="A190" i="5"/>
  <c r="S121" i="5" l="1"/>
  <c r="O121" i="5"/>
  <c r="H121" i="5"/>
  <c r="E121" i="5"/>
  <c r="C121" i="5"/>
  <c r="C120" i="1"/>
  <c r="C189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6" i="5" l="1"/>
  <c r="O136" i="5"/>
  <c r="H136" i="5"/>
  <c r="E136" i="5"/>
  <c r="C136" i="5"/>
  <c r="A136" i="5"/>
  <c r="C56" i="1"/>
  <c r="S137" i="5" l="1"/>
  <c r="O137" i="5"/>
  <c r="H137" i="5"/>
  <c r="E137" i="5"/>
  <c r="C137" i="5"/>
  <c r="A137" i="5"/>
  <c r="C135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6" i="1"/>
  <c r="C72" i="1"/>
  <c r="S103" i="5" l="1"/>
  <c r="O103" i="5"/>
  <c r="H103" i="5"/>
  <c r="E103" i="5"/>
  <c r="C103" i="5"/>
  <c r="A103" i="5"/>
  <c r="S114" i="5" l="1"/>
  <c r="O114" i="5"/>
  <c r="H114" i="5"/>
  <c r="E114" i="5"/>
  <c r="C114" i="5"/>
  <c r="S112" i="5"/>
  <c r="O112" i="5"/>
  <c r="H112" i="5"/>
  <c r="E112" i="5"/>
  <c r="C112" i="5"/>
  <c r="C102" i="1"/>
  <c r="C112" i="1"/>
  <c r="C113" i="1"/>
  <c r="S127" i="5" l="1"/>
  <c r="O127" i="5"/>
  <c r="H127" i="5"/>
  <c r="E127" i="5"/>
  <c r="C127" i="5"/>
  <c r="C126" i="1"/>
  <c r="S157" i="5" l="1"/>
  <c r="O157" i="5"/>
  <c r="H157" i="5"/>
  <c r="E157" i="5"/>
  <c r="C157" i="5"/>
  <c r="A157" i="5"/>
  <c r="O144" i="5" l="1"/>
  <c r="H144" i="5"/>
  <c r="E144" i="5"/>
  <c r="C144" i="5"/>
  <c r="A144" i="5"/>
  <c r="C143" i="1"/>
  <c r="C156" i="1"/>
  <c r="S143" i="5" l="1"/>
  <c r="O143" i="5"/>
  <c r="H143" i="5"/>
  <c r="E143" i="5"/>
  <c r="C143" i="5"/>
  <c r="A143" i="5"/>
  <c r="C141" i="1"/>
  <c r="S120" i="5" l="1"/>
  <c r="O120" i="5"/>
  <c r="H120" i="5"/>
  <c r="E120" i="5"/>
  <c r="C120" i="5"/>
  <c r="S99" i="5" l="1"/>
  <c r="O99" i="5"/>
  <c r="H99" i="5"/>
  <c r="E99" i="5"/>
  <c r="C99" i="5"/>
  <c r="A99" i="5"/>
  <c r="S100" i="5"/>
  <c r="O100" i="5"/>
  <c r="H100" i="5"/>
  <c r="E100" i="5"/>
  <c r="C100" i="5"/>
  <c r="A100" i="5"/>
  <c r="C119" i="1"/>
  <c r="C99" i="1"/>
  <c r="S43" i="5" l="1"/>
  <c r="O43" i="5"/>
  <c r="H43" i="5"/>
  <c r="E43" i="5"/>
  <c r="C43" i="5"/>
  <c r="A43" i="5"/>
  <c r="C42" i="1"/>
  <c r="C98" i="1"/>
  <c r="S105" i="5" l="1"/>
  <c r="O105" i="5"/>
  <c r="H105" i="5"/>
  <c r="E105" i="5"/>
  <c r="C105" i="5"/>
  <c r="A105" i="5"/>
  <c r="C104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0" i="1"/>
  <c r="S146" i="5" l="1"/>
  <c r="O146" i="5"/>
  <c r="H146" i="5"/>
  <c r="E146" i="5"/>
  <c r="C146" i="5"/>
  <c r="A146" i="5"/>
  <c r="S96" i="5"/>
  <c r="O96" i="5"/>
  <c r="H96" i="5"/>
  <c r="E96" i="5"/>
  <c r="C96" i="5"/>
  <c r="A96" i="5"/>
  <c r="C48" i="1"/>
  <c r="C145" i="1"/>
  <c r="H189" i="5" l="1"/>
  <c r="E189" i="5"/>
  <c r="C189" i="5"/>
  <c r="A189" i="5"/>
  <c r="O189" i="5"/>
  <c r="C95" i="1"/>
  <c r="C18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19" i="1"/>
  <c r="C21" i="1"/>
  <c r="C23" i="1"/>
  <c r="O223" i="5" l="1"/>
  <c r="H223" i="5"/>
  <c r="E223" i="5"/>
  <c r="C223" i="5"/>
  <c r="A223" i="5"/>
  <c r="O222" i="5"/>
  <c r="H222" i="5"/>
  <c r="E222" i="5"/>
  <c r="C222" i="5"/>
  <c r="A222" i="5"/>
  <c r="C221" i="1"/>
  <c r="C222" i="1"/>
  <c r="O221" i="5" l="1"/>
  <c r="H221" i="5"/>
  <c r="E221" i="5"/>
  <c r="C221" i="5"/>
  <c r="A221" i="5"/>
  <c r="O188" i="5" l="1"/>
  <c r="H188" i="5"/>
  <c r="E188" i="5"/>
  <c r="C188" i="5"/>
  <c r="A188" i="5"/>
  <c r="O187" i="5"/>
  <c r="H187" i="5"/>
  <c r="E187" i="5"/>
  <c r="C187" i="5"/>
  <c r="A187" i="5"/>
  <c r="O186" i="5"/>
  <c r="H186" i="5"/>
  <c r="E186" i="5"/>
  <c r="C186" i="5"/>
  <c r="A186" i="5"/>
  <c r="C220" i="1"/>
  <c r="C187" i="1"/>
  <c r="C186" i="1"/>
  <c r="O183" i="5" l="1"/>
  <c r="H183" i="5"/>
  <c r="E183" i="5"/>
  <c r="C183" i="5"/>
  <c r="A183" i="5"/>
  <c r="O182" i="5"/>
  <c r="H182" i="5"/>
  <c r="E182" i="5"/>
  <c r="C182" i="5"/>
  <c r="A182" i="5"/>
  <c r="C185" i="1"/>
  <c r="C182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81" i="1"/>
  <c r="S169" i="5" l="1"/>
  <c r="O169" i="5"/>
  <c r="H169" i="5"/>
  <c r="E169" i="5"/>
  <c r="C169" i="5"/>
  <c r="A169" i="5"/>
  <c r="C178" i="1"/>
  <c r="C168" i="1"/>
  <c r="L416" i="5" l="1"/>
  <c r="S175" i="5" l="1"/>
  <c r="H175" i="5"/>
  <c r="E175" i="5"/>
  <c r="C175" i="5"/>
  <c r="A175" i="5"/>
  <c r="O175" i="5"/>
  <c r="C174" i="1"/>
  <c r="O173" i="5" l="1"/>
  <c r="S173" i="5"/>
  <c r="H173" i="5"/>
  <c r="E173" i="5"/>
  <c r="A173" i="5"/>
  <c r="C173" i="5"/>
  <c r="E2" i="4"/>
  <c r="D2" i="4"/>
  <c r="S174" i="5"/>
  <c r="H174" i="5"/>
  <c r="E174" i="5"/>
  <c r="C174" i="5"/>
  <c r="A174" i="5"/>
  <c r="C172" i="1"/>
  <c r="O174" i="5"/>
  <c r="C173" i="1"/>
  <c r="S33" i="5" l="1"/>
  <c r="O33" i="5"/>
  <c r="H33" i="5"/>
  <c r="E33" i="5"/>
  <c r="C33" i="5"/>
  <c r="A33" i="5"/>
  <c r="J323" i="5" l="1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C32" i="1"/>
  <c r="J287" i="5" l="1"/>
  <c r="J288" i="5" s="1"/>
  <c r="H287" i="5"/>
  <c r="E287" i="5"/>
  <c r="C287" i="5"/>
  <c r="A287" i="5"/>
  <c r="J286" i="5"/>
  <c r="H286" i="5"/>
  <c r="E286" i="5"/>
  <c r="C286" i="5"/>
  <c r="A286" i="5"/>
  <c r="J274" i="5"/>
  <c r="J275" i="5"/>
  <c r="J276" i="5"/>
  <c r="J277" i="5"/>
  <c r="J278" i="5"/>
  <c r="J279" i="5"/>
  <c r="J280" i="5"/>
  <c r="J281" i="5"/>
  <c r="J282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H279" i="5"/>
  <c r="E279" i="5"/>
  <c r="C279" i="5"/>
  <c r="A279" i="5"/>
  <c r="O287" i="5"/>
  <c r="O282" i="5"/>
  <c r="O280" i="5"/>
  <c r="O279" i="5"/>
  <c r="O281" i="5"/>
  <c r="O286" i="5"/>
  <c r="J289" i="5" l="1"/>
  <c r="J290" i="5"/>
  <c r="J291" i="5"/>
  <c r="J292" i="5" s="1"/>
  <c r="J283" i="5"/>
  <c r="J284" i="5"/>
  <c r="J285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70" i="5"/>
  <c r="J271" i="5"/>
  <c r="J272" i="5"/>
  <c r="J486" i="5" l="1"/>
  <c r="J487" i="5"/>
  <c r="J488" i="5"/>
  <c r="J489" i="5"/>
  <c r="J490" i="5"/>
  <c r="J480" i="5"/>
  <c r="J479" i="5"/>
  <c r="J478" i="5"/>
  <c r="J477" i="5"/>
  <c r="J476" i="5"/>
  <c r="J475" i="5"/>
  <c r="J474" i="5"/>
  <c r="J473" i="5"/>
  <c r="J472" i="5"/>
  <c r="J293" i="5" l="1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2" i="5"/>
  <c r="J313" i="5"/>
  <c r="J31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72" i="5" l="1"/>
  <c r="O172" i="5"/>
  <c r="H172" i="5"/>
  <c r="E172" i="5"/>
  <c r="C172" i="5"/>
  <c r="A172" i="5"/>
  <c r="S171" i="5" l="1"/>
  <c r="O171" i="5"/>
  <c r="H171" i="5"/>
  <c r="E171" i="5"/>
  <c r="C171" i="5"/>
  <c r="A171" i="5"/>
  <c r="C171" i="1"/>
  <c r="S170" i="5" l="1"/>
  <c r="O170" i="5"/>
  <c r="H170" i="5"/>
  <c r="E170" i="5"/>
  <c r="C170" i="5"/>
  <c r="A170" i="5"/>
  <c r="C170" i="1"/>
  <c r="J588" i="5" l="1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C169" i="1"/>
  <c r="O662" i="5" l="1"/>
  <c r="A657" i="5" l="1"/>
  <c r="C657" i="5"/>
  <c r="E657" i="5"/>
  <c r="H657" i="5"/>
  <c r="O657" i="5"/>
  <c r="S657" i="5"/>
  <c r="J645" i="5" l="1"/>
  <c r="J646" i="5"/>
  <c r="J647" i="5"/>
  <c r="J648" i="5"/>
  <c r="J649" i="5"/>
  <c r="L417" i="5" l="1"/>
  <c r="L418" i="5"/>
  <c r="S573" i="5"/>
  <c r="O573" i="5"/>
  <c r="H573" i="5"/>
  <c r="E573" i="5"/>
  <c r="C573" i="5"/>
  <c r="A573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72" i="5"/>
  <c r="O572" i="5"/>
  <c r="H572" i="5"/>
  <c r="E572" i="5"/>
  <c r="C572" i="5"/>
  <c r="A572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8" i="5"/>
  <c r="O168" i="5"/>
  <c r="H168" i="5"/>
  <c r="E168" i="5"/>
  <c r="C168" i="5"/>
  <c r="A168" i="5"/>
  <c r="J513" i="5"/>
  <c r="J512" i="5" s="1"/>
  <c r="J511" i="5" s="1"/>
  <c r="J510" i="5" s="1"/>
  <c r="C7" i="1"/>
  <c r="C5" i="1"/>
  <c r="C13" i="1"/>
  <c r="C14" i="1"/>
  <c r="C12" i="1"/>
  <c r="C6" i="1"/>
  <c r="C167" i="1"/>
  <c r="L491" i="5" l="1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K435" i="5" l="1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O394" i="5" l="1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H291" i="5" l="1"/>
  <c r="E291" i="5"/>
  <c r="C291" i="5"/>
  <c r="A291" i="5"/>
  <c r="H290" i="5"/>
  <c r="E290" i="5"/>
  <c r="C290" i="5"/>
  <c r="A290" i="5"/>
  <c r="O290" i="5"/>
  <c r="O291" i="5"/>
  <c r="H272" i="5" l="1"/>
  <c r="E272" i="5"/>
  <c r="C272" i="5"/>
  <c r="A272" i="5"/>
  <c r="H271" i="5"/>
  <c r="E271" i="5"/>
  <c r="C271" i="5"/>
  <c r="A271" i="5"/>
  <c r="O271" i="5"/>
  <c r="O272" i="5"/>
  <c r="S12" i="5" l="1"/>
  <c r="O12" i="5"/>
  <c r="H12" i="5"/>
  <c r="E12" i="5"/>
  <c r="C12" i="5"/>
  <c r="A12" i="5"/>
  <c r="C11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0" i="5" l="1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C315" i="1"/>
  <c r="C316" i="1"/>
  <c r="C317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O630" i="5"/>
  <c r="H630" i="5"/>
  <c r="E630" i="5"/>
  <c r="C630" i="5"/>
  <c r="A630" i="5"/>
  <c r="O629" i="5"/>
  <c r="H629" i="5"/>
  <c r="E629" i="5"/>
  <c r="C629" i="5"/>
  <c r="A629" i="5"/>
  <c r="O628" i="5"/>
  <c r="H628" i="5"/>
  <c r="E628" i="5"/>
  <c r="C628" i="5"/>
  <c r="A628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22" i="5"/>
  <c r="O416" i="5"/>
  <c r="H416" i="5"/>
  <c r="E416" i="5"/>
  <c r="C416" i="5"/>
  <c r="A416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6" i="5"/>
  <c r="O410" i="5"/>
  <c r="H410" i="5"/>
  <c r="E410" i="5"/>
  <c r="C410" i="5"/>
  <c r="A410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631" i="5"/>
  <c r="C257" i="1"/>
  <c r="C261" i="1"/>
  <c r="S628" i="5"/>
  <c r="C307" i="1"/>
  <c r="C303" i="1"/>
  <c r="O633" i="5"/>
  <c r="S629" i="5"/>
  <c r="S630" i="5"/>
  <c r="C302" i="1"/>
  <c r="C259" i="1"/>
  <c r="O632" i="5"/>
  <c r="O400" i="5" l="1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C247" i="1"/>
  <c r="C253" i="1"/>
  <c r="C251" i="1"/>
  <c r="C252" i="1"/>
  <c r="C236" i="1"/>
  <c r="C254" i="1"/>
  <c r="C255" i="1"/>
  <c r="C239" i="1"/>
  <c r="C240" i="1"/>
  <c r="C241" i="1"/>
  <c r="C248" i="1"/>
  <c r="C238" i="1"/>
  <c r="C249" i="1"/>
  <c r="C237" i="1"/>
  <c r="A709" i="5" l="1"/>
  <c r="C709" i="5"/>
  <c r="E709" i="5"/>
  <c r="H709" i="5"/>
  <c r="O709" i="5"/>
  <c r="S709" i="5"/>
  <c r="S655" i="5"/>
  <c r="O655" i="5"/>
  <c r="H655" i="5"/>
  <c r="E655" i="5"/>
  <c r="C655" i="5"/>
  <c r="A655" i="5"/>
  <c r="O409" i="5" l="1"/>
  <c r="H409" i="5"/>
  <c r="E409" i="5"/>
  <c r="C409" i="5"/>
  <c r="A409" i="5"/>
  <c r="O408" i="5"/>
  <c r="H408" i="5"/>
  <c r="E408" i="5"/>
  <c r="C408" i="5"/>
  <c r="A408" i="5"/>
  <c r="O403" i="5"/>
  <c r="H403" i="5"/>
  <c r="E403" i="5"/>
  <c r="C403" i="5"/>
  <c r="A403" i="5"/>
  <c r="O402" i="5"/>
  <c r="H402" i="5"/>
  <c r="E402" i="5"/>
  <c r="C402" i="5"/>
  <c r="A402" i="5"/>
  <c r="I28" i="5" l="1"/>
  <c r="S154" i="5" l="1"/>
  <c r="O154" i="5"/>
  <c r="H154" i="5"/>
  <c r="E154" i="5"/>
  <c r="C154" i="5"/>
  <c r="A154" i="5"/>
  <c r="C153" i="1"/>
  <c r="S150" i="5" l="1"/>
  <c r="O150" i="5"/>
  <c r="H150" i="5"/>
  <c r="E150" i="5"/>
  <c r="C150" i="5"/>
  <c r="A150" i="5"/>
  <c r="S147" i="5"/>
  <c r="O147" i="5"/>
  <c r="H147" i="5"/>
  <c r="E147" i="5"/>
  <c r="C147" i="5"/>
  <c r="A147" i="5"/>
  <c r="S142" i="5"/>
  <c r="O142" i="5"/>
  <c r="H142" i="5"/>
  <c r="E142" i="5"/>
  <c r="C142" i="5"/>
  <c r="A142" i="5"/>
  <c r="S140" i="5"/>
  <c r="O140" i="5"/>
  <c r="H140" i="5"/>
  <c r="E140" i="5"/>
  <c r="C140" i="5"/>
  <c r="A140" i="5"/>
  <c r="S135" i="5"/>
  <c r="O135" i="5"/>
  <c r="H135" i="5"/>
  <c r="E135" i="5"/>
  <c r="C135" i="5"/>
  <c r="A135" i="5"/>
  <c r="S126" i="5"/>
  <c r="O126" i="5"/>
  <c r="H126" i="5"/>
  <c r="E126" i="5"/>
  <c r="C126" i="5"/>
  <c r="S119" i="5"/>
  <c r="O119" i="5"/>
  <c r="H119" i="5"/>
  <c r="E119" i="5"/>
  <c r="C119" i="5"/>
  <c r="S113" i="5"/>
  <c r="O113" i="5"/>
  <c r="H113" i="5"/>
  <c r="E113" i="5"/>
  <c r="C113" i="5"/>
  <c r="S109" i="5"/>
  <c r="O109" i="5"/>
  <c r="H109" i="5"/>
  <c r="E109" i="5"/>
  <c r="C109" i="5"/>
  <c r="S108" i="5"/>
  <c r="O108" i="5"/>
  <c r="H108" i="5"/>
  <c r="E108" i="5"/>
  <c r="C108" i="5"/>
  <c r="S104" i="5"/>
  <c r="O104" i="5"/>
  <c r="H104" i="5"/>
  <c r="E104" i="5"/>
  <c r="C104" i="5"/>
  <c r="A104" i="5"/>
  <c r="S102" i="5"/>
  <c r="O102" i="5"/>
  <c r="H102" i="5"/>
  <c r="E102" i="5"/>
  <c r="C102" i="5"/>
  <c r="A102" i="5"/>
  <c r="S98" i="5"/>
  <c r="O98" i="5"/>
  <c r="H98" i="5"/>
  <c r="E98" i="5"/>
  <c r="C98" i="5"/>
  <c r="A98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85" i="5"/>
  <c r="O85" i="5"/>
  <c r="H85" i="5"/>
  <c r="E85" i="5"/>
  <c r="C85" i="5"/>
  <c r="A85" i="5"/>
  <c r="S83" i="5"/>
  <c r="O83" i="5"/>
  <c r="H83" i="5"/>
  <c r="E83" i="5"/>
  <c r="C83" i="5"/>
  <c r="A83" i="5"/>
  <c r="S78" i="5"/>
  <c r="O78" i="5"/>
  <c r="H78" i="5"/>
  <c r="E78" i="5"/>
  <c r="C78" i="5"/>
  <c r="A78" i="5"/>
  <c r="S76" i="5"/>
  <c r="O76" i="5"/>
  <c r="H76" i="5"/>
  <c r="E76" i="5"/>
  <c r="C76" i="5"/>
  <c r="A76" i="5"/>
  <c r="C108" i="1"/>
  <c r="C97" i="1"/>
  <c r="C125" i="1"/>
  <c r="C134" i="1"/>
  <c r="C107" i="1"/>
  <c r="C101" i="1"/>
  <c r="C111" i="1"/>
  <c r="C94" i="1"/>
  <c r="C77" i="1"/>
  <c r="C84" i="1"/>
  <c r="C82" i="1"/>
  <c r="C92" i="1"/>
  <c r="C142" i="1"/>
  <c r="C139" i="1"/>
  <c r="C75" i="1"/>
  <c r="C146" i="1"/>
  <c r="C149" i="1"/>
  <c r="C103" i="1"/>
  <c r="C118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4" i="1"/>
  <c r="C59" i="1"/>
  <c r="C51" i="1"/>
  <c r="C39" i="1"/>
  <c r="C47" i="1"/>
  <c r="C36" i="1"/>
  <c r="S36" i="5" l="1"/>
  <c r="O36" i="5"/>
  <c r="H36" i="5"/>
  <c r="E36" i="5"/>
  <c r="C36" i="5"/>
  <c r="A36" i="5"/>
  <c r="C35" i="1"/>
  <c r="I510" i="5" l="1"/>
  <c r="I511" i="5"/>
  <c r="O448" i="5" l="1"/>
  <c r="H448" i="5"/>
  <c r="E448" i="5"/>
  <c r="C448" i="5"/>
  <c r="A448" i="5"/>
  <c r="O447" i="5"/>
  <c r="H447" i="5"/>
  <c r="E447" i="5"/>
  <c r="C447" i="5"/>
  <c r="A447" i="5"/>
  <c r="O446" i="5"/>
  <c r="H446" i="5"/>
  <c r="E446" i="5"/>
  <c r="C446" i="5"/>
  <c r="A446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437" i="5"/>
  <c r="S448" i="5"/>
  <c r="S439" i="5"/>
  <c r="S446" i="5"/>
  <c r="S438" i="5"/>
  <c r="S447" i="5"/>
  <c r="I512" i="5" l="1"/>
  <c r="I513" i="5" l="1"/>
  <c r="I514" i="5" l="1"/>
  <c r="O415" i="5" l="1"/>
  <c r="H415" i="5"/>
  <c r="E415" i="5"/>
  <c r="C415" i="5"/>
  <c r="A415" i="5"/>
  <c r="O414" i="5"/>
  <c r="H414" i="5"/>
  <c r="E414" i="5"/>
  <c r="C414" i="5"/>
  <c r="A41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5" i="1"/>
  <c r="C28" i="1"/>
  <c r="C2" i="1"/>
  <c r="S26" i="5" l="1"/>
  <c r="O26" i="5"/>
  <c r="H26" i="5"/>
  <c r="E26" i="5"/>
  <c r="C26" i="5"/>
  <c r="A26" i="5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H708" i="5" l="1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6" i="5"/>
  <c r="H654" i="5"/>
  <c r="H653" i="5"/>
  <c r="H652" i="5"/>
  <c r="H651" i="5"/>
  <c r="H650" i="5"/>
  <c r="H644" i="5"/>
  <c r="H643" i="5"/>
  <c r="H642" i="5"/>
  <c r="H641" i="5"/>
  <c r="H640" i="5"/>
  <c r="H639" i="5"/>
  <c r="H638" i="5"/>
  <c r="H637" i="5"/>
  <c r="H636" i="5"/>
  <c r="H635" i="5"/>
  <c r="H634" i="5"/>
  <c r="H627" i="5"/>
  <c r="H626" i="5"/>
  <c r="H625" i="5"/>
  <c r="H624" i="5"/>
  <c r="H623" i="5"/>
  <c r="H622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1" i="5"/>
  <c r="H568" i="5"/>
  <c r="H567" i="5"/>
  <c r="H566" i="5"/>
  <c r="H534" i="5"/>
  <c r="H533" i="5"/>
  <c r="H532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45" i="5"/>
  <c r="H444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3" i="5"/>
  <c r="H407" i="5"/>
  <c r="H401" i="5"/>
  <c r="H367" i="5"/>
  <c r="H366" i="5"/>
  <c r="H365" i="5"/>
  <c r="H364" i="5"/>
  <c r="H363" i="5"/>
  <c r="H362" i="5"/>
  <c r="H361" i="5"/>
  <c r="H360" i="5"/>
  <c r="H359" i="5"/>
  <c r="H331" i="5"/>
  <c r="H330" i="5"/>
  <c r="H329" i="5"/>
  <c r="H328" i="5"/>
  <c r="H327" i="5"/>
  <c r="H326" i="5"/>
  <c r="H325" i="5"/>
  <c r="H324" i="5"/>
  <c r="H323" i="5"/>
  <c r="H316" i="5"/>
  <c r="H315" i="5"/>
  <c r="H314" i="5"/>
  <c r="H313" i="5"/>
  <c r="H312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89" i="5"/>
  <c r="H285" i="5"/>
  <c r="H284" i="5"/>
  <c r="H283" i="5"/>
  <c r="H278" i="5"/>
  <c r="H277" i="5"/>
  <c r="H276" i="5"/>
  <c r="H275" i="5"/>
  <c r="H274" i="5"/>
  <c r="H270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49" i="5"/>
  <c r="H248" i="5"/>
  <c r="H247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167" i="5"/>
  <c r="H166" i="5"/>
  <c r="H165" i="5"/>
  <c r="H164" i="5"/>
  <c r="H163" i="5"/>
  <c r="H34" i="5"/>
  <c r="H32" i="5"/>
  <c r="H28" i="5"/>
  <c r="G5" i="6"/>
  <c r="G4" i="6"/>
  <c r="G3" i="6"/>
  <c r="G2" i="6"/>
  <c r="G8" i="6"/>
  <c r="G7" i="6"/>
  <c r="S708" i="5"/>
  <c r="O708" i="5"/>
  <c r="E708" i="5"/>
  <c r="C708" i="5"/>
  <c r="A708" i="5"/>
  <c r="E2" i="6"/>
  <c r="C327" i="1"/>
  <c r="C3" i="6"/>
  <c r="E3" i="6"/>
  <c r="C2" i="6"/>
  <c r="C328" i="1"/>
  <c r="C5" i="6"/>
  <c r="C4" i="6"/>
  <c r="E5" i="6"/>
  <c r="E4" i="6"/>
  <c r="S672" i="5" l="1"/>
  <c r="O672" i="5"/>
  <c r="E672" i="5"/>
  <c r="C672" i="5"/>
  <c r="A672" i="5"/>
  <c r="S671" i="5"/>
  <c r="O671" i="5"/>
  <c r="E671" i="5"/>
  <c r="C671" i="5"/>
  <c r="A671" i="5"/>
  <c r="S670" i="5"/>
  <c r="O670" i="5"/>
  <c r="E670" i="5"/>
  <c r="C670" i="5"/>
  <c r="A670" i="5"/>
  <c r="S669" i="5"/>
  <c r="O669" i="5"/>
  <c r="E669" i="5"/>
  <c r="C669" i="5"/>
  <c r="A669" i="5"/>
  <c r="S668" i="5"/>
  <c r="O668" i="5"/>
  <c r="E668" i="5"/>
  <c r="C668" i="5"/>
  <c r="A668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S627" i="5"/>
  <c r="E627" i="5"/>
  <c r="C627" i="5"/>
  <c r="A627" i="5"/>
  <c r="S626" i="5"/>
  <c r="E626" i="5"/>
  <c r="C626" i="5"/>
  <c r="A626" i="5"/>
  <c r="S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S612" i="5"/>
  <c r="S613" i="5"/>
  <c r="S614" i="5"/>
  <c r="S616" i="5"/>
  <c r="S615" i="5"/>
  <c r="O625" i="5"/>
  <c r="C304" i="1"/>
  <c r="S623" i="5"/>
  <c r="S624" i="5"/>
  <c r="C298" i="1"/>
  <c r="C297" i="1"/>
  <c r="C314" i="1"/>
  <c r="C305" i="1"/>
  <c r="O627" i="5"/>
  <c r="C325" i="1"/>
  <c r="O626" i="5"/>
  <c r="C296" i="1"/>
  <c r="S622" i="5"/>
  <c r="C326" i="1"/>
  <c r="S667" i="5" l="1"/>
  <c r="S666" i="5"/>
  <c r="S665" i="5"/>
  <c r="S664" i="5"/>
  <c r="S663" i="5"/>
  <c r="S662" i="5"/>
  <c r="S661" i="5"/>
  <c r="S660" i="5"/>
  <c r="S659" i="5"/>
  <c r="S658" i="5"/>
  <c r="S656" i="5"/>
  <c r="S654" i="5"/>
  <c r="S653" i="5"/>
  <c r="S652" i="5"/>
  <c r="S651" i="5"/>
  <c r="S650" i="5"/>
  <c r="S644" i="5"/>
  <c r="S643" i="5"/>
  <c r="S642" i="5"/>
  <c r="S641" i="5"/>
  <c r="S640" i="5"/>
  <c r="S611" i="5"/>
  <c r="S610" i="5"/>
  <c r="S609" i="5"/>
  <c r="S608" i="5"/>
  <c r="S607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1" i="5"/>
  <c r="S568" i="5"/>
  <c r="S567" i="5"/>
  <c r="S566" i="5"/>
  <c r="S534" i="5"/>
  <c r="S533" i="5"/>
  <c r="S532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34" i="5"/>
  <c r="S433" i="5"/>
  <c r="S432" i="5"/>
  <c r="S431" i="5"/>
  <c r="S430" i="5"/>
  <c r="S429" i="5"/>
  <c r="S428" i="5"/>
  <c r="S427" i="5"/>
  <c r="S426" i="5"/>
  <c r="S425" i="5"/>
  <c r="S421" i="5"/>
  <c r="S420" i="5"/>
  <c r="S419" i="5"/>
  <c r="S415" i="5"/>
  <c r="S414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167" i="5"/>
  <c r="S165" i="5"/>
  <c r="S164" i="5"/>
  <c r="S34" i="5"/>
  <c r="S32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62" i="5"/>
  <c r="C662" i="5"/>
  <c r="A662" i="5"/>
  <c r="S444" i="5"/>
  <c r="S502" i="5"/>
  <c r="S503" i="5"/>
  <c r="S495" i="5"/>
  <c r="S504" i="5"/>
  <c r="S500" i="5"/>
  <c r="S435" i="5"/>
  <c r="S436" i="5"/>
  <c r="S493" i="5"/>
  <c r="S501" i="5"/>
  <c r="S445" i="5"/>
  <c r="S491" i="5"/>
  <c r="S492" i="5"/>
  <c r="S494" i="5"/>
  <c r="S481" i="5"/>
  <c r="S166" i="5"/>
  <c r="S603" i="5"/>
  <c r="S463" i="5"/>
  <c r="S507" i="5"/>
  <c r="S485" i="5"/>
  <c r="S471" i="5"/>
  <c r="S484" i="5"/>
  <c r="S464" i="5"/>
  <c r="S163" i="5"/>
  <c r="S505" i="5"/>
  <c r="S605" i="5"/>
  <c r="S468" i="5"/>
  <c r="S482" i="5"/>
  <c r="S469" i="5"/>
  <c r="S466" i="5"/>
  <c r="S506" i="5"/>
  <c r="S509" i="5"/>
  <c r="S508" i="5"/>
  <c r="S467" i="5"/>
  <c r="S465" i="5"/>
  <c r="S483" i="5"/>
  <c r="S604" i="5"/>
  <c r="S470" i="5"/>
  <c r="S606" i="5"/>
  <c r="S602" i="5"/>
  <c r="O661" i="5" l="1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O656" i="5"/>
  <c r="E656" i="5"/>
  <c r="C656" i="5"/>
  <c r="A656" i="5"/>
  <c r="C313" i="1"/>
  <c r="C309" i="1"/>
  <c r="C308" i="1"/>
  <c r="C312" i="1"/>
  <c r="O601" i="5" l="1"/>
  <c r="E601" i="5"/>
  <c r="C601" i="5"/>
  <c r="A601" i="5"/>
  <c r="O600" i="5"/>
  <c r="E600" i="5"/>
  <c r="C600" i="5"/>
  <c r="A600" i="5"/>
  <c r="O599" i="5"/>
  <c r="E599" i="5"/>
  <c r="C599" i="5"/>
  <c r="A599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68" i="5"/>
  <c r="E568" i="5"/>
  <c r="C568" i="5"/>
  <c r="A568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O650" i="5"/>
  <c r="E650" i="5"/>
  <c r="C650" i="5"/>
  <c r="A650" i="5"/>
  <c r="E644" i="5" l="1"/>
  <c r="C644" i="5"/>
  <c r="A644" i="5"/>
  <c r="E643" i="5"/>
  <c r="C643" i="5"/>
  <c r="A643" i="5"/>
  <c r="E642" i="5"/>
  <c r="C642" i="5"/>
  <c r="A642" i="5"/>
  <c r="E641" i="5"/>
  <c r="C641" i="5"/>
  <c r="A641" i="5"/>
  <c r="E640" i="5"/>
  <c r="C640" i="5"/>
  <c r="A640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598" i="5"/>
  <c r="E598" i="5"/>
  <c r="C598" i="5"/>
  <c r="A598" i="5"/>
  <c r="O597" i="5"/>
  <c r="E597" i="5"/>
  <c r="C597" i="5"/>
  <c r="A597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644" i="5"/>
  <c r="O642" i="5"/>
  <c r="O640" i="5"/>
  <c r="O643" i="5"/>
  <c r="O641" i="5"/>
  <c r="O611" i="5"/>
  <c r="O609" i="5"/>
  <c r="O607" i="5"/>
  <c r="O608" i="5"/>
  <c r="O610" i="5"/>
  <c r="C282" i="1"/>
  <c r="C295" i="1"/>
  <c r="C285" i="1"/>
  <c r="C294" i="1"/>
  <c r="C292" i="1"/>
  <c r="C284" i="1"/>
  <c r="C300" i="1"/>
  <c r="C291" i="1"/>
  <c r="C290" i="1"/>
  <c r="C311" i="1"/>
  <c r="C306" i="1"/>
  <c r="C310" i="1"/>
  <c r="C293" i="1"/>
  <c r="C301" i="1"/>
  <c r="C283" i="1"/>
  <c r="O514" i="5" l="1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45" i="5"/>
  <c r="C444" i="5"/>
  <c r="C436" i="5"/>
  <c r="C435" i="5"/>
  <c r="C281" i="1"/>
  <c r="C279" i="1"/>
  <c r="C280" i="1"/>
  <c r="E495" i="5" l="1"/>
  <c r="A495" i="5"/>
  <c r="E494" i="5"/>
  <c r="A494" i="5"/>
  <c r="E493" i="5"/>
  <c r="A493" i="5"/>
  <c r="E492" i="5"/>
  <c r="A492" i="5"/>
  <c r="E491" i="5"/>
  <c r="A491" i="5"/>
  <c r="A490" i="5"/>
  <c r="E490" i="5"/>
  <c r="O495" i="5"/>
  <c r="O493" i="5"/>
  <c r="O491" i="5"/>
  <c r="O492" i="5"/>
  <c r="O494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E474" i="5"/>
  <c r="A474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465" i="5"/>
  <c r="E465" i="5"/>
  <c r="A465" i="5"/>
  <c r="O367" i="5"/>
  <c r="O366" i="5"/>
  <c r="O365" i="5"/>
  <c r="O364" i="5"/>
  <c r="O363" i="5"/>
  <c r="O362" i="5"/>
  <c r="O361" i="5"/>
  <c r="O360" i="5"/>
  <c r="O359" i="5"/>
  <c r="O331" i="5"/>
  <c r="O330" i="5"/>
  <c r="O329" i="5"/>
  <c r="O328" i="5"/>
  <c r="O327" i="5"/>
  <c r="O326" i="5"/>
  <c r="O325" i="5"/>
  <c r="O324" i="5"/>
  <c r="O323" i="5"/>
  <c r="O482" i="5"/>
  <c r="O481" i="5"/>
  <c r="O464" i="5"/>
  <c r="O463" i="5"/>
  <c r="O445" i="5"/>
  <c r="O444" i="5"/>
  <c r="O436" i="5"/>
  <c r="E487" i="5"/>
  <c r="A487" i="5"/>
  <c r="E486" i="5"/>
  <c r="A486" i="5"/>
  <c r="E482" i="5"/>
  <c r="A482" i="5"/>
  <c r="E481" i="5"/>
  <c r="A481" i="5"/>
  <c r="E473" i="5"/>
  <c r="A473" i="5"/>
  <c r="E472" i="5"/>
  <c r="A472" i="5"/>
  <c r="E464" i="5"/>
  <c r="A464" i="5"/>
  <c r="E463" i="5"/>
  <c r="A463" i="5"/>
  <c r="O476" i="5"/>
  <c r="O478" i="5"/>
  <c r="O473" i="5"/>
  <c r="O488" i="5"/>
  <c r="O479" i="5"/>
  <c r="O474" i="5"/>
  <c r="O487" i="5"/>
  <c r="O477" i="5"/>
  <c r="O480" i="5"/>
  <c r="O472" i="5"/>
  <c r="C278" i="1"/>
  <c r="O475" i="5"/>
  <c r="O490" i="5"/>
  <c r="O486" i="5"/>
  <c r="O489" i="5"/>
  <c r="E445" i="5" l="1"/>
  <c r="A445" i="5"/>
  <c r="E444" i="5"/>
  <c r="A444" i="5"/>
  <c r="E436" i="5"/>
  <c r="A436" i="5"/>
  <c r="O435" i="5"/>
  <c r="O434" i="5"/>
  <c r="E435" i="5"/>
  <c r="C434" i="5"/>
  <c r="A435" i="5"/>
  <c r="C271" i="1"/>
  <c r="C275" i="1"/>
  <c r="C274" i="1"/>
  <c r="C276" i="1"/>
  <c r="C277" i="1"/>
  <c r="E367" i="5" l="1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62" i="5"/>
  <c r="E361" i="5"/>
  <c r="E360" i="5"/>
  <c r="E359" i="5"/>
  <c r="E326" i="5"/>
  <c r="E325" i="5"/>
  <c r="E324" i="5"/>
  <c r="E323" i="5"/>
  <c r="C362" i="5"/>
  <c r="C361" i="5"/>
  <c r="C360" i="5"/>
  <c r="C359" i="5"/>
  <c r="C326" i="5"/>
  <c r="C325" i="5"/>
  <c r="C324" i="5"/>
  <c r="C323" i="5"/>
  <c r="A325" i="5"/>
  <c r="A326" i="5"/>
  <c r="A360" i="5"/>
  <c r="A362" i="5"/>
  <c r="A361" i="5"/>
  <c r="A359" i="5"/>
  <c r="A324" i="5"/>
  <c r="A323" i="5"/>
  <c r="E249" i="5"/>
  <c r="C249" i="5"/>
  <c r="A249" i="5"/>
  <c r="E248" i="5"/>
  <c r="C248" i="5"/>
  <c r="A248" i="5"/>
  <c r="O249" i="5"/>
  <c r="C270" i="1"/>
  <c r="C250" i="1"/>
  <c r="C246" i="1"/>
  <c r="O248" i="5"/>
  <c r="S28" i="5" l="1"/>
  <c r="S3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3" i="5"/>
  <c r="O407" i="5"/>
  <c r="O401" i="5"/>
  <c r="O167" i="5"/>
  <c r="O166" i="5"/>
  <c r="O165" i="5"/>
  <c r="O164" i="5"/>
  <c r="O163" i="5"/>
  <c r="O34" i="5"/>
  <c r="O32" i="5"/>
  <c r="O28" i="5"/>
  <c r="O3" i="5"/>
  <c r="O228" i="5"/>
  <c r="O253" i="5"/>
  <c r="O297" i="5"/>
  <c r="O313" i="5"/>
  <c r="O236" i="5"/>
  <c r="O231" i="5"/>
  <c r="O242" i="5"/>
  <c r="C166" i="1"/>
  <c r="O302" i="5"/>
  <c r="C164" i="1"/>
  <c r="O234" i="5"/>
  <c r="O265" i="5"/>
  <c r="O264" i="5"/>
  <c r="O258" i="5"/>
  <c r="O268" i="5"/>
  <c r="O293" i="5"/>
  <c r="O266" i="5"/>
  <c r="O289" i="5"/>
  <c r="O240" i="5"/>
  <c r="O237" i="5"/>
  <c r="C262" i="1"/>
  <c r="O315" i="5"/>
  <c r="C268" i="1"/>
  <c r="C228" i="1"/>
  <c r="O314" i="5"/>
  <c r="O263" i="5"/>
  <c r="O278" i="5"/>
  <c r="C263" i="1"/>
  <c r="C258" i="1"/>
  <c r="O260" i="5"/>
  <c r="C264" i="1"/>
  <c r="O245" i="5"/>
  <c r="C267" i="1"/>
  <c r="O307" i="5"/>
  <c r="C165" i="1"/>
  <c r="O235" i="5"/>
  <c r="O303" i="5"/>
  <c r="O304" i="5"/>
  <c r="O244" i="5"/>
  <c r="C31" i="1"/>
  <c r="O309" i="5"/>
  <c r="O257" i="5"/>
  <c r="O270" i="5"/>
  <c r="O275" i="5"/>
  <c r="C229" i="1"/>
  <c r="O277" i="5"/>
  <c r="O233" i="5"/>
  <c r="C233" i="1"/>
  <c r="O299" i="5"/>
  <c r="O243" i="5"/>
  <c r="O262" i="5"/>
  <c r="O305" i="5"/>
  <c r="O247" i="5"/>
  <c r="O229" i="5"/>
  <c r="C232" i="1"/>
  <c r="C230" i="1"/>
  <c r="C231" i="1"/>
  <c r="O308" i="5"/>
  <c r="C256" i="1"/>
  <c r="O241" i="5"/>
  <c r="C243" i="1"/>
  <c r="O284" i="5"/>
  <c r="O300" i="5"/>
  <c r="O252" i="5"/>
  <c r="O283" i="5"/>
  <c r="C162" i="1"/>
  <c r="O276" i="5"/>
  <c r="C266" i="1"/>
  <c r="O301" i="5"/>
  <c r="O285" i="5"/>
  <c r="O256" i="5"/>
  <c r="C234" i="1"/>
  <c r="O316" i="5"/>
  <c r="C163" i="1"/>
  <c r="C244" i="1"/>
  <c r="O294" i="5"/>
  <c r="C33" i="1"/>
  <c r="O261" i="5"/>
  <c r="C260" i="1"/>
  <c r="O298" i="5"/>
  <c r="O230" i="5"/>
  <c r="O255" i="5"/>
  <c r="O259" i="5"/>
  <c r="O295" i="5"/>
  <c r="O306" i="5"/>
  <c r="C227" i="1"/>
  <c r="O238" i="5"/>
  <c r="O296" i="5"/>
  <c r="C265" i="1"/>
  <c r="O239" i="5"/>
  <c r="O274" i="5"/>
  <c r="O267" i="5"/>
  <c r="O310" i="5"/>
  <c r="O251" i="5"/>
  <c r="C235" i="1"/>
  <c r="O254" i="5"/>
  <c r="C242" i="1"/>
  <c r="C269" i="1"/>
  <c r="O312" i="5"/>
  <c r="Q2" i="5" l="1"/>
  <c r="M2" i="5"/>
  <c r="O232" i="5"/>
  <c r="E6" i="6"/>
  <c r="C6" i="6"/>
  <c r="E434" i="5" l="1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3" i="5"/>
  <c r="C413" i="5"/>
  <c r="A413" i="5"/>
  <c r="E407" i="5"/>
  <c r="C407" i="5"/>
  <c r="A407" i="5"/>
  <c r="E401" i="5"/>
  <c r="C401" i="5"/>
  <c r="A401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7" i="5"/>
  <c r="C247" i="5"/>
  <c r="E247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3" i="5"/>
  <c r="C283" i="5"/>
  <c r="E283" i="5"/>
  <c r="A284" i="5"/>
  <c r="C284" i="5"/>
  <c r="E284" i="5"/>
  <c r="A285" i="5"/>
  <c r="C285" i="5"/>
  <c r="E285" i="5"/>
  <c r="A289" i="5"/>
  <c r="C289" i="5"/>
  <c r="E289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E316" i="5" l="1"/>
  <c r="C316" i="5"/>
  <c r="A316" i="5"/>
  <c r="W2" i="5" l="1"/>
  <c r="V2" i="5"/>
  <c r="U2" i="5"/>
  <c r="T2" i="5"/>
  <c r="S2" i="5"/>
  <c r="R2" i="5" s="1"/>
  <c r="P2" i="5" l="1"/>
  <c r="G6" i="6" l="1"/>
  <c r="A547" i="5" l="1"/>
  <c r="C547" i="5"/>
  <c r="E547" i="5"/>
  <c r="A548" i="5"/>
  <c r="C548" i="5"/>
  <c r="E548" i="5"/>
  <c r="A549" i="5"/>
  <c r="C549" i="5"/>
  <c r="E549" i="5"/>
  <c r="A550" i="5"/>
  <c r="C550" i="5"/>
  <c r="E550" i="5"/>
  <c r="A551" i="5"/>
  <c r="C551" i="5"/>
  <c r="E5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<sst xmlns="http://schemas.openxmlformats.org/spreadsheetml/2006/main" count="2484" uniqueCount="1184">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</sst>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2"/>
  <sheetViews>
    <sheetView workbookViewId="0">
      <pane ySplit="1" topLeftCell="A66" activePane="bottomLeft" state="frozen"/>
      <selection pane="bottomLeft" activeCell="A81" sqref="A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9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52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1175</v>
      </c>
      <c r="B78" s="10" t="s">
        <v>338</v>
      </c>
      <c r="C78" s="6">
        <f t="shared" ca="1" si="28"/>
        <v>21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1177</v>
      </c>
      <c r="B79" s="10" t="s">
        <v>338</v>
      </c>
      <c r="C79" s="6">
        <f t="shared" ca="1" si="28"/>
        <v>21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1179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1181</v>
      </c>
      <c r="B81" s="10" t="s">
        <v>57</v>
      </c>
      <c r="C81" s="6">
        <f t="shared" ca="1" si="28"/>
        <v>11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453</v>
      </c>
      <c r="B82" s="10" t="s">
        <v>25</v>
      </c>
      <c r="C82" s="6">
        <f t="shared" ca="1" si="28"/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1156</v>
      </c>
      <c r="B83" s="10" t="s">
        <v>926</v>
      </c>
      <c r="C83" s="6">
        <f t="shared" ca="1" si="28"/>
        <v>23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454</v>
      </c>
      <c r="B84" s="10" t="s">
        <v>25</v>
      </c>
      <c r="C84" s="6">
        <f t="shared" ca="1" si="28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964</v>
      </c>
      <c r="B85" s="10" t="s">
        <v>968</v>
      </c>
      <c r="C85" s="6">
        <f t="shared" ca="1" si="28"/>
        <v>26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1089</v>
      </c>
      <c r="B86" s="10" t="s">
        <v>1085</v>
      </c>
      <c r="C86" s="6">
        <f t="shared" ca="1" si="28"/>
        <v>91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1099</v>
      </c>
      <c r="B87" s="10" t="s">
        <v>268</v>
      </c>
      <c r="C87" s="6">
        <f t="shared" ca="1" si="28"/>
        <v>14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1095</v>
      </c>
      <c r="B88" s="10" t="s">
        <v>25</v>
      </c>
      <c r="C88" s="6">
        <f t="shared" ref="C88" ca="1" si="30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ca="1" si="28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455</v>
      </c>
      <c r="B90" s="10" t="s">
        <v>25</v>
      </c>
      <c r="C90" s="6">
        <f t="shared" ref="C90" ca="1" si="31">VLOOKUP(B90,OFFSET(INDIRECT("$A:$B"),0,MATCH(B$1&amp;"_Verify",INDIRECT("$1:$1"),0)-1),2,0)</f>
        <v>2</v>
      </c>
      <c r="D90" s="10"/>
      <c r="F90" t="s">
        <v>1165</v>
      </c>
      <c r="G90">
        <v>96</v>
      </c>
    </row>
    <row r="91" spans="1:8" x14ac:dyDescent="0.3">
      <c r="A91" s="10" t="s">
        <v>1014</v>
      </c>
      <c r="B91" s="10" t="s">
        <v>1010</v>
      </c>
      <c r="C91" s="6">
        <f t="shared" ref="C91" ca="1" si="32">VLOOKUP(B91,OFFSET(INDIRECT("$A:$B"),0,MATCH(B$1&amp;"_Verify",INDIRECT("$1:$1"),0)-1),2,0)</f>
        <v>87</v>
      </c>
      <c r="D91" s="10"/>
    </row>
    <row r="92" spans="1:8" x14ac:dyDescent="0.3">
      <c r="A92" s="10" t="s">
        <v>456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1008</v>
      </c>
      <c r="B93" s="10" t="s">
        <v>416</v>
      </c>
      <c r="C93" s="6">
        <f t="shared" ca="1" si="28"/>
        <v>63</v>
      </c>
      <c r="D93" s="10"/>
    </row>
    <row r="94" spans="1:8" x14ac:dyDescent="0.3">
      <c r="A94" s="10" t="s">
        <v>652</v>
      </c>
      <c r="B94" s="10" t="s">
        <v>25</v>
      </c>
      <c r="C94" s="6">
        <f t="shared" ca="1" si="28"/>
        <v>2</v>
      </c>
      <c r="D94" s="10"/>
    </row>
    <row r="95" spans="1:8" x14ac:dyDescent="0.3">
      <c r="A95" s="10" t="s">
        <v>653</v>
      </c>
      <c r="B95" s="10" t="s">
        <v>25</v>
      </c>
      <c r="C95" s="6">
        <f t="shared" ref="C95" ca="1" si="33">VLOOKUP(B95,OFFSET(INDIRECT("$A:$B"),0,MATCH(B$1&amp;"_Verify",INDIRECT("$1:$1"),0)-1),2,0)</f>
        <v>2</v>
      </c>
      <c r="D95" s="10"/>
    </row>
    <row r="96" spans="1:8" x14ac:dyDescent="0.3">
      <c r="A96" s="10" t="s">
        <v>1060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457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670</v>
      </c>
      <c r="B98" s="10" t="s">
        <v>338</v>
      </c>
      <c r="C98" s="6">
        <f t="shared" ref="C98:C100" ca="1" si="35">VLOOKUP(B98,OFFSET(INDIRECT("$A:$B"),0,MATCH(B$1&amp;"_Verify",INDIRECT("$1:$1"),0)-1),2,0)</f>
        <v>21</v>
      </c>
      <c r="D98" s="10"/>
    </row>
    <row r="99" spans="1:8" s="10" customFormat="1" x14ac:dyDescent="0.3">
      <c r="A99" s="10" t="s">
        <v>669</v>
      </c>
      <c r="B99" s="10" t="s">
        <v>25</v>
      </c>
      <c r="C99" s="6">
        <f t="shared" ca="1" si="35"/>
        <v>2</v>
      </c>
    </row>
    <row r="100" spans="1:8" s="10" customFormat="1" x14ac:dyDescent="0.3">
      <c r="A100" s="10" t="s">
        <v>1005</v>
      </c>
      <c r="B100" s="10" t="s">
        <v>926</v>
      </c>
      <c r="C100" s="6">
        <f t="shared" ca="1" si="35"/>
        <v>23</v>
      </c>
    </row>
    <row r="101" spans="1:8" x14ac:dyDescent="0.3">
      <c r="A101" s="10" t="s">
        <v>458</v>
      </c>
      <c r="B101" s="10" t="s">
        <v>25</v>
      </c>
      <c r="C101" s="6">
        <f t="shared" ca="1" si="28"/>
        <v>2</v>
      </c>
      <c r="D101" s="10"/>
    </row>
    <row r="102" spans="1:8" x14ac:dyDescent="0.3">
      <c r="A102" s="10" t="s">
        <v>685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459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661</v>
      </c>
      <c r="B104" s="10" t="s">
        <v>182</v>
      </c>
      <c r="C104" s="6">
        <f t="shared" ca="1" si="28"/>
        <v>33</v>
      </c>
      <c r="F104"/>
      <c r="G104"/>
      <c r="H104"/>
    </row>
    <row r="105" spans="1:8" x14ac:dyDescent="0.3">
      <c r="A105" s="10" t="s">
        <v>1149</v>
      </c>
      <c r="B105" s="10" t="s">
        <v>338</v>
      </c>
      <c r="C105" s="6">
        <f t="shared" ref="C105:C106" ca="1" si="36">VLOOKUP(B105,OFFSET(INDIRECT("$A:$B"),0,MATCH(B$1&amp;"_Verify",INDIRECT("$1:$1"),0)-1),2,0)</f>
        <v>21</v>
      </c>
      <c r="D105" s="10"/>
      <c r="F105" s="10"/>
      <c r="G105" s="10"/>
      <c r="H105" s="10"/>
    </row>
    <row r="106" spans="1:8" x14ac:dyDescent="0.3">
      <c r="A106" s="10" t="s">
        <v>1151</v>
      </c>
      <c r="B106" s="10" t="s">
        <v>21</v>
      </c>
      <c r="C106" s="6">
        <f t="shared" ca="1" si="36"/>
        <v>7</v>
      </c>
      <c r="D106" s="10"/>
    </row>
    <row r="107" spans="1:8" x14ac:dyDescent="0.3">
      <c r="A107" s="10" t="s">
        <v>460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461</v>
      </c>
      <c r="B108" s="10" t="s">
        <v>25</v>
      </c>
      <c r="C108" s="6">
        <f t="shared" ca="1" si="28"/>
        <v>2</v>
      </c>
      <c r="D108" s="10"/>
    </row>
    <row r="109" spans="1:8" x14ac:dyDescent="0.3">
      <c r="A109" s="10" t="s">
        <v>1147</v>
      </c>
      <c r="B109" s="10" t="s">
        <v>338</v>
      </c>
      <c r="C109" s="6">
        <f t="shared" ca="1" si="28"/>
        <v>21</v>
      </c>
      <c r="D109" s="10"/>
    </row>
    <row r="110" spans="1:8" x14ac:dyDescent="0.3">
      <c r="A110" s="10" t="s">
        <v>1148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682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462</v>
      </c>
      <c r="B112" s="10" t="s">
        <v>25</v>
      </c>
      <c r="C112" s="6">
        <f t="shared" ref="C112:C117" ca="1" si="37">VLOOKUP(B112,OFFSET(INDIRECT("$A:$B"),0,MATCH(B$1&amp;"_Verify",INDIRECT("$1:$1"),0)-1),2,0)</f>
        <v>2</v>
      </c>
      <c r="D112" s="10"/>
    </row>
    <row r="113" spans="1:8" x14ac:dyDescent="0.3">
      <c r="A113" s="10" t="s">
        <v>683</v>
      </c>
      <c r="B113" s="10" t="s">
        <v>775</v>
      </c>
      <c r="C113" s="6">
        <f t="shared" ca="1" si="37"/>
        <v>25</v>
      </c>
      <c r="D113" s="10"/>
    </row>
    <row r="114" spans="1:8" s="10" customFormat="1" x14ac:dyDescent="0.3">
      <c r="A114" s="10" t="s">
        <v>1105</v>
      </c>
      <c r="B114" s="10" t="s">
        <v>1110</v>
      </c>
      <c r="C114" s="6">
        <f t="shared" ca="1" si="37"/>
        <v>21</v>
      </c>
      <c r="F114"/>
      <c r="G114"/>
      <c r="H114"/>
    </row>
    <row r="115" spans="1:8" s="10" customFormat="1" x14ac:dyDescent="0.3">
      <c r="A115" s="10" t="s">
        <v>1103</v>
      </c>
      <c r="B115" s="10" t="s">
        <v>1049</v>
      </c>
      <c r="C115" s="6">
        <f t="shared" ca="1" si="37"/>
        <v>89</v>
      </c>
      <c r="F115"/>
      <c r="G115"/>
      <c r="H115"/>
    </row>
    <row r="116" spans="1:8" s="10" customFormat="1" x14ac:dyDescent="0.3">
      <c r="A116" s="10" t="s">
        <v>1100</v>
      </c>
      <c r="B116" s="10" t="s">
        <v>25</v>
      </c>
      <c r="C116" s="6">
        <f t="shared" ca="1" si="37"/>
        <v>2</v>
      </c>
    </row>
    <row r="117" spans="1:8" s="10" customFormat="1" x14ac:dyDescent="0.3">
      <c r="A117" s="10" t="s">
        <v>1108</v>
      </c>
      <c r="B117" s="10" t="s">
        <v>25</v>
      </c>
      <c r="C117" s="6">
        <f t="shared" ca="1" si="37"/>
        <v>2</v>
      </c>
    </row>
    <row r="118" spans="1:8" s="10" customFormat="1" x14ac:dyDescent="0.3">
      <c r="A118" s="10" t="s">
        <v>717</v>
      </c>
      <c r="B118" s="10" t="s">
        <v>25</v>
      </c>
      <c r="C118" s="6">
        <f t="shared" ca="1" si="28"/>
        <v>2</v>
      </c>
      <c r="F118"/>
      <c r="G118"/>
      <c r="H118"/>
    </row>
    <row r="119" spans="1:8" x14ac:dyDescent="0.3">
      <c r="A119" s="10" t="s">
        <v>673</v>
      </c>
      <c r="B119" s="10" t="s">
        <v>926</v>
      </c>
      <c r="C119" s="6">
        <f t="shared" ref="C119:C120" ca="1" si="38">VLOOKUP(B119,OFFSET(INDIRECT("$A:$B"),0,MATCH(B$1&amp;"_Verify",INDIRECT("$1:$1"),0)-1),2,0)</f>
        <v>23</v>
      </c>
      <c r="D119" s="10"/>
      <c r="F119" s="10"/>
      <c r="G119" s="10"/>
      <c r="H119" s="10"/>
    </row>
    <row r="120" spans="1:8" x14ac:dyDescent="0.3">
      <c r="A120" s="10" t="s">
        <v>463</v>
      </c>
      <c r="B120" s="10" t="s">
        <v>25</v>
      </c>
      <c r="C120" s="6">
        <f t="shared" ca="1" si="38"/>
        <v>2</v>
      </c>
      <c r="D120" s="10"/>
    </row>
    <row r="121" spans="1:8" s="10" customFormat="1" x14ac:dyDescent="0.3">
      <c r="A121" s="10" t="s">
        <v>800</v>
      </c>
      <c r="B121" s="10" t="s">
        <v>791</v>
      </c>
      <c r="C121" s="6">
        <f t="shared" ref="C121:C124" ca="1" si="39">VLOOKUP(B121,OFFSET(INDIRECT("$A:$B"),0,MATCH(B$1&amp;"_Verify",INDIRECT("$1:$1"),0)-1),2,0)</f>
        <v>28</v>
      </c>
      <c r="F121"/>
      <c r="G121"/>
      <c r="H121"/>
    </row>
    <row r="122" spans="1:8" x14ac:dyDescent="0.3">
      <c r="A122" s="10" t="s">
        <v>1053</v>
      </c>
      <c r="B122" s="10" t="s">
        <v>168</v>
      </c>
      <c r="C122" s="6">
        <f t="shared" ca="1" si="39"/>
        <v>52</v>
      </c>
      <c r="D122" s="10"/>
      <c r="F122" s="10"/>
      <c r="G122" s="10"/>
      <c r="H122" s="10"/>
    </row>
    <row r="123" spans="1:8" s="10" customFormat="1" x14ac:dyDescent="0.3">
      <c r="A123" s="10" t="s">
        <v>1055</v>
      </c>
      <c r="B123" s="10" t="s">
        <v>1049</v>
      </c>
      <c r="C123" s="6">
        <f t="shared" ca="1" si="39"/>
        <v>89</v>
      </c>
      <c r="F123"/>
      <c r="G123"/>
      <c r="H123"/>
    </row>
    <row r="124" spans="1:8" x14ac:dyDescent="0.3">
      <c r="A124" s="10" t="s">
        <v>1057</v>
      </c>
      <c r="B124" s="10" t="s">
        <v>54</v>
      </c>
      <c r="C124" s="6">
        <f t="shared" ca="1" si="39"/>
        <v>8</v>
      </c>
      <c r="D124" s="10"/>
      <c r="F124" s="10"/>
      <c r="G124" s="10"/>
      <c r="H124" s="10"/>
    </row>
    <row r="125" spans="1:8" x14ac:dyDescent="0.3">
      <c r="A125" s="10" t="s">
        <v>464</v>
      </c>
      <c r="B125" s="10" t="s">
        <v>25</v>
      </c>
      <c r="C125" s="6">
        <f t="shared" ca="1" si="28"/>
        <v>2</v>
      </c>
      <c r="D125" s="10"/>
      <c r="F125" s="10"/>
      <c r="G125" s="10"/>
      <c r="H125" s="10"/>
    </row>
    <row r="126" spans="1:8" s="10" customFormat="1" x14ac:dyDescent="0.3">
      <c r="A126" s="10" t="s">
        <v>681</v>
      </c>
      <c r="B126" s="10" t="s">
        <v>170</v>
      </c>
      <c r="C126" s="6">
        <f t="shared" ca="1" si="28"/>
        <v>56</v>
      </c>
    </row>
    <row r="127" spans="1:8" s="10" customFormat="1" x14ac:dyDescent="0.3">
      <c r="A127" s="10" t="s">
        <v>787</v>
      </c>
      <c r="B127" s="10" t="s">
        <v>186</v>
      </c>
      <c r="C127" s="6">
        <f t="shared" ca="1" si="28"/>
        <v>35</v>
      </c>
    </row>
    <row r="128" spans="1:8" s="10" customFormat="1" x14ac:dyDescent="0.3">
      <c r="A128" s="10" t="s">
        <v>786</v>
      </c>
      <c r="B128" s="10" t="s">
        <v>781</v>
      </c>
      <c r="C128" s="6">
        <f t="shared" ref="C128:C132" ca="1" si="40">VLOOKUP(B128,OFFSET(INDIRECT("$A:$B"),0,MATCH(B$1&amp;"_Verify",INDIRECT("$1:$1"),0)-1),2,0)</f>
        <v>32</v>
      </c>
    </row>
    <row r="129" spans="1:8" x14ac:dyDescent="0.3">
      <c r="A129" s="10" t="s">
        <v>1157</v>
      </c>
      <c r="B129" s="10" t="s">
        <v>926</v>
      </c>
      <c r="C129" s="6">
        <f t="shared" ca="1" si="40"/>
        <v>23</v>
      </c>
      <c r="D129" s="10"/>
      <c r="F129" s="10"/>
      <c r="G129" s="10"/>
      <c r="H129" s="10"/>
    </row>
    <row r="130" spans="1:8" s="10" customFormat="1" x14ac:dyDescent="0.3">
      <c r="A130" s="10" t="s">
        <v>1159</v>
      </c>
      <c r="B130" s="10" t="s">
        <v>338</v>
      </c>
      <c r="C130" s="6">
        <f t="shared" ca="1" si="40"/>
        <v>21</v>
      </c>
      <c r="F130"/>
      <c r="G130"/>
      <c r="H130"/>
    </row>
    <row r="131" spans="1:8" s="10" customFormat="1" x14ac:dyDescent="0.3">
      <c r="A131" s="10" t="s">
        <v>1172</v>
      </c>
      <c r="B131" s="10" t="s">
        <v>338</v>
      </c>
      <c r="C131" s="6">
        <f t="shared" ca="1" si="40"/>
        <v>21</v>
      </c>
    </row>
    <row r="132" spans="1:8" s="10" customFormat="1" x14ac:dyDescent="0.3">
      <c r="A132" s="10" t="s">
        <v>1161</v>
      </c>
      <c r="B132" s="10" t="s">
        <v>25</v>
      </c>
      <c r="C132" s="6">
        <f t="shared" ca="1" si="40"/>
        <v>2</v>
      </c>
    </row>
    <row r="133" spans="1:8" x14ac:dyDescent="0.3">
      <c r="A133" s="10" t="s">
        <v>1170</v>
      </c>
      <c r="B133" s="10" t="s">
        <v>1164</v>
      </c>
      <c r="C133" s="6">
        <f t="shared" ref="C133" ca="1" si="41">VLOOKUP(B133,OFFSET(INDIRECT("$A:$B"),0,MATCH(B$1&amp;"_Verify",INDIRECT("$1:$1"),0)-1),2,0)</f>
        <v>96</v>
      </c>
      <c r="D133" s="10"/>
      <c r="F133" s="10"/>
      <c r="G133" s="10"/>
      <c r="H133" s="10"/>
    </row>
    <row r="134" spans="1:8" x14ac:dyDescent="0.3">
      <c r="A134" s="10" t="s">
        <v>465</v>
      </c>
      <c r="B134" s="10" t="s">
        <v>25</v>
      </c>
      <c r="C134" s="6">
        <f t="shared" ca="1" si="28"/>
        <v>2</v>
      </c>
      <c r="D134" s="10"/>
    </row>
    <row r="135" spans="1:8" s="10" customFormat="1" x14ac:dyDescent="0.3">
      <c r="A135" s="10" t="s">
        <v>707</v>
      </c>
      <c r="B135" s="10" t="s">
        <v>25</v>
      </c>
      <c r="C135" s="6">
        <f t="shared" ref="C135" ca="1" si="42">VLOOKUP(B135,OFFSET(INDIRECT("$A:$B"),0,MATCH(B$1&amp;"_Verify",INDIRECT("$1:$1"),0)-1),2,0)</f>
        <v>2</v>
      </c>
      <c r="F135"/>
      <c r="G135"/>
      <c r="H135"/>
    </row>
    <row r="136" spans="1:8" x14ac:dyDescent="0.3">
      <c r="A136" s="10" t="s">
        <v>701</v>
      </c>
      <c r="B136" s="10" t="s">
        <v>695</v>
      </c>
      <c r="C136" s="6">
        <f t="shared" ref="C136:C138" ca="1" si="43">VLOOKUP(B136,OFFSET(INDIRECT("$A:$B"),0,MATCH(B$1&amp;"_Verify",INDIRECT("$1:$1"),0)-1),2,0)</f>
        <v>74</v>
      </c>
      <c r="D136" s="10"/>
      <c r="F136" s="10"/>
      <c r="G136" s="10"/>
      <c r="H136" s="10"/>
    </row>
    <row r="137" spans="1:8" x14ac:dyDescent="0.3">
      <c r="A137" s="10" t="s">
        <v>1068</v>
      </c>
      <c r="B137" s="10" t="s">
        <v>25</v>
      </c>
      <c r="C137" s="6">
        <f t="shared" ca="1" si="43"/>
        <v>2</v>
      </c>
      <c r="D137" s="10"/>
    </row>
    <row r="138" spans="1:8" x14ac:dyDescent="0.3">
      <c r="A138" s="10" t="s">
        <v>1120</v>
      </c>
      <c r="B138" s="10" t="s">
        <v>168</v>
      </c>
      <c r="C138" s="6">
        <f t="shared" ca="1" si="43"/>
        <v>52</v>
      </c>
      <c r="D138" s="10"/>
    </row>
    <row r="139" spans="1:8" x14ac:dyDescent="0.3">
      <c r="A139" s="10" t="s">
        <v>466</v>
      </c>
      <c r="B139" s="10" t="s">
        <v>25</v>
      </c>
      <c r="C139" s="6">
        <f t="shared" ca="1" si="28"/>
        <v>2</v>
      </c>
      <c r="D139" s="10"/>
    </row>
    <row r="140" spans="1:8" x14ac:dyDescent="0.3">
      <c r="A140" s="10" t="s">
        <v>1065</v>
      </c>
      <c r="B140" s="10" t="s">
        <v>25</v>
      </c>
      <c r="C140" s="6">
        <f t="shared" ref="C140" ca="1" si="44">VLOOKUP(B140,OFFSET(INDIRECT("$A:$B"),0,MATCH(B$1&amp;"_Verify",INDIRECT("$1:$1"),0)-1),2,0)</f>
        <v>2</v>
      </c>
      <c r="D140" s="10"/>
    </row>
    <row r="141" spans="1:8" s="10" customFormat="1" x14ac:dyDescent="0.3">
      <c r="A141" s="10" t="s">
        <v>675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467</v>
      </c>
      <c r="B142" s="10" t="s">
        <v>25</v>
      </c>
      <c r="C142" s="6">
        <f t="shared" ca="1" si="28"/>
        <v>2</v>
      </c>
      <c r="F142"/>
      <c r="G142"/>
      <c r="H142"/>
    </row>
    <row r="143" spans="1:8" s="10" customFormat="1" x14ac:dyDescent="0.3">
      <c r="A143" s="10" t="s">
        <v>676</v>
      </c>
      <c r="B143" s="10" t="s">
        <v>411</v>
      </c>
      <c r="C143" s="6">
        <f t="shared" ca="1" si="28"/>
        <v>43</v>
      </c>
      <c r="F143"/>
      <c r="G143"/>
      <c r="H143"/>
    </row>
    <row r="144" spans="1:8" s="10" customFormat="1" x14ac:dyDescent="0.3">
      <c r="A144" s="10" t="s">
        <v>1102</v>
      </c>
      <c r="B144" s="10" t="s">
        <v>338</v>
      </c>
      <c r="C144" s="6">
        <f t="shared" ca="1" si="28"/>
        <v>21</v>
      </c>
    </row>
    <row r="145" spans="1:8" s="10" customFormat="1" x14ac:dyDescent="0.3">
      <c r="A145" s="10" t="s">
        <v>649</v>
      </c>
      <c r="B145" s="10" t="s">
        <v>25</v>
      </c>
      <c r="C145" s="6">
        <f t="shared" ref="C145" ca="1" si="46">VLOOKUP(B145,OFFSET(INDIRECT("$A:$B"),0,MATCH(B$1&amp;"_Verify",INDIRECT("$1:$1"),0)-1),2,0)</f>
        <v>2</v>
      </c>
    </row>
    <row r="146" spans="1:8" s="10" customFormat="1" x14ac:dyDescent="0.3">
      <c r="A146" s="10" t="s">
        <v>468</v>
      </c>
      <c r="B146" s="10" t="s">
        <v>644</v>
      </c>
      <c r="C146" s="6">
        <f t="shared" ca="1" si="28"/>
        <v>73</v>
      </c>
    </row>
    <row r="147" spans="1:8" s="10" customFormat="1" x14ac:dyDescent="0.3">
      <c r="A147" s="10" t="s">
        <v>966</v>
      </c>
      <c r="B147" s="10" t="s">
        <v>170</v>
      </c>
      <c r="C147" s="6">
        <f t="shared" ca="1" si="28"/>
        <v>56</v>
      </c>
    </row>
    <row r="148" spans="1:8" s="10" customFormat="1" x14ac:dyDescent="0.3">
      <c r="A148" s="10" t="s">
        <v>1062</v>
      </c>
      <c r="B148" s="10" t="s">
        <v>25</v>
      </c>
      <c r="C148" s="6">
        <f t="shared" ca="1" si="28"/>
        <v>2</v>
      </c>
    </row>
    <row r="149" spans="1:8" x14ac:dyDescent="0.3">
      <c r="A149" s="10" t="s">
        <v>469</v>
      </c>
      <c r="B149" s="10" t="s">
        <v>25</v>
      </c>
      <c r="C149" s="6">
        <f t="shared" ca="1" si="28"/>
        <v>2</v>
      </c>
      <c r="D149" s="10"/>
      <c r="F149" s="10"/>
      <c r="G149" s="10"/>
      <c r="H149" s="10"/>
    </row>
    <row r="150" spans="1:8" x14ac:dyDescent="0.3">
      <c r="A150" s="10" t="s">
        <v>1129</v>
      </c>
      <c r="B150" s="10" t="s">
        <v>24</v>
      </c>
      <c r="C150" s="6">
        <f ca="1">VLOOKUP(B150,OFFSET(INDIRECT("$A:$B"),0,MATCH(B$1&amp;"_Verify",INDIRECT("$1:$1"),0)-1),2,0)</f>
        <v>4</v>
      </c>
      <c r="D150" s="10"/>
      <c r="F150" s="10"/>
      <c r="G150" s="10"/>
      <c r="H150" s="10"/>
    </row>
    <row r="151" spans="1:8" s="10" customFormat="1" x14ac:dyDescent="0.3">
      <c r="A151" s="10" t="s">
        <v>1067</v>
      </c>
      <c r="B151" s="10" t="s">
        <v>338</v>
      </c>
      <c r="C151" s="6">
        <f t="shared" ca="1" si="28"/>
        <v>21</v>
      </c>
    </row>
    <row r="152" spans="1:8" x14ac:dyDescent="0.3">
      <c r="A152" s="10" t="s">
        <v>1084</v>
      </c>
      <c r="B152" s="10" t="s">
        <v>54</v>
      </c>
      <c r="C152" s="6">
        <f t="shared" ca="1" si="28"/>
        <v>8</v>
      </c>
      <c r="D152" s="10"/>
    </row>
    <row r="153" spans="1:8" s="10" customFormat="1" x14ac:dyDescent="0.3">
      <c r="A153" s="10" t="s">
        <v>471</v>
      </c>
      <c r="B153" s="10" t="s">
        <v>25</v>
      </c>
      <c r="C153" s="6">
        <f t="shared" ref="C153:C154" ca="1" si="47">VLOOKUP(B153,OFFSET(INDIRECT("$A:$B"),0,MATCH(B$1&amp;"_Verify",INDIRECT("$1:$1"),0)-1),2,0)</f>
        <v>2</v>
      </c>
      <c r="F153"/>
      <c r="G153"/>
      <c r="H153"/>
    </row>
    <row r="154" spans="1:8" x14ac:dyDescent="0.3">
      <c r="A154" s="10" t="s">
        <v>1077</v>
      </c>
      <c r="B154" s="10" t="s">
        <v>1083</v>
      </c>
      <c r="C154" s="6">
        <f t="shared" ca="1" si="47"/>
        <v>90</v>
      </c>
      <c r="D154" s="10"/>
      <c r="F154" s="10"/>
      <c r="G154" s="10"/>
      <c r="H154" s="10"/>
    </row>
    <row r="155" spans="1:8" x14ac:dyDescent="0.3">
      <c r="A155" s="10" t="s">
        <v>1079</v>
      </c>
      <c r="B155" s="10" t="s">
        <v>21</v>
      </c>
      <c r="C155" s="6">
        <f t="shared" ref="C155" ca="1" si="48">VLOOKUP(B155,OFFSET(INDIRECT("$A:$B"),0,MATCH(B$1&amp;"_Verify",INDIRECT("$1:$1"),0)-1),2,0)</f>
        <v>7</v>
      </c>
      <c r="D155" s="10"/>
    </row>
    <row r="156" spans="1:8" s="10" customFormat="1" x14ac:dyDescent="0.3">
      <c r="A156" s="10" t="s">
        <v>678</v>
      </c>
      <c r="B156" s="10" t="s">
        <v>25</v>
      </c>
      <c r="C156" s="6">
        <f t="shared" ref="C156:C160" ca="1" si="49">VLOOKUP(B156,OFFSET(INDIRECT("$A:$B"),0,MATCH(B$1&amp;"_Verify",INDIRECT("$1:$1"),0)-1),2,0)</f>
        <v>2</v>
      </c>
    </row>
    <row r="157" spans="1:8" s="10" customFormat="1" x14ac:dyDescent="0.3">
      <c r="A157" s="10" t="s">
        <v>1072</v>
      </c>
      <c r="B157" s="10" t="s">
        <v>926</v>
      </c>
      <c r="C157" s="6">
        <f t="shared" ca="1" si="49"/>
        <v>23</v>
      </c>
      <c r="F157"/>
      <c r="G157"/>
      <c r="H157"/>
    </row>
    <row r="158" spans="1:8" x14ac:dyDescent="0.3">
      <c r="A158" s="10" t="s">
        <v>1073</v>
      </c>
      <c r="B158" s="10" t="s">
        <v>338</v>
      </c>
      <c r="C158" s="6">
        <f t="shared" ca="1" si="49"/>
        <v>21</v>
      </c>
      <c r="D158" s="10"/>
    </row>
    <row r="159" spans="1:8" x14ac:dyDescent="0.3">
      <c r="A159" s="10" t="s">
        <v>1074</v>
      </c>
      <c r="B159" s="10" t="s">
        <v>25</v>
      </c>
      <c r="C159" s="6">
        <f t="shared" ca="1" si="49"/>
        <v>2</v>
      </c>
      <c r="D159" s="10"/>
      <c r="F159" s="10"/>
      <c r="G159" s="10"/>
      <c r="H159" s="10"/>
    </row>
    <row r="160" spans="1:8" s="10" customFormat="1" x14ac:dyDescent="0.3">
      <c r="A160" s="10" t="s">
        <v>117</v>
      </c>
      <c r="B160" s="10" t="s">
        <v>13</v>
      </c>
      <c r="C160" s="6">
        <f t="shared" ca="1" si="49"/>
        <v>2</v>
      </c>
    </row>
    <row r="161" spans="1:8" s="10" customFormat="1" x14ac:dyDescent="0.3">
      <c r="A161" s="10" t="s">
        <v>755</v>
      </c>
      <c r="B161" s="10" t="s">
        <v>13</v>
      </c>
      <c r="C161" s="6">
        <f t="shared" ref="C161" ca="1" si="50">VLOOKUP(B161,OFFSET(INDIRECT("$A:$B"),0,MATCH(B$1&amp;"_Verify",INDIRECT("$1:$1"),0)-1),2,0)</f>
        <v>2</v>
      </c>
      <c r="F161"/>
      <c r="G161"/>
      <c r="H161"/>
    </row>
    <row r="162" spans="1:8" s="10" customFormat="1" x14ac:dyDescent="0.3">
      <c r="A162" t="s">
        <v>107</v>
      </c>
      <c r="B162" t="s">
        <v>93</v>
      </c>
      <c r="C162" s="6">
        <f t="shared" ca="1" si="11"/>
        <v>13</v>
      </c>
      <c r="D162"/>
      <c r="F162"/>
      <c r="G162"/>
      <c r="H162"/>
    </row>
    <row r="163" spans="1:8" s="10" customFormat="1" x14ac:dyDescent="0.3">
      <c r="A163" t="s">
        <v>106</v>
      </c>
      <c r="B163" t="s">
        <v>105</v>
      </c>
      <c r="C163" s="6">
        <f t="shared" ca="1" si="11"/>
        <v>54</v>
      </c>
      <c r="D163"/>
    </row>
    <row r="164" spans="1:8" s="10" customFormat="1" x14ac:dyDescent="0.3">
      <c r="A164" t="s">
        <v>113</v>
      </c>
      <c r="B164" t="s">
        <v>112</v>
      </c>
      <c r="C164" s="6">
        <f t="shared" ca="1" si="11"/>
        <v>53</v>
      </c>
      <c r="D164"/>
    </row>
    <row r="165" spans="1:8" s="10" customFormat="1" x14ac:dyDescent="0.3">
      <c r="A165" t="s">
        <v>119</v>
      </c>
      <c r="B165" t="s">
        <v>93</v>
      </c>
      <c r="C165" s="6">
        <f t="shared" ca="1" si="11"/>
        <v>13</v>
      </c>
      <c r="D165"/>
    </row>
    <row r="166" spans="1:8" x14ac:dyDescent="0.3">
      <c r="A166" t="s">
        <v>116</v>
      </c>
      <c r="B166" t="s">
        <v>136</v>
      </c>
      <c r="C166" s="6">
        <f t="shared" ca="1" si="11"/>
        <v>55</v>
      </c>
      <c r="F166" s="10"/>
      <c r="G166" s="10"/>
      <c r="H166" s="10"/>
    </row>
    <row r="167" spans="1:8" x14ac:dyDescent="0.3">
      <c r="A167" s="10" t="s">
        <v>540</v>
      </c>
      <c r="B167" s="10" t="s">
        <v>535</v>
      </c>
      <c r="C167" s="6">
        <f t="shared" ref="C167:C169" ca="1" si="51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586</v>
      </c>
      <c r="B168" s="10" t="s">
        <v>535</v>
      </c>
      <c r="C168" s="6">
        <f t="shared" ref="C168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557</v>
      </c>
      <c r="B169" s="10" t="s">
        <v>535</v>
      </c>
      <c r="C169" s="6">
        <f t="shared" ca="1" si="51"/>
        <v>69</v>
      </c>
      <c r="F169"/>
      <c r="G169"/>
      <c r="H169"/>
    </row>
    <row r="170" spans="1:8" s="10" customFormat="1" x14ac:dyDescent="0.3">
      <c r="A170" s="10" t="s">
        <v>552</v>
      </c>
      <c r="B170" s="10" t="s">
        <v>535</v>
      </c>
      <c r="C170" s="6">
        <f t="shared" ref="C170" ca="1" si="53">VLOOKUP(B170,OFFSET(INDIRECT("$A:$B"),0,MATCH(B$1&amp;"_Verify",INDIRECT("$1:$1"),0)-1),2,0)</f>
        <v>69</v>
      </c>
      <c r="F170"/>
      <c r="G170"/>
      <c r="H170"/>
    </row>
    <row r="171" spans="1:8" s="10" customFormat="1" x14ac:dyDescent="0.3">
      <c r="A171" s="10" t="s">
        <v>554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573</v>
      </c>
      <c r="B172" s="10" t="s">
        <v>26</v>
      </c>
      <c r="C172" s="6">
        <f t="shared" ca="1" si="11"/>
        <v>6</v>
      </c>
    </row>
    <row r="173" spans="1:8" x14ac:dyDescent="0.3">
      <c r="A173" s="10" t="s">
        <v>575</v>
      </c>
      <c r="B173" s="10" t="s">
        <v>21</v>
      </c>
      <c r="C173" s="6">
        <f t="shared" ca="1" si="11"/>
        <v>7</v>
      </c>
      <c r="D173" s="10"/>
      <c r="F173" s="10"/>
      <c r="G173" s="10"/>
      <c r="H173" s="10"/>
    </row>
    <row r="174" spans="1:8" x14ac:dyDescent="0.3">
      <c r="A174" s="10" t="s">
        <v>582</v>
      </c>
      <c r="B174" s="10" t="s">
        <v>576</v>
      </c>
      <c r="C174" s="6">
        <f t="shared" ref="C174" ca="1" si="55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902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905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907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595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597</v>
      </c>
      <c r="B179" s="10" t="s">
        <v>588</v>
      </c>
      <c r="C179" s="6">
        <f t="shared" ref="C179:C181" ca="1" si="60">VLOOKUP(B179,OFFSET(INDIRECT("$A:$B"),0,MATCH(B$1&amp;"_Verify",INDIRECT("$1:$1"),0)-1),2,0)</f>
        <v>71</v>
      </c>
      <c r="D179" s="10"/>
    </row>
    <row r="180" spans="1:8" x14ac:dyDescent="0.3">
      <c r="A180" s="10" t="s">
        <v>752</v>
      </c>
      <c r="B180" s="10" t="s">
        <v>588</v>
      </c>
      <c r="C180" s="6">
        <f t="shared" ref="C180" ca="1" si="61">VLOOKUP(B180,OFFSET(INDIRECT("$A:$B"),0,MATCH(B$1&amp;"_Verify",INDIRECT("$1:$1"),0)-1),2,0)</f>
        <v>71</v>
      </c>
      <c r="D180" s="10"/>
    </row>
    <row r="181" spans="1:8" x14ac:dyDescent="0.3">
      <c r="A181" s="10" t="s">
        <v>600</v>
      </c>
      <c r="B181" s="10" t="s">
        <v>576</v>
      </c>
      <c r="C181" s="6">
        <f t="shared" ca="1" si="60"/>
        <v>70</v>
      </c>
      <c r="D181" s="10"/>
    </row>
    <row r="182" spans="1:8" x14ac:dyDescent="0.3">
      <c r="A182" s="10" t="s">
        <v>601</v>
      </c>
      <c r="B182" s="10" t="s">
        <v>576</v>
      </c>
      <c r="C182" s="6">
        <f t="shared" ref="C182:C185" ca="1" si="62">VLOOKUP(B182,OFFSET(INDIRECT("$A:$B"),0,MATCH(B$1&amp;"_Verify",INDIRECT("$1:$1"),0)-1),2,0)</f>
        <v>70</v>
      </c>
      <c r="D182" s="10"/>
    </row>
    <row r="183" spans="1:8" x14ac:dyDescent="0.3">
      <c r="A183" s="10" t="s">
        <v>898</v>
      </c>
      <c r="B183" s="10" t="s">
        <v>576</v>
      </c>
      <c r="C183" s="6">
        <f t="shared" ca="1" si="62"/>
        <v>70</v>
      </c>
      <c r="D183" s="10"/>
    </row>
    <row r="184" spans="1:8" x14ac:dyDescent="0.3">
      <c r="A184" s="10" t="s">
        <v>899</v>
      </c>
      <c r="B184" s="10" t="s">
        <v>576</v>
      </c>
      <c r="C184" s="6">
        <f t="shared" ref="C184" ca="1" si="63">VLOOKUP(B184,OFFSET(INDIRECT("$A:$B"),0,MATCH(B$1&amp;"_Verify",INDIRECT("$1:$1"),0)-1),2,0)</f>
        <v>70</v>
      </c>
      <c r="D184" s="10"/>
    </row>
    <row r="185" spans="1:8" x14ac:dyDescent="0.3">
      <c r="A185" s="10" t="s">
        <v>608</v>
      </c>
      <c r="B185" s="10" t="s">
        <v>535</v>
      </c>
      <c r="C185" s="6">
        <f t="shared" ca="1" si="62"/>
        <v>69</v>
      </c>
      <c r="D185" s="10"/>
    </row>
    <row r="186" spans="1:8" x14ac:dyDescent="0.3">
      <c r="A186" s="10" t="s">
        <v>609</v>
      </c>
      <c r="B186" s="10" t="s">
        <v>535</v>
      </c>
      <c r="C186" s="6">
        <f t="shared" ref="C186" ca="1" si="64">VLOOKUP(B186,OFFSET(INDIRECT("$A:$B"),0,MATCH(B$1&amp;"_Verify",INDIRECT("$1:$1"),0)-1),2,0)</f>
        <v>69</v>
      </c>
      <c r="D186" s="10"/>
    </row>
    <row r="187" spans="1:8" x14ac:dyDescent="0.3">
      <c r="A187" s="10" t="s">
        <v>610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642</v>
      </c>
      <c r="B188" s="10" t="s">
        <v>637</v>
      </c>
      <c r="C188" s="6">
        <f ca="1">VLOOKUP(B188,OFFSET(INDIRECT("$A:$B"),0,MATCH(B$1&amp;"_Verify",INDIRECT("$1:$1"),0)-1),2,0)</f>
        <v>72</v>
      </c>
      <c r="D188" s="10"/>
    </row>
    <row r="189" spans="1:8" x14ac:dyDescent="0.3">
      <c r="A189" s="10" t="s">
        <v>728</v>
      </c>
      <c r="B189" s="10" t="s">
        <v>720</v>
      </c>
      <c r="C189" s="6">
        <f ca="1">VLOOKUP(B189,OFFSET(INDIRECT("$A:$B"),0,MATCH(B$1&amp;"_Verify",INDIRECT("$1:$1"),0)-1),2,0)</f>
        <v>75</v>
      </c>
      <c r="D189" s="10"/>
    </row>
    <row r="190" spans="1:8" x14ac:dyDescent="0.3">
      <c r="A190" s="10" t="s">
        <v>732</v>
      </c>
      <c r="B190" s="10" t="s">
        <v>733</v>
      </c>
      <c r="C190" s="6">
        <f ca="1">VLOOKUP(B190,OFFSET(INDIRECT("$A:$B"),0,MATCH(B$1&amp;"_Verify",INDIRECT("$1:$1"),0)-1),2,0)</f>
        <v>4</v>
      </c>
      <c r="D190" s="10"/>
    </row>
    <row r="191" spans="1:8" x14ac:dyDescent="0.3">
      <c r="A191" s="10" t="s">
        <v>735</v>
      </c>
      <c r="B191" s="10" t="s">
        <v>734</v>
      </c>
      <c r="C191" s="6">
        <f ca="1">VLOOKUP(B191,OFFSET(INDIRECT("$A:$B"),0,MATCH(B$1&amp;"_Verify",INDIRECT("$1:$1"),0)-1),2,0)</f>
        <v>76</v>
      </c>
      <c r="D191" s="10"/>
    </row>
    <row r="192" spans="1:8" x14ac:dyDescent="0.3">
      <c r="A192" s="10" t="s">
        <v>747</v>
      </c>
      <c r="B192" s="10" t="s">
        <v>745</v>
      </c>
      <c r="C192" s="6">
        <f t="shared" ref="C192:C196" ca="1" si="66">VLOOKUP(B192,OFFSET(INDIRECT("$A:$B"),0,MATCH(B$1&amp;"_Verify",INDIRECT("$1:$1"),0)-1),2,0)</f>
        <v>77</v>
      </c>
      <c r="D192" s="10"/>
    </row>
    <row r="193" spans="1:4" x14ac:dyDescent="0.3">
      <c r="A193" s="10" t="s">
        <v>749</v>
      </c>
      <c r="B193" s="10" t="s">
        <v>745</v>
      </c>
      <c r="C193" s="6">
        <f t="shared" ca="1" si="66"/>
        <v>77</v>
      </c>
      <c r="D193" s="10"/>
    </row>
    <row r="194" spans="1:4" x14ac:dyDescent="0.3">
      <c r="A194" s="10" t="s">
        <v>768</v>
      </c>
      <c r="B194" s="10" t="s">
        <v>576</v>
      </c>
      <c r="C194" s="6">
        <f t="shared" ca="1" si="66"/>
        <v>70</v>
      </c>
      <c r="D194" s="10"/>
    </row>
    <row r="195" spans="1:4" x14ac:dyDescent="0.3">
      <c r="A195" s="10" t="s">
        <v>770</v>
      </c>
      <c r="B195" s="10" t="s">
        <v>576</v>
      </c>
      <c r="C195" s="6">
        <f t="shared" ca="1" si="66"/>
        <v>70</v>
      </c>
      <c r="D195" s="10"/>
    </row>
    <row r="196" spans="1:4" x14ac:dyDescent="0.3">
      <c r="A196" s="10" t="s">
        <v>773</v>
      </c>
      <c r="B196" s="10" t="s">
        <v>588</v>
      </c>
      <c r="C196" s="6">
        <f t="shared" ca="1" si="66"/>
        <v>71</v>
      </c>
      <c r="D196" s="10"/>
    </row>
    <row r="197" spans="1:4" x14ac:dyDescent="0.3">
      <c r="A197" s="10" t="s">
        <v>828</v>
      </c>
      <c r="B197" s="10" t="s">
        <v>822</v>
      </c>
      <c r="C197" s="6">
        <f t="shared" ref="C197:C199" ca="1" si="67">VLOOKUP(B197,OFFSET(INDIRECT("$A:$B"),0,MATCH(B$1&amp;"_Verify",INDIRECT("$1:$1"),0)-1),2,0)</f>
        <v>79</v>
      </c>
      <c r="D197" s="10"/>
    </row>
    <row r="198" spans="1:4" x14ac:dyDescent="0.3">
      <c r="A198" s="10" t="s">
        <v>854</v>
      </c>
      <c r="B198" s="10" t="s">
        <v>826</v>
      </c>
      <c r="C198" s="6">
        <f t="shared" ca="1" si="67"/>
        <v>7</v>
      </c>
      <c r="D198" s="10"/>
    </row>
    <row r="199" spans="1:4" x14ac:dyDescent="0.3">
      <c r="A199" s="10" t="s">
        <v>837</v>
      </c>
      <c r="B199" s="10" t="s">
        <v>576</v>
      </c>
      <c r="C199" s="6">
        <f t="shared" ca="1" si="67"/>
        <v>70</v>
      </c>
      <c r="D199" s="10"/>
    </row>
    <row r="200" spans="1:4" x14ac:dyDescent="0.3">
      <c r="A200" s="10" t="s">
        <v>839</v>
      </c>
      <c r="B200" s="10" t="s">
        <v>576</v>
      </c>
      <c r="C200" s="6">
        <f t="shared" ref="C200:C201" ca="1" si="68">VLOOKUP(B200,OFFSET(INDIRECT("$A:$B"),0,MATCH(B$1&amp;"_Verify",INDIRECT("$1:$1"),0)-1),2,0)</f>
        <v>70</v>
      </c>
      <c r="D200" s="10"/>
    </row>
    <row r="201" spans="1:4" x14ac:dyDescent="0.3">
      <c r="A201" s="10" t="s">
        <v>845</v>
      </c>
      <c r="B201" s="10" t="s">
        <v>843</v>
      </c>
      <c r="C201" s="6">
        <f t="shared" ca="1" si="68"/>
        <v>80</v>
      </c>
      <c r="D201" s="10"/>
    </row>
    <row r="202" spans="1:4" x14ac:dyDescent="0.3">
      <c r="A202" s="10" t="s">
        <v>857</v>
      </c>
      <c r="B202" s="10" t="s">
        <v>536</v>
      </c>
      <c r="C202" s="6">
        <f t="shared" ref="C202" ca="1" si="69">VLOOKUP(B202,OFFSET(INDIRECT("$A:$B"),0,MATCH(B$1&amp;"_Verify",INDIRECT("$1:$1"),0)-1),2,0)</f>
        <v>69</v>
      </c>
      <c r="D202" s="10"/>
    </row>
    <row r="203" spans="1:4" x14ac:dyDescent="0.3">
      <c r="A203" s="10" t="s">
        <v>861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866</v>
      </c>
      <c r="B204" s="10" t="s">
        <v>226</v>
      </c>
      <c r="C204" s="6">
        <f t="shared" ref="C204:C207" ca="1" si="71">VLOOKUP(B204,OFFSET(INDIRECT("$A:$B"),0,MATCH(B$1&amp;"_Verify",INDIRECT("$1:$1"),0)-1),2,0)</f>
        <v>15</v>
      </c>
      <c r="D204" s="10"/>
    </row>
    <row r="205" spans="1:4" x14ac:dyDescent="0.3">
      <c r="A205" s="10" t="s">
        <v>878</v>
      </c>
      <c r="B205" s="10" t="s">
        <v>26</v>
      </c>
      <c r="C205" s="6">
        <f t="shared" ca="1" si="71"/>
        <v>6</v>
      </c>
      <c r="D205" s="10"/>
    </row>
    <row r="206" spans="1:4" x14ac:dyDescent="0.3">
      <c r="A206" s="10" t="s">
        <v>885</v>
      </c>
      <c r="B206" s="10" t="s">
        <v>822</v>
      </c>
      <c r="C206" s="6">
        <f t="shared" ca="1" si="71"/>
        <v>79</v>
      </c>
      <c r="D206" s="10"/>
    </row>
    <row r="207" spans="1:4" x14ac:dyDescent="0.3">
      <c r="A207" s="10" t="s">
        <v>882</v>
      </c>
      <c r="B207" s="10" t="s">
        <v>715</v>
      </c>
      <c r="C207" s="6">
        <f t="shared" ca="1" si="71"/>
        <v>7</v>
      </c>
      <c r="D207" s="10"/>
    </row>
    <row r="208" spans="1:4" x14ac:dyDescent="0.3">
      <c r="A208" s="10" t="s">
        <v>895</v>
      </c>
      <c r="B208" s="10" t="s">
        <v>888</v>
      </c>
      <c r="C208" s="6">
        <f t="shared" ref="C208" ca="1" si="72">VLOOKUP(B208,OFFSET(INDIRECT("$A:$B"),0,MATCH(B$1&amp;"_Verify",INDIRECT("$1:$1"),0)-1),2,0)</f>
        <v>81</v>
      </c>
      <c r="D208" s="10"/>
    </row>
    <row r="209" spans="1:4" x14ac:dyDescent="0.3">
      <c r="A209" s="10" t="s">
        <v>908</v>
      </c>
      <c r="B209" s="10" t="s">
        <v>909</v>
      </c>
      <c r="C209" s="6">
        <f t="shared" ref="C209" ca="1" si="73">VLOOKUP(B209,OFFSET(INDIRECT("$A:$B"),0,MATCH(B$1&amp;"_Verify",INDIRECT("$1:$1"),0)-1),2,0)</f>
        <v>69</v>
      </c>
      <c r="D209" s="10"/>
    </row>
    <row r="210" spans="1:4" x14ac:dyDescent="0.3">
      <c r="A210" s="10" t="s">
        <v>943</v>
      </c>
      <c r="B210" s="10" t="s">
        <v>535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944</v>
      </c>
      <c r="B211" s="10" t="s">
        <v>24</v>
      </c>
      <c r="C211" s="6">
        <f ca="1">VLOOKUP(B211,OFFSET(INDIRECT("$A:$B"),0,MATCH(B$1&amp;"_Verify",INDIRECT("$1:$1"),0)-1),2,0)</f>
        <v>4</v>
      </c>
      <c r="D211" s="10"/>
    </row>
    <row r="212" spans="1:4" x14ac:dyDescent="0.3">
      <c r="A212" s="10" t="s">
        <v>946</v>
      </c>
      <c r="B212" s="10" t="s">
        <v>576</v>
      </c>
      <c r="C212" s="6">
        <f t="shared" ref="C212" ca="1" si="75">VLOOKUP(B212,OFFSET(INDIRECT("$A:$B"),0,MATCH(B$1&amp;"_Verify",INDIRECT("$1:$1"),0)-1),2,0)</f>
        <v>70</v>
      </c>
      <c r="D212" s="10"/>
    </row>
    <row r="213" spans="1:4" x14ac:dyDescent="0.3">
      <c r="A213" s="10" t="s">
        <v>951</v>
      </c>
      <c r="B213" s="10" t="s">
        <v>953</v>
      </c>
      <c r="C213" s="6">
        <f t="shared" ref="C213:C216" ca="1" si="76">VLOOKUP(B213,OFFSET(INDIRECT("$A:$B"),0,MATCH(B$1&amp;"_Verify",INDIRECT("$1:$1"),0)-1),2,0)</f>
        <v>52</v>
      </c>
      <c r="D213" s="10"/>
    </row>
    <row r="214" spans="1:4" x14ac:dyDescent="0.3">
      <c r="A214" s="10" t="s">
        <v>958</v>
      </c>
      <c r="B214" s="10" t="s">
        <v>93</v>
      </c>
      <c r="C214" s="6">
        <f t="shared" ca="1" si="76"/>
        <v>13</v>
      </c>
      <c r="D214" s="10"/>
    </row>
    <row r="215" spans="1:4" x14ac:dyDescent="0.3">
      <c r="A215" s="10" t="s">
        <v>960</v>
      </c>
      <c r="B215" s="10" t="s">
        <v>169</v>
      </c>
      <c r="C215" s="6">
        <f t="shared" ca="1" si="76"/>
        <v>55</v>
      </c>
      <c r="D215" s="10"/>
    </row>
    <row r="216" spans="1:4" x14ac:dyDescent="0.3">
      <c r="A216" s="10" t="s">
        <v>979</v>
      </c>
      <c r="B216" s="10" t="s">
        <v>588</v>
      </c>
      <c r="C216" s="6">
        <f t="shared" ca="1" si="76"/>
        <v>71</v>
      </c>
      <c r="D216" s="10"/>
    </row>
    <row r="217" spans="1:4" x14ac:dyDescent="0.3">
      <c r="A217" s="10" t="s">
        <v>981</v>
      </c>
      <c r="B217" s="10" t="s">
        <v>588</v>
      </c>
      <c r="C217" s="6">
        <f t="shared" ref="C217" ca="1" si="77">VLOOKUP(B217,OFFSET(INDIRECT("$A:$B"),0,MATCH(B$1&amp;"_Verify",INDIRECT("$1:$1"),0)-1),2,0)</f>
        <v>71</v>
      </c>
      <c r="D217" s="10"/>
    </row>
    <row r="218" spans="1:4" x14ac:dyDescent="0.3">
      <c r="A218" s="10" t="s">
        <v>990</v>
      </c>
      <c r="B218" s="10" t="s">
        <v>985</v>
      </c>
      <c r="C218" s="6">
        <f t="shared" ref="C218" ca="1" si="78">VLOOKUP(B218,OFFSET(INDIRECT("$A:$B"),0,MATCH(B$1&amp;"_Verify",INDIRECT("$1:$1"),0)-1),2,0)</f>
        <v>85</v>
      </c>
      <c r="D218" s="10"/>
    </row>
    <row r="219" spans="1:4" x14ac:dyDescent="0.3">
      <c r="A219" s="10" t="s">
        <v>1001</v>
      </c>
      <c r="B219" s="10" t="s">
        <v>992</v>
      </c>
      <c r="C219" s="6">
        <f t="shared" ref="C219" ca="1" si="79">VLOOKUP(B219,OFFSET(INDIRECT("$A:$B"),0,MATCH(B$1&amp;"_Verify",INDIRECT("$1:$1"),0)-1),2,0)</f>
        <v>86</v>
      </c>
      <c r="D219" s="10"/>
    </row>
    <row r="220" spans="1:4" x14ac:dyDescent="0.3">
      <c r="A220" s="10" t="s">
        <v>620</v>
      </c>
      <c r="B220" s="10" t="s">
        <v>24</v>
      </c>
      <c r="C220" s="6">
        <f t="shared" ref="C220" ca="1" si="80">VLOOKUP(B220,OFFSET(INDIRECT("$A:$B"),0,MATCH(B$1&amp;"_Verify",INDIRECT("$1:$1"),0)-1),2,0)</f>
        <v>4</v>
      </c>
      <c r="D220" s="10"/>
    </row>
    <row r="221" spans="1:4" x14ac:dyDescent="0.3">
      <c r="A221" s="10" t="s">
        <v>624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626</v>
      </c>
      <c r="B222" s="10" t="s">
        <v>24</v>
      </c>
      <c r="C222" s="6">
        <f t="shared" ref="C222:C224" ca="1" si="82">VLOOKUP(B222,OFFSET(INDIRECT("$A:$B"),0,MATCH(B$1&amp;"_Verify",INDIRECT("$1:$1"),0)-1),2,0)</f>
        <v>4</v>
      </c>
      <c r="D222" s="10"/>
    </row>
    <row r="223" spans="1:4" x14ac:dyDescent="0.3">
      <c r="A223" s="10" t="s">
        <v>984</v>
      </c>
      <c r="B223" s="10" t="s">
        <v>338</v>
      </c>
      <c r="C223" s="6">
        <f t="shared" ca="1" si="82"/>
        <v>21</v>
      </c>
      <c r="D223" s="10"/>
    </row>
    <row r="224" spans="1:4" x14ac:dyDescent="0.3">
      <c r="A224" s="10" t="s">
        <v>860</v>
      </c>
      <c r="B224" s="10" t="s">
        <v>54</v>
      </c>
      <c r="C224" s="6">
        <f t="shared" ca="1" si="82"/>
        <v>8</v>
      </c>
      <c r="D224" s="10"/>
    </row>
    <row r="225" spans="1:4" x14ac:dyDescent="0.3">
      <c r="A225" s="10" t="s">
        <v>870</v>
      </c>
      <c r="B225" s="10" t="s">
        <v>54</v>
      </c>
      <c r="C225" s="6">
        <f t="shared" ref="C225:C226" ca="1" si="83">VLOOKUP(B225,OFFSET(INDIRECT("$A:$B"),0,MATCH(B$1&amp;"_Verify",INDIRECT("$1:$1"),0)-1),2,0)</f>
        <v>8</v>
      </c>
      <c r="D225" s="10"/>
    </row>
    <row r="226" spans="1:4" x14ac:dyDescent="0.3">
      <c r="A226" s="10" t="s">
        <v>871</v>
      </c>
      <c r="B226" s="10" t="s">
        <v>54</v>
      </c>
      <c r="C226" s="6">
        <f t="shared" ca="1" si="83"/>
        <v>8</v>
      </c>
      <c r="D226" s="10"/>
    </row>
    <row r="227" spans="1:4" x14ac:dyDescent="0.3">
      <c r="A227" t="s">
        <v>242</v>
      </c>
      <c r="B227" t="s">
        <v>21</v>
      </c>
      <c r="C227" s="6">
        <f t="shared" ca="1" si="11"/>
        <v>7</v>
      </c>
    </row>
    <row r="228" spans="1:4" x14ac:dyDescent="0.3">
      <c r="A228" t="s">
        <v>243</v>
      </c>
      <c r="B228" t="s">
        <v>21</v>
      </c>
      <c r="C228" s="6">
        <f t="shared" ca="1" si="11"/>
        <v>7</v>
      </c>
    </row>
    <row r="229" spans="1:4" x14ac:dyDescent="0.3">
      <c r="A229" t="s">
        <v>244</v>
      </c>
      <c r="B229" t="s">
        <v>21</v>
      </c>
      <c r="C229" s="6">
        <f t="shared" ca="1" si="11"/>
        <v>7</v>
      </c>
    </row>
    <row r="230" spans="1:4" x14ac:dyDescent="0.3">
      <c r="A230" t="s">
        <v>245</v>
      </c>
      <c r="B230" t="s">
        <v>21</v>
      </c>
      <c r="C230" s="6">
        <f t="shared" ca="1" si="11"/>
        <v>7</v>
      </c>
    </row>
    <row r="231" spans="1:4" x14ac:dyDescent="0.3">
      <c r="A231" t="s">
        <v>246</v>
      </c>
      <c r="B231" t="s">
        <v>21</v>
      </c>
      <c r="C231" s="6">
        <f t="shared" ca="1" si="11"/>
        <v>7</v>
      </c>
    </row>
    <row r="232" spans="1:4" x14ac:dyDescent="0.3">
      <c r="A232" t="s">
        <v>247</v>
      </c>
      <c r="B232" t="s">
        <v>21</v>
      </c>
      <c r="C232" s="6">
        <f t="shared" ca="1" si="11"/>
        <v>7</v>
      </c>
    </row>
    <row r="233" spans="1:4" x14ac:dyDescent="0.3">
      <c r="A233" t="s">
        <v>248</v>
      </c>
      <c r="B233" t="s">
        <v>21</v>
      </c>
      <c r="C233" s="6">
        <f t="shared" ca="1" si="11"/>
        <v>7</v>
      </c>
    </row>
    <row r="234" spans="1:4" x14ac:dyDescent="0.3">
      <c r="A234" t="s">
        <v>249</v>
      </c>
      <c r="B234" t="s">
        <v>21</v>
      </c>
      <c r="C234" s="6">
        <f t="shared" ca="1" si="11"/>
        <v>7</v>
      </c>
    </row>
    <row r="235" spans="1:4" x14ac:dyDescent="0.3">
      <c r="A235" t="s">
        <v>250</v>
      </c>
      <c r="B235" t="s">
        <v>21</v>
      </c>
      <c r="C235" s="6">
        <f t="shared" ca="1" si="11"/>
        <v>7</v>
      </c>
    </row>
    <row r="236" spans="1:4" x14ac:dyDescent="0.3">
      <c r="A236" s="10" t="s">
        <v>484</v>
      </c>
      <c r="B236" s="10" t="s">
        <v>21</v>
      </c>
      <c r="C236" s="6">
        <f t="shared" ref="C236:C240" ca="1" si="84">VLOOKUP(B236,OFFSET(INDIRECT("$A:$B"),0,MATCH(B$1&amp;"_Verify",INDIRECT("$1:$1"),0)-1),2,0)</f>
        <v>7</v>
      </c>
      <c r="D236" s="10"/>
    </row>
    <row r="237" spans="1:4" x14ac:dyDescent="0.3">
      <c r="A237" s="10" t="s">
        <v>487</v>
      </c>
      <c r="B237" s="10" t="s">
        <v>21</v>
      </c>
      <c r="C237" s="6">
        <f t="shared" ref="C237" ca="1" si="85">VLOOKUP(B237,OFFSET(INDIRECT("$A:$B"),0,MATCH(B$1&amp;"_Verify",INDIRECT("$1:$1"),0)-1),2,0)</f>
        <v>7</v>
      </c>
      <c r="D237" s="10"/>
    </row>
    <row r="238" spans="1:4" x14ac:dyDescent="0.3">
      <c r="A238" s="10" t="s">
        <v>485</v>
      </c>
      <c r="B238" s="10" t="s">
        <v>21</v>
      </c>
      <c r="C238" s="6">
        <f t="shared" ca="1" si="84"/>
        <v>7</v>
      </c>
      <c r="D238" s="10"/>
    </row>
    <row r="239" spans="1:4" x14ac:dyDescent="0.3">
      <c r="A239" s="10" t="s">
        <v>488</v>
      </c>
      <c r="B239" s="10" t="s">
        <v>21</v>
      </c>
      <c r="C239" s="6">
        <f t="shared" ref="C239" ca="1" si="86">VLOOKUP(B239,OFFSET(INDIRECT("$A:$B"),0,MATCH(B$1&amp;"_Verify",INDIRECT("$1:$1"),0)-1),2,0)</f>
        <v>7</v>
      </c>
      <c r="D239" s="10"/>
    </row>
    <row r="240" spans="1:4" x14ac:dyDescent="0.3">
      <c r="A240" s="10" t="s">
        <v>486</v>
      </c>
      <c r="B240" s="10" t="s">
        <v>21</v>
      </c>
      <c r="C240" s="6">
        <f t="shared" ca="1" si="84"/>
        <v>7</v>
      </c>
      <c r="D240" s="10"/>
    </row>
    <row r="241" spans="1:8" x14ac:dyDescent="0.3">
      <c r="A241" s="10" t="s">
        <v>489</v>
      </c>
      <c r="B241" s="10" t="s">
        <v>21</v>
      </c>
      <c r="C241" s="6">
        <f t="shared" ref="C241" ca="1" si="87">VLOOKUP(B241,OFFSET(INDIRECT("$A:$B"),0,MATCH(B$1&amp;"_Verify",INDIRECT("$1:$1"),0)-1),2,0)</f>
        <v>7</v>
      </c>
      <c r="D241" s="10"/>
    </row>
    <row r="242" spans="1:8" x14ac:dyDescent="0.3">
      <c r="A242" t="s">
        <v>251</v>
      </c>
      <c r="B242" t="s">
        <v>21</v>
      </c>
      <c r="C242" s="6">
        <f t="shared" ca="1" si="11"/>
        <v>7</v>
      </c>
    </row>
    <row r="243" spans="1:8" x14ac:dyDescent="0.3">
      <c r="A243" t="s">
        <v>252</v>
      </c>
      <c r="B243" t="s">
        <v>21</v>
      </c>
      <c r="C243" s="6">
        <f t="shared" ca="1" si="11"/>
        <v>7</v>
      </c>
    </row>
    <row r="244" spans="1:8" x14ac:dyDescent="0.3">
      <c r="A244" t="s">
        <v>253</v>
      </c>
      <c r="B244" t="s">
        <v>21</v>
      </c>
      <c r="C244" s="6">
        <f t="shared" ca="1" si="11"/>
        <v>7</v>
      </c>
    </row>
    <row r="245" spans="1:8" x14ac:dyDescent="0.3">
      <c r="A245" s="10" t="s">
        <v>915</v>
      </c>
      <c r="B245" s="10" t="s">
        <v>21</v>
      </c>
      <c r="C245" s="6">
        <f t="shared" ref="C245" ca="1" si="88">VLOOKUP(B245,OFFSET(INDIRECT("$A:$B"),0,MATCH(B$1&amp;"_Verify",INDIRECT("$1:$1"),0)-1),2,0)</f>
        <v>7</v>
      </c>
      <c r="D245" s="10"/>
    </row>
    <row r="246" spans="1:8" x14ac:dyDescent="0.3">
      <c r="A246" t="s">
        <v>266</v>
      </c>
      <c r="B246" t="s">
        <v>268</v>
      </c>
      <c r="C246" s="6">
        <f t="shared" ca="1" si="11"/>
        <v>14</v>
      </c>
    </row>
    <row r="247" spans="1:8" x14ac:dyDescent="0.3">
      <c r="A247" s="10" t="s">
        <v>490</v>
      </c>
      <c r="B247" s="10" t="s">
        <v>268</v>
      </c>
      <c r="C247" s="6">
        <f t="shared" ref="C247:C248" ca="1" si="89">VLOOKUP(B247,OFFSET(INDIRECT("$A:$B"),0,MATCH(B$1&amp;"_Verify",INDIRECT("$1:$1"),0)-1),2,0)</f>
        <v>14</v>
      </c>
      <c r="D247" s="10"/>
    </row>
    <row r="248" spans="1:8" x14ac:dyDescent="0.3">
      <c r="A248" s="10" t="s">
        <v>492</v>
      </c>
      <c r="B248" s="10" t="s">
        <v>268</v>
      </c>
      <c r="C248" s="6">
        <f t="shared" ca="1" si="89"/>
        <v>14</v>
      </c>
      <c r="D248" s="10"/>
    </row>
    <row r="249" spans="1:8" x14ac:dyDescent="0.3">
      <c r="A249" s="10" t="s">
        <v>494</v>
      </c>
      <c r="B249" s="10" t="s">
        <v>268</v>
      </c>
      <c r="C249" s="6">
        <f t="shared" ref="C249" ca="1" si="90">VLOOKUP(B249,OFFSET(INDIRECT("$A:$B"),0,MATCH(B$1&amp;"_Verify",INDIRECT("$1:$1"),0)-1),2,0)</f>
        <v>14</v>
      </c>
      <c r="D249" s="10"/>
    </row>
    <row r="250" spans="1:8" s="10" customFormat="1" x14ac:dyDescent="0.3">
      <c r="A250" t="s">
        <v>267</v>
      </c>
      <c r="B250" t="s">
        <v>268</v>
      </c>
      <c r="C250" s="6">
        <f t="shared" ca="1" si="11"/>
        <v>14</v>
      </c>
      <c r="D250"/>
      <c r="F250"/>
      <c r="G250"/>
      <c r="H250"/>
    </row>
    <row r="251" spans="1:8" s="10" customFormat="1" x14ac:dyDescent="0.3">
      <c r="A251" s="10" t="s">
        <v>495</v>
      </c>
      <c r="B251" s="10" t="s">
        <v>268</v>
      </c>
      <c r="C251" s="6">
        <f t="shared" ref="C251:C252" ca="1" si="91">VLOOKUP(B251,OFFSET(INDIRECT("$A:$B"),0,MATCH(B$1&amp;"_Verify",INDIRECT("$1:$1"),0)-1),2,0)</f>
        <v>14</v>
      </c>
      <c r="F251"/>
      <c r="G251"/>
      <c r="H251"/>
    </row>
    <row r="252" spans="1:8" s="10" customFormat="1" x14ac:dyDescent="0.3">
      <c r="A252" s="10" t="s">
        <v>496</v>
      </c>
      <c r="B252" s="10" t="s">
        <v>268</v>
      </c>
      <c r="C252" s="6">
        <f t="shared" ca="1" si="91"/>
        <v>14</v>
      </c>
      <c r="F252"/>
      <c r="G252"/>
      <c r="H252"/>
    </row>
    <row r="253" spans="1:8" s="10" customFormat="1" x14ac:dyDescent="0.3">
      <c r="A253" s="10" t="s">
        <v>497</v>
      </c>
      <c r="B253" s="10" t="s">
        <v>268</v>
      </c>
      <c r="C253" s="6">
        <f t="shared" ref="C253" ca="1" si="92">VLOOKUP(B253,OFFSET(INDIRECT("$A:$B"),0,MATCH(B$1&amp;"_Verify",INDIRECT("$1:$1"),0)-1),2,0)</f>
        <v>14</v>
      </c>
    </row>
    <row r="254" spans="1:8" x14ac:dyDescent="0.3">
      <c r="A254" s="10" t="s">
        <v>498</v>
      </c>
      <c r="B254" s="10" t="s">
        <v>475</v>
      </c>
      <c r="C254" s="6">
        <f t="shared" ref="C254:C255" ca="1" si="93">VLOOKUP(B254,OFFSET(INDIRECT("$A:$B"),0,MATCH(B$1&amp;"_Verify",INDIRECT("$1:$1"),0)-1),2,0)</f>
        <v>64</v>
      </c>
      <c r="D254" s="10"/>
      <c r="F254" s="10"/>
      <c r="G254" s="10"/>
      <c r="H254" s="10"/>
    </row>
    <row r="255" spans="1:8" x14ac:dyDescent="0.3">
      <c r="A255" s="10" t="s">
        <v>499</v>
      </c>
      <c r="B255" s="10" t="s">
        <v>477</v>
      </c>
      <c r="C255" s="6">
        <f t="shared" ca="1" si="93"/>
        <v>65</v>
      </c>
      <c r="D255" s="10"/>
      <c r="F255" s="10"/>
      <c r="G255" s="10"/>
      <c r="H255" s="10"/>
    </row>
    <row r="256" spans="1:8" x14ac:dyDescent="0.3">
      <c r="A256" t="s">
        <v>171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502</v>
      </c>
      <c r="B257" s="10" t="s">
        <v>165</v>
      </c>
      <c r="C257" s="6">
        <f t="shared" ref="C257" ca="1" si="94">VLOOKUP(B257,OFFSET(INDIRECT("$A:$B"),0,MATCH(B$1&amp;"_Verify",INDIRECT("$1:$1"),0)-1),2,0)</f>
        <v>57</v>
      </c>
      <c r="D257" s="10"/>
    </row>
    <row r="258" spans="1:4" x14ac:dyDescent="0.3">
      <c r="A258" t="s">
        <v>172</v>
      </c>
      <c r="B258" t="s">
        <v>165</v>
      </c>
      <c r="C258" s="6">
        <f t="shared" ca="1" si="11"/>
        <v>57</v>
      </c>
    </row>
    <row r="259" spans="1:4" x14ac:dyDescent="0.3">
      <c r="A259" s="10" t="s">
        <v>503</v>
      </c>
      <c r="B259" s="10" t="s">
        <v>165</v>
      </c>
      <c r="C259" s="6">
        <f t="shared" ref="C259" ca="1" si="95">VLOOKUP(B259,OFFSET(INDIRECT("$A:$B"),0,MATCH(B$1&amp;"_Verify",INDIRECT("$1:$1"),0)-1),2,0)</f>
        <v>57</v>
      </c>
      <c r="D259" s="10"/>
    </row>
    <row r="260" spans="1:4" x14ac:dyDescent="0.3">
      <c r="A260" t="s">
        <v>173</v>
      </c>
      <c r="B260" t="s">
        <v>165</v>
      </c>
      <c r="C260" s="6">
        <f t="shared" ca="1" si="11"/>
        <v>57</v>
      </c>
    </row>
    <row r="261" spans="1:4" x14ac:dyDescent="0.3">
      <c r="A261" s="10" t="s">
        <v>504</v>
      </c>
      <c r="B261" s="10" t="s">
        <v>165</v>
      </c>
      <c r="C261" s="6">
        <f t="shared" ref="C261" ca="1" si="96">VLOOKUP(B261,OFFSET(INDIRECT("$A:$B"),0,MATCH(B$1&amp;"_Verify",INDIRECT("$1:$1"),0)-1),2,0)</f>
        <v>57</v>
      </c>
      <c r="D261" s="10"/>
    </row>
    <row r="262" spans="1:4" x14ac:dyDescent="0.3">
      <c r="A262" t="s">
        <v>174</v>
      </c>
      <c r="B262" t="s">
        <v>184</v>
      </c>
      <c r="C262" s="6">
        <f t="shared" ca="1" si="11"/>
        <v>31</v>
      </c>
    </row>
    <row r="263" spans="1:4" x14ac:dyDescent="0.3">
      <c r="A263" t="s">
        <v>175</v>
      </c>
      <c r="B263" t="s">
        <v>182</v>
      </c>
      <c r="C263" s="6">
        <f t="shared" ca="1" si="11"/>
        <v>33</v>
      </c>
    </row>
    <row r="264" spans="1:4" x14ac:dyDescent="0.3">
      <c r="A264" t="s">
        <v>176</v>
      </c>
      <c r="B264" t="s">
        <v>185</v>
      </c>
      <c r="C264" s="6">
        <f t="shared" ca="1" si="11"/>
        <v>34</v>
      </c>
    </row>
    <row r="265" spans="1:4" x14ac:dyDescent="0.3">
      <c r="A265" t="s">
        <v>177</v>
      </c>
      <c r="B265" t="s">
        <v>186</v>
      </c>
      <c r="C265" s="6">
        <f t="shared" ca="1" si="11"/>
        <v>35</v>
      </c>
    </row>
    <row r="266" spans="1:4" x14ac:dyDescent="0.3">
      <c r="A266" t="s">
        <v>178</v>
      </c>
      <c r="B266" t="s">
        <v>187</v>
      </c>
      <c r="C266" s="6">
        <f t="shared" ca="1" si="11"/>
        <v>36</v>
      </c>
    </row>
    <row r="267" spans="1:4" x14ac:dyDescent="0.3">
      <c r="A267" t="s">
        <v>179</v>
      </c>
      <c r="B267" t="s">
        <v>188</v>
      </c>
      <c r="C267" s="6">
        <f t="shared" ca="1" si="11"/>
        <v>37</v>
      </c>
    </row>
    <row r="268" spans="1:4" x14ac:dyDescent="0.3">
      <c r="A268" t="s">
        <v>180</v>
      </c>
      <c r="B268" t="s">
        <v>189</v>
      </c>
      <c r="C268" s="6">
        <f t="shared" ca="1" si="11"/>
        <v>38</v>
      </c>
    </row>
    <row r="269" spans="1:4" x14ac:dyDescent="0.3">
      <c r="A269" t="s">
        <v>181</v>
      </c>
      <c r="B269" t="s">
        <v>190</v>
      </c>
      <c r="C269" s="6">
        <f t="shared" ca="1" si="11"/>
        <v>39</v>
      </c>
    </row>
    <row r="270" spans="1:4" x14ac:dyDescent="0.3">
      <c r="A270" t="s">
        <v>269</v>
      </c>
      <c r="B270" t="s">
        <v>526</v>
      </c>
      <c r="C270" s="6">
        <f t="shared" ref="C270" ca="1" si="97">VLOOKUP(B270,OFFSET(INDIRECT("$A:$B"),0,MATCH(B$1&amp;"_Verify",INDIRECT("$1:$1"),0)-1),2,0)</f>
        <v>68</v>
      </c>
    </row>
    <row r="271" spans="1:4" x14ac:dyDescent="0.3">
      <c r="A271" t="s">
        <v>270</v>
      </c>
      <c r="B271" t="s">
        <v>526</v>
      </c>
      <c r="C271" s="6">
        <f t="shared" ref="C271:C272" ca="1" si="98">VLOOKUP(B271,OFFSET(INDIRECT("$A:$B"),0,MATCH(B$1&amp;"_Verify",INDIRECT("$1:$1"),0)-1),2,0)</f>
        <v>68</v>
      </c>
    </row>
    <row r="272" spans="1:4" x14ac:dyDescent="0.3">
      <c r="A272" s="10" t="s">
        <v>932</v>
      </c>
      <c r="B272" s="10" t="s">
        <v>526</v>
      </c>
      <c r="C272" s="6">
        <f t="shared" ca="1" si="98"/>
        <v>68</v>
      </c>
      <c r="D272" s="10"/>
    </row>
    <row r="273" spans="1:4" x14ac:dyDescent="0.3">
      <c r="A273" s="10" t="s">
        <v>933</v>
      </c>
      <c r="B273" s="10" t="s">
        <v>526</v>
      </c>
      <c r="C273" s="6">
        <f t="shared" ref="C273" ca="1" si="99">VLOOKUP(B273,OFFSET(INDIRECT("$A:$B"),0,MATCH(B$1&amp;"_Verify",INDIRECT("$1:$1"),0)-1),2,0)</f>
        <v>68</v>
      </c>
      <c r="D273" s="10"/>
    </row>
    <row r="274" spans="1:4" x14ac:dyDescent="0.3">
      <c r="A274" t="s">
        <v>290</v>
      </c>
      <c r="B274" t="s">
        <v>93</v>
      </c>
      <c r="C274" s="6">
        <f t="shared" ref="C274:C277" ca="1" si="100">VLOOKUP(B274,OFFSET(INDIRECT("$A:$B"),0,MATCH(B$1&amp;"_Verify",INDIRECT("$1:$1"),0)-1),2,0)</f>
        <v>13</v>
      </c>
    </row>
    <row r="275" spans="1:4" x14ac:dyDescent="0.3">
      <c r="A275" t="s">
        <v>292</v>
      </c>
      <c r="B275" t="s">
        <v>21</v>
      </c>
      <c r="C275" s="6">
        <f t="shared" ca="1" si="100"/>
        <v>7</v>
      </c>
    </row>
    <row r="276" spans="1:4" x14ac:dyDescent="0.3">
      <c r="A276" t="s">
        <v>291</v>
      </c>
      <c r="B276" t="s">
        <v>93</v>
      </c>
      <c r="C276" s="6">
        <f t="shared" ca="1" si="100"/>
        <v>13</v>
      </c>
    </row>
    <row r="277" spans="1:4" x14ac:dyDescent="0.3">
      <c r="A277" t="s">
        <v>294</v>
      </c>
      <c r="B277" t="s">
        <v>21</v>
      </c>
      <c r="C277" s="6">
        <f t="shared" ca="1" si="100"/>
        <v>7</v>
      </c>
    </row>
    <row r="278" spans="1:4" x14ac:dyDescent="0.3">
      <c r="A278" t="s">
        <v>298</v>
      </c>
      <c r="B278" s="10" t="s">
        <v>526</v>
      </c>
      <c r="C278" s="6">
        <f t="shared" ref="C278" ca="1" si="101">VLOOKUP(B278,OFFSET(INDIRECT("$A:$B"),0,MATCH(B$1&amp;"_Verify",INDIRECT("$1:$1"),0)-1),2,0)</f>
        <v>68</v>
      </c>
    </row>
    <row r="279" spans="1:4" x14ac:dyDescent="0.3">
      <c r="A279" t="s">
        <v>299</v>
      </c>
      <c r="B279" s="10" t="s">
        <v>526</v>
      </c>
      <c r="C279" s="6">
        <f t="shared" ref="C279:C281" ca="1" si="102">VLOOKUP(B279,OFFSET(INDIRECT("$A:$B"),0,MATCH(B$1&amp;"_Verify",INDIRECT("$1:$1"),0)-1),2,0)</f>
        <v>68</v>
      </c>
    </row>
    <row r="280" spans="1:4" x14ac:dyDescent="0.3">
      <c r="A280" t="s">
        <v>300</v>
      </c>
      <c r="B280" t="s">
        <v>93</v>
      </c>
      <c r="C280" s="6">
        <f t="shared" ca="1" si="102"/>
        <v>13</v>
      </c>
    </row>
    <row r="281" spans="1:4" x14ac:dyDescent="0.3">
      <c r="A281" t="s">
        <v>301</v>
      </c>
      <c r="B281" t="s">
        <v>225</v>
      </c>
      <c r="C281" s="6">
        <f t="shared" ca="1" si="102"/>
        <v>15</v>
      </c>
    </row>
    <row r="282" spans="1:4" x14ac:dyDescent="0.3">
      <c r="A282" t="s">
        <v>302</v>
      </c>
      <c r="B282" t="s">
        <v>228</v>
      </c>
      <c r="C282" s="6">
        <f t="shared" ref="C282" ca="1" si="103">VLOOKUP(B282,OFFSET(INDIRECT("$A:$B"),0,MATCH(B$1&amp;"_Verify",INDIRECT("$1:$1"),0)-1),2,0)</f>
        <v>16</v>
      </c>
    </row>
    <row r="283" spans="1:4" x14ac:dyDescent="0.3">
      <c r="A283" t="s">
        <v>303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306</v>
      </c>
      <c r="B284" t="s">
        <v>229</v>
      </c>
      <c r="C284" s="6">
        <f t="shared" ref="C284" ca="1" si="105">VLOOKUP(B284,OFFSET(INDIRECT("$A:$B"),0,MATCH(B$1&amp;"_Verify",INDIRECT("$1:$1"),0)-1),2,0)</f>
        <v>17</v>
      </c>
    </row>
    <row r="285" spans="1:4" x14ac:dyDescent="0.3">
      <c r="A285" t="s">
        <v>307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s="10" t="s">
        <v>934</v>
      </c>
      <c r="B286" s="10" t="s">
        <v>229</v>
      </c>
      <c r="C286" s="6">
        <f t="shared" ref="C286:C287" ca="1" si="107">VLOOKUP(B286,OFFSET(INDIRECT("$A:$B"),0,MATCH(B$1&amp;"_Verify",INDIRECT("$1:$1"),0)-1),2,0)</f>
        <v>17</v>
      </c>
      <c r="D286" s="10"/>
    </row>
    <row r="287" spans="1:4" x14ac:dyDescent="0.3">
      <c r="A287" s="10" t="s">
        <v>935</v>
      </c>
      <c r="B287" s="10" t="s">
        <v>229</v>
      </c>
      <c r="C287" s="6">
        <f t="shared" ca="1" si="107"/>
        <v>17</v>
      </c>
      <c r="D287" s="10"/>
    </row>
    <row r="288" spans="1:4" x14ac:dyDescent="0.3">
      <c r="A288" s="10" t="s">
        <v>936</v>
      </c>
      <c r="B288" s="10" t="s">
        <v>924</v>
      </c>
      <c r="C288" s="6">
        <f t="shared" ref="C288:C289" ca="1" si="108">VLOOKUP(B288,OFFSET(INDIRECT("$A:$B"),0,MATCH(B$1&amp;"_Verify",INDIRECT("$1:$1"),0)-1),2,0)</f>
        <v>84</v>
      </c>
      <c r="D288" s="10"/>
    </row>
    <row r="289" spans="1:4" x14ac:dyDescent="0.3">
      <c r="A289" s="10" t="s">
        <v>937</v>
      </c>
      <c r="B289" s="10" t="s">
        <v>924</v>
      </c>
      <c r="C289" s="6">
        <f t="shared" ca="1" si="108"/>
        <v>84</v>
      </c>
      <c r="D289" s="10"/>
    </row>
    <row r="290" spans="1:4" x14ac:dyDescent="0.3">
      <c r="A290" t="s">
        <v>308</v>
      </c>
      <c r="B290" t="s">
        <v>230</v>
      </c>
      <c r="C290" s="6">
        <f t="shared" ref="C290" ca="1" si="109">VLOOKUP(B290,OFFSET(INDIRECT("$A:$B"),0,MATCH(B$1&amp;"_Verify",INDIRECT("$1:$1"),0)-1),2,0)</f>
        <v>18</v>
      </c>
    </row>
    <row r="291" spans="1:4" x14ac:dyDescent="0.3">
      <c r="A291" t="s">
        <v>309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310</v>
      </c>
      <c r="B292" t="s">
        <v>231</v>
      </c>
      <c r="C292" s="6">
        <f t="shared" ref="C292" ca="1" si="111">VLOOKUP(B292,OFFSET(INDIRECT("$A:$B"),0,MATCH(B$1&amp;"_Verify",INDIRECT("$1:$1"),0)-1),2,0)</f>
        <v>19</v>
      </c>
    </row>
    <row r="293" spans="1:4" x14ac:dyDescent="0.3">
      <c r="A293" t="s">
        <v>311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313</v>
      </c>
      <c r="B294" t="s">
        <v>239</v>
      </c>
      <c r="C294" s="6">
        <f t="shared" ref="C294:C305" ca="1" si="113">VLOOKUP(B294,OFFSET(INDIRECT("$A:$B"),0,MATCH(B$1&amp;"_Verify",INDIRECT("$1:$1"),0)-1),2,0)</f>
        <v>20</v>
      </c>
    </row>
    <row r="295" spans="1:4" x14ac:dyDescent="0.3">
      <c r="A295" t="s">
        <v>314</v>
      </c>
      <c r="B295" t="s">
        <v>239</v>
      </c>
      <c r="C295" s="6">
        <f t="shared" ca="1" si="113"/>
        <v>20</v>
      </c>
    </row>
    <row r="296" spans="1:4" x14ac:dyDescent="0.3">
      <c r="A296" t="s">
        <v>363</v>
      </c>
      <c r="B296" t="s">
        <v>93</v>
      </c>
      <c r="C296" s="6">
        <f t="shared" ref="C296:C299" ca="1" si="114">VLOOKUP(B296,OFFSET(INDIRECT("$A:$B"),0,MATCH(B$1&amp;"_Verify",INDIRECT("$1:$1"),0)-1),2,0)</f>
        <v>13</v>
      </c>
      <c r="D296" s="6"/>
    </row>
    <row r="297" spans="1:4" x14ac:dyDescent="0.3">
      <c r="A297" t="s">
        <v>365</v>
      </c>
      <c r="B297" t="s">
        <v>338</v>
      </c>
      <c r="C297" s="6">
        <f t="shared" ca="1" si="114"/>
        <v>21</v>
      </c>
    </row>
    <row r="298" spans="1:4" x14ac:dyDescent="0.3">
      <c r="A298" t="s">
        <v>369</v>
      </c>
      <c r="B298" t="s">
        <v>57</v>
      </c>
      <c r="C298" s="6">
        <f t="shared" ca="1" si="114"/>
        <v>11</v>
      </c>
    </row>
    <row r="299" spans="1:4" x14ac:dyDescent="0.3">
      <c r="A299" s="10" t="s">
        <v>938</v>
      </c>
      <c r="B299" s="10" t="s">
        <v>21</v>
      </c>
      <c r="C299" s="6">
        <f t="shared" ca="1" si="114"/>
        <v>7</v>
      </c>
      <c r="D299" s="10"/>
    </row>
    <row r="300" spans="1:4" x14ac:dyDescent="0.3">
      <c r="A300" t="s">
        <v>315</v>
      </c>
      <c r="B300" t="s">
        <v>93</v>
      </c>
      <c r="C300" s="6">
        <f t="shared" ca="1" si="113"/>
        <v>13</v>
      </c>
    </row>
    <row r="301" spans="1:4" x14ac:dyDescent="0.3">
      <c r="A301" t="s">
        <v>317</v>
      </c>
      <c r="B301" t="s">
        <v>21</v>
      </c>
      <c r="C301" s="6">
        <f t="shared" ca="1" si="113"/>
        <v>7</v>
      </c>
    </row>
    <row r="302" spans="1:4" x14ac:dyDescent="0.3">
      <c r="A302" s="10" t="s">
        <v>506</v>
      </c>
      <c r="B302" s="10" t="s">
        <v>93</v>
      </c>
      <c r="C302" s="6">
        <f t="shared" ca="1" si="113"/>
        <v>13</v>
      </c>
      <c r="D302" s="10"/>
    </row>
    <row r="303" spans="1:4" x14ac:dyDescent="0.3">
      <c r="A303" s="10" t="s">
        <v>508</v>
      </c>
      <c r="B303" s="10" t="s">
        <v>21</v>
      </c>
      <c r="C303" s="6">
        <f t="shared" ca="1" si="113"/>
        <v>7</v>
      </c>
      <c r="D303" s="10"/>
    </row>
    <row r="304" spans="1:4" x14ac:dyDescent="0.3">
      <c r="A304" t="s">
        <v>370</v>
      </c>
      <c r="B304" t="s">
        <v>342</v>
      </c>
      <c r="C304" s="6">
        <f t="shared" ca="1" si="113"/>
        <v>61</v>
      </c>
    </row>
    <row r="305" spans="1:4" x14ac:dyDescent="0.3">
      <c r="A305" t="s">
        <v>371</v>
      </c>
      <c r="B305" t="s">
        <v>346</v>
      </c>
      <c r="C305" s="6">
        <f t="shared" ca="1" si="113"/>
        <v>59</v>
      </c>
    </row>
    <row r="306" spans="1:4" x14ac:dyDescent="0.3">
      <c r="A306" t="s">
        <v>318</v>
      </c>
      <c r="B306" t="s">
        <v>240</v>
      </c>
      <c r="C306" s="6">
        <f t="shared" ref="C306:C309" ca="1" si="115">VLOOKUP(B306,OFFSET(INDIRECT("$A:$B"),0,MATCH(B$1&amp;"_Verify",INDIRECT("$1:$1"),0)-1),2,0)</f>
        <v>58</v>
      </c>
    </row>
    <row r="307" spans="1:4" x14ac:dyDescent="0.3">
      <c r="A307" s="10" t="s">
        <v>510</v>
      </c>
      <c r="B307" s="10" t="s">
        <v>240</v>
      </c>
      <c r="C307" s="6">
        <f t="shared" ref="C307" ca="1" si="116">VLOOKUP(B307,OFFSET(INDIRECT("$A:$B"),0,MATCH(B$1&amp;"_Verify",INDIRECT("$1:$1"),0)-1),2,0)</f>
        <v>58</v>
      </c>
      <c r="D307" s="10"/>
    </row>
    <row r="308" spans="1:4" x14ac:dyDescent="0.3">
      <c r="A308" t="s">
        <v>329</v>
      </c>
      <c r="B308" t="s">
        <v>273</v>
      </c>
      <c r="C308" s="6">
        <f t="shared" ca="1" si="115"/>
        <v>41</v>
      </c>
    </row>
    <row r="309" spans="1:4" x14ac:dyDescent="0.3">
      <c r="A309" t="s">
        <v>331</v>
      </c>
      <c r="B309" t="s">
        <v>54</v>
      </c>
      <c r="C309" s="6">
        <f t="shared" ca="1" si="115"/>
        <v>8</v>
      </c>
    </row>
    <row r="310" spans="1:4" x14ac:dyDescent="0.3">
      <c r="A310" t="s">
        <v>320</v>
      </c>
      <c r="B310" t="s">
        <v>274</v>
      </c>
      <c r="C310" s="6">
        <f t="shared" ref="C310" ca="1" si="117">VLOOKUP(B310,OFFSET(INDIRECT("$A:$B"),0,MATCH(B$1&amp;"_Verify",INDIRECT("$1:$1"),0)-1),2,0)</f>
        <v>40</v>
      </c>
    </row>
    <row r="311" spans="1:4" x14ac:dyDescent="0.3">
      <c r="A311" t="s">
        <v>322</v>
      </c>
      <c r="B311" t="s">
        <v>55</v>
      </c>
      <c r="C311" s="6">
        <f t="shared" ref="C311" ca="1" si="118">VLOOKUP(B311,OFFSET(INDIRECT("$A:$B"),0,MATCH(B$1&amp;"_Verify",INDIRECT("$1:$1"),0)-1),2,0)</f>
        <v>9</v>
      </c>
    </row>
    <row r="312" spans="1:4" x14ac:dyDescent="0.3">
      <c r="A312" t="s">
        <v>352</v>
      </c>
      <c r="B312" t="s">
        <v>345</v>
      </c>
      <c r="C312" s="6">
        <f t="shared" ref="C312" ca="1" si="119">VLOOKUP(B312,OFFSET(INDIRECT("$A:$B"),0,MATCH(B$1&amp;"_Verify",INDIRECT("$1:$1"),0)-1),2,0)</f>
        <v>42</v>
      </c>
    </row>
    <row r="313" spans="1:4" x14ac:dyDescent="0.3">
      <c r="A313" t="s">
        <v>353</v>
      </c>
      <c r="B313" t="s">
        <v>284</v>
      </c>
      <c r="C313" s="6">
        <f t="shared" ref="C313" ca="1" si="120">VLOOKUP(B313,OFFSET(INDIRECT("$A:$B"),0,MATCH(B$1&amp;"_Verify",INDIRECT("$1:$1"),0)-1),2,0)</f>
        <v>60</v>
      </c>
    </row>
    <row r="314" spans="1:4" x14ac:dyDescent="0.3">
      <c r="A314" t="s">
        <v>375</v>
      </c>
      <c r="B314" t="s">
        <v>376</v>
      </c>
      <c r="C314" s="6">
        <f t="shared" ref="C314:C316" ca="1" si="121">VLOOKUP(B314,OFFSET(INDIRECT("$A:$B"),0,MATCH(B$1&amp;"_Verify",INDIRECT("$1:$1"),0)-1),2,0)</f>
        <v>62</v>
      </c>
    </row>
    <row r="315" spans="1:4" x14ac:dyDescent="0.3">
      <c r="A315" s="10" t="s">
        <v>516</v>
      </c>
      <c r="B315" s="10" t="s">
        <v>519</v>
      </c>
      <c r="C315" s="6">
        <f t="shared" ca="1" si="121"/>
        <v>66</v>
      </c>
      <c r="D315" s="10"/>
    </row>
    <row r="316" spans="1:4" x14ac:dyDescent="0.3">
      <c r="A316" s="10" t="s">
        <v>518</v>
      </c>
      <c r="B316" s="10" t="s">
        <v>519</v>
      </c>
      <c r="C316" s="6">
        <f t="shared" ca="1" si="121"/>
        <v>66</v>
      </c>
      <c r="D316" s="10"/>
    </row>
    <row r="317" spans="1:4" x14ac:dyDescent="0.3">
      <c r="A317" s="10" t="s">
        <v>532</v>
      </c>
      <c r="B317" s="10" t="s">
        <v>522</v>
      </c>
      <c r="C317" s="6">
        <f t="shared" ref="C317:C324" ca="1" si="122">VLOOKUP(B317,OFFSET(INDIRECT("$A:$B"),0,MATCH(B$1&amp;"_Verify",INDIRECT("$1:$1"),0)-1),2,0)</f>
        <v>67</v>
      </c>
      <c r="D317" s="10"/>
    </row>
    <row r="318" spans="1:4" x14ac:dyDescent="0.3">
      <c r="A318" s="10" t="s">
        <v>941</v>
      </c>
      <c r="B318" s="10" t="s">
        <v>939</v>
      </c>
      <c r="C318" s="6">
        <f t="shared" ref="C318:C320" ca="1" si="123">VLOOKUP(B318,OFFSET(INDIRECT("$A:$B"),0,MATCH(B$1&amp;"_Verify",INDIRECT("$1:$1"),0)-1),2,0)</f>
        <v>82</v>
      </c>
      <c r="D318" s="10"/>
    </row>
    <row r="319" spans="1:4" x14ac:dyDescent="0.3">
      <c r="A319" s="10" t="s">
        <v>942</v>
      </c>
      <c r="B319" s="10" t="s">
        <v>939</v>
      </c>
      <c r="C319" s="6">
        <f t="shared" ca="1" si="123"/>
        <v>82</v>
      </c>
      <c r="D319" s="10"/>
    </row>
    <row r="320" spans="1:4" x14ac:dyDescent="0.3">
      <c r="A320" s="10" t="s">
        <v>940</v>
      </c>
      <c r="B320" s="10" t="s">
        <v>920</v>
      </c>
      <c r="C320" s="6">
        <f t="shared" ca="1" si="123"/>
        <v>83</v>
      </c>
      <c r="D320" s="10"/>
    </row>
    <row r="321" spans="1:4" x14ac:dyDescent="0.3">
      <c r="A321" s="10" t="s">
        <v>809</v>
      </c>
      <c r="B321" s="10" t="s">
        <v>381</v>
      </c>
      <c r="C321" s="6">
        <f t="shared" ca="1" si="122"/>
        <v>22</v>
      </c>
      <c r="D321" s="10"/>
    </row>
    <row r="322" spans="1:4" x14ac:dyDescent="0.3">
      <c r="A322" s="10" t="s">
        <v>810</v>
      </c>
      <c r="B322" s="10" t="s">
        <v>381</v>
      </c>
      <c r="C322" s="6">
        <f t="shared" ca="1" si="122"/>
        <v>22</v>
      </c>
      <c r="D322" s="10"/>
    </row>
    <row r="323" spans="1:4" x14ac:dyDescent="0.3">
      <c r="A323" s="10" t="s">
        <v>812</v>
      </c>
      <c r="B323" s="10" t="s">
        <v>381</v>
      </c>
      <c r="C323" s="6">
        <f t="shared" ca="1" si="122"/>
        <v>22</v>
      </c>
      <c r="D323" s="10"/>
    </row>
    <row r="324" spans="1:4" x14ac:dyDescent="0.3">
      <c r="A324" s="10" t="s">
        <v>814</v>
      </c>
      <c r="B324" s="10" t="s">
        <v>381</v>
      </c>
      <c r="C324" s="6">
        <f t="shared" ca="1" si="122"/>
        <v>22</v>
      </c>
      <c r="D324" s="10"/>
    </row>
    <row r="325" spans="1:4" x14ac:dyDescent="0.3">
      <c r="A325" t="s">
        <v>384</v>
      </c>
      <c r="B325" t="s">
        <v>381</v>
      </c>
      <c r="C325" s="6">
        <f t="shared" ref="C325" ca="1" si="124">VLOOKUP(B325,OFFSET(INDIRECT("$A:$B"),0,MATCH(B$1&amp;"_Verify",INDIRECT("$1:$1"),0)-1),2,0)</f>
        <v>22</v>
      </c>
    </row>
    <row r="326" spans="1:4" x14ac:dyDescent="0.3">
      <c r="A326" t="s">
        <v>398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386</v>
      </c>
      <c r="B327" t="s">
        <v>381</v>
      </c>
      <c r="C327" s="6">
        <f t="shared" ref="C327:C330" ca="1" si="126">VLOOKUP(B327,OFFSET(INDIRECT("$A:$B"),0,MATCH(B$1&amp;"_Verify",INDIRECT("$1:$1"),0)-1),2,0)</f>
        <v>22</v>
      </c>
    </row>
    <row r="328" spans="1:4" x14ac:dyDescent="0.3">
      <c r="A328" t="s">
        <v>399</v>
      </c>
      <c r="B328" t="s">
        <v>381</v>
      </c>
      <c r="C328" s="6">
        <f t="shared" ca="1" si="126"/>
        <v>22</v>
      </c>
    </row>
    <row r="329" spans="1:4" x14ac:dyDescent="0.3">
      <c r="A329" s="10" t="s">
        <v>762</v>
      </c>
      <c r="B329" s="10" t="s">
        <v>381</v>
      </c>
      <c r="C329" s="6">
        <f t="shared" ca="1" si="126"/>
        <v>22</v>
      </c>
      <c r="D329" s="10"/>
    </row>
    <row r="330" spans="1:4" x14ac:dyDescent="0.3">
      <c r="A330" s="10" t="s">
        <v>763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764</v>
      </c>
      <c r="B331" s="10" t="s">
        <v>381</v>
      </c>
      <c r="C331" s="6">
        <f t="shared" ref="C331:C332" ca="1" si="127">VLOOKUP(B331,OFFSET(INDIRECT("$A:$B"),0,MATCH(B$1&amp;"_Verify",INDIRECT("$1:$1"),0)-1),2,0)</f>
        <v>22</v>
      </c>
      <c r="D331" s="10"/>
    </row>
    <row r="332" spans="1:4" x14ac:dyDescent="0.3">
      <c r="A332" s="10" t="s">
        <v>765</v>
      </c>
      <c r="B332" s="10" t="s">
        <v>381</v>
      </c>
      <c r="C332" s="6">
        <f t="shared" ca="1" si="127"/>
        <v>22</v>
      </c>
      <c r="D332" s="10"/>
    </row>
  </sheetData>
  <phoneticPr fontId="1" type="noConversion"/>
  <dataValidations count="1">
    <dataValidation type="list" allowBlank="1" showInputMessage="1" showErrorMessage="1" sqref="B2:B33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5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I134" sqref="I1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692</v>
      </c>
      <c r="F2" s="4" t="str">
        <f>IF(ISBLANK(VLOOKUP($E2,어펙터인자!$1:$1048576,MATCH(F$1,어펙터인자!$1:$1,0),0)),"",VLOOKUP($E2,어펙터인자!$1:$1048576,MATCH(F$1,어펙터인자!$1:$1,0),0))</f>
        <v>회복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피격자 현재 HP 비례 힐 비율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9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1" ca="1" si="1">IF(NOT(ISBLANK(N3)),N3,
IF(ISBLANK(M3),"",
VLOOKUP(M3,OFFSET(INDIRECT("$A:$B"),0,MATCH(M$1&amp;"_Verify",INDIRECT("$1:$1"),0)-1),2,0)
))</f>
        <v/>
      </c>
      <c r="S3" s="7" t="str">
        <f t="shared" ref="S3:S28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53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53" ca="1" si="85">IF(NOT(ISBLANK(N76)),N76,
IF(ISBLANK(M76),"",
VLOOKUP(M76,OFFSET(INDIRECT("$A:$B"),0,MATCH(M$1&amp;"_Verify",INDIRECT("$1:$1"),0)-1),2,0)
))</f>
        <v/>
      </c>
      <c r="S76" s="7" t="str">
        <f t="shared" ref="S76:S153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UltimateCreateMedea_01</v>
      </c>
      <c r="B79" s="10" t="s">
        <v>1176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CreateHitObject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7" t="str">
        <f t="shared" ca="1" si="85"/>
        <v/>
      </c>
      <c r="S79" s="7" t="str">
        <f t="shared" ca="1" si="86"/>
        <v/>
      </c>
      <c r="T79" s="1" t="s">
        <v>1058</v>
      </c>
    </row>
    <row r="80" spans="1:23" x14ac:dyDescent="0.3">
      <c r="A80" s="1" t="str">
        <f t="shared" si="84"/>
        <v>UltimateCreateMedeaLast_01</v>
      </c>
      <c r="B80" s="10" t="s">
        <v>1178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5"/>
        <v/>
      </c>
      <c r="S80" s="7" t="str">
        <f t="shared" ca="1" si="86"/>
        <v/>
      </c>
      <c r="T80" s="1" t="s">
        <v>1174</v>
      </c>
    </row>
    <row r="81" spans="1:23" x14ac:dyDescent="0.3">
      <c r="A81" s="1" t="str">
        <f t="shared" si="84"/>
        <v>UltimateAttackMedea_01</v>
      </c>
      <c r="B81" s="10" t="s">
        <v>1180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2.85</v>
      </c>
      <c r="O81" s="7" t="str">
        <f t="shared" ca="1" si="85"/>
        <v/>
      </c>
      <c r="S81" s="7" t="str">
        <f t="shared" ca="1" si="86"/>
        <v/>
      </c>
      <c r="W81" s="1">
        <v>1</v>
      </c>
    </row>
    <row r="82" spans="1:23" x14ac:dyDescent="0.3">
      <c r="A82" s="1" t="str">
        <f t="shared" si="84"/>
        <v>UltimateHealMedea_01</v>
      </c>
      <c r="B82" s="10" t="s">
        <v>1182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Heal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-0.2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NormalAttackLola_01</v>
      </c>
      <c r="B83" s="10" t="s">
        <v>453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0.57499999999999996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UltimateRemoveLola_01</v>
      </c>
      <c r="B84" s="10" t="s">
        <v>1156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0.15</v>
      </c>
      <c r="J84" s="1">
        <v>0.5</v>
      </c>
      <c r="O84" s="7" t="str">
        <f t="shared" ca="1" si="85"/>
        <v/>
      </c>
      <c r="R84" s="1">
        <v>0</v>
      </c>
      <c r="S84" s="7">
        <f t="shared" ca="1" si="86"/>
        <v>0</v>
      </c>
    </row>
    <row r="85" spans="1:23" x14ac:dyDescent="0.3">
      <c r="A85" s="1" t="str">
        <f t="shared" si="84"/>
        <v>NormalAttackRockElemental_01</v>
      </c>
      <c r="B85" s="10" t="s">
        <v>454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0.88500000000000001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ChangeAttackStateRockElemental_01</v>
      </c>
      <c r="B86" s="10" t="s">
        <v>964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ChangeAttackStateByTime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J86" s="1">
        <v>1.2</v>
      </c>
      <c r="O86" s="7" t="str">
        <f t="shared" ca="1" si="85"/>
        <v/>
      </c>
      <c r="S86" s="7" t="str">
        <f t="shared" ca="1" si="86"/>
        <v/>
      </c>
      <c r="T86" s="1" t="s">
        <v>965</v>
      </c>
    </row>
    <row r="87" spans="1:23" x14ac:dyDescent="0.3">
      <c r="A87" s="1" t="str">
        <f t="shared" ref="A87:A90" si="90">B87&amp;"_"&amp;TEXT(D87,"00")</f>
        <v>UltimateRollRockElemental_01</v>
      </c>
      <c r="B87" s="10" t="s">
        <v>1090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Roll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7.2</v>
      </c>
      <c r="J87" s="1">
        <v>3.8</v>
      </c>
      <c r="O87" s="7" t="str">
        <f t="shared" ref="O87:O90" ca="1" si="91">IF(NOT(ISBLANK(N87)),N87,
IF(ISBLANK(M87),"",
VLOOKUP(M87,OFFSET(INDIRECT("$A:$B"),0,MATCH(M$1&amp;"_Verify",INDIRECT("$1:$1"),0)-1),2,0)
))</f>
        <v/>
      </c>
      <c r="S87" s="7" t="str">
        <f t="shared" ref="S87:S90" ca="1" si="92">IF(NOT(ISBLANK(R87)),R87,
IF(ISBLANK(Q87),"",
VLOOKUP(Q87,OFFSET(INDIRECT("$A:$B"),0,MATCH(Q$1&amp;"_Verify",INDIRECT("$1:$1"),0)-1),2,0)
))</f>
        <v/>
      </c>
      <c r="T87" s="1" t="s">
        <v>1092</v>
      </c>
    </row>
    <row r="88" spans="1:23" x14ac:dyDescent="0.3">
      <c r="A88" s="1" t="str">
        <f t="shared" si="90"/>
        <v>UltimateReduceRockElemental_01</v>
      </c>
      <c r="B88" s="10" t="s">
        <v>1098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12.6</v>
      </c>
      <c r="J88" s="1">
        <v>12.6</v>
      </c>
      <c r="K88" s="1">
        <v>12.6</v>
      </c>
      <c r="L88" s="1">
        <v>12.6</v>
      </c>
      <c r="N88" s="1">
        <v>9300</v>
      </c>
      <c r="O88" s="7">
        <f t="shared" ca="1" si="91"/>
        <v>9300</v>
      </c>
      <c r="S88" s="7" t="str">
        <f t="shared" ca="1" si="92"/>
        <v/>
      </c>
    </row>
    <row r="89" spans="1:23" x14ac:dyDescent="0.3">
      <c r="A89" s="1" t="str">
        <f t="shared" ref="A89" si="93">B89&amp;"_"&amp;TEXT(D89,"00")</f>
        <v>UltimatePreAttackRockElemental_01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0.55000000000000004</v>
      </c>
      <c r="O89" s="7" t="str">
        <f t="shared" ref="O89" ca="1" si="94">IF(NOT(ISBLANK(N89)),N89,
IF(ISBLANK(M89),"",
VLOOKUP(M89,OFFSET(INDIRECT("$A:$B"),0,MATCH(M$1&amp;"_Verify",INDIRECT("$1:$1"),0)-1),2,0)
))</f>
        <v/>
      </c>
      <c r="S89" s="7" t="str">
        <f t="shared" ref="S89" ca="1" si="95">IF(NOT(ISBLANK(R89)),R89,
IF(ISBLANK(Q89),"",
VLOOKUP(Q89,OFFSET(INDIRECT("$A:$B"),0,MATCH(Q$1&amp;"_Verify",INDIRECT("$1:$1"),0)-1),2,0)
))</f>
        <v/>
      </c>
      <c r="W89" s="1">
        <v>1</v>
      </c>
    </row>
    <row r="90" spans="1:23" x14ac:dyDescent="0.3">
      <c r="A90" s="1" t="str">
        <f t="shared" si="90"/>
        <v>UltimateAttackRockElemental_01</v>
      </c>
      <c r="B90" s="10" t="s">
        <v>1093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1.2</v>
      </c>
      <c r="O90" s="7" t="str">
        <f t="shared" ca="1" si="91"/>
        <v/>
      </c>
      <c r="S90" s="7" t="str">
        <f t="shared" ca="1" si="92"/>
        <v/>
      </c>
      <c r="W90" s="1">
        <v>1</v>
      </c>
    </row>
    <row r="91" spans="1:23" x14ac:dyDescent="0.3">
      <c r="A91" s="1" t="str">
        <f t="shared" si="84"/>
        <v>NormalAttackSoldier_01</v>
      </c>
      <c r="B91" s="10" t="s">
        <v>455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0.71499999999999997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96">B92&amp;"_"&amp;TEXT(D92,"00")</f>
        <v>UltimateOnMoveBuffSoldier_01</v>
      </c>
      <c r="B92" s="10" t="s">
        <v>1013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OnMove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17</v>
      </c>
      <c r="L92" s="1">
        <v>0.8</v>
      </c>
      <c r="O92" s="7" t="str">
        <f t="shared" ref="O92" ca="1" si="97">IF(NOT(ISBLANK(N92)),N92,
IF(ISBLANK(M92),"",
VLOOKUP(M92,OFFSET(INDIRECT("$A:$B"),0,MATCH(M$1&amp;"_Verify",INDIRECT("$1:$1"),0)-1),2,0)
))</f>
        <v/>
      </c>
      <c r="S92" s="7" t="str">
        <f t="shared" ref="S92" ca="1" si="98">IF(NOT(ISBLANK(R92)),R92,
IF(ISBLANK(Q92),"",
VLOOKUP(Q92,OFFSET(INDIRECT("$A:$B"),0,MATCH(Q$1&amp;"_Verify",INDIRECT("$1:$1"),0)-1),2,0)
))</f>
        <v/>
      </c>
      <c r="U92" s="1" t="s">
        <v>1018</v>
      </c>
      <c r="V92" s="1" t="s">
        <v>1015</v>
      </c>
      <c r="W92" s="1" t="s">
        <v>1016</v>
      </c>
    </row>
    <row r="93" spans="1:23" x14ac:dyDescent="0.3">
      <c r="A93" s="1" t="str">
        <f t="shared" si="84"/>
        <v>NormalAttackDualWarrior_01</v>
      </c>
      <c r="B93" s="10" t="s">
        <v>456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0.753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UltimatePositionBuffDualWarrior_01</v>
      </c>
      <c r="B94" s="10" t="s">
        <v>1008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PositionBuff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10.5</v>
      </c>
      <c r="J94" s="1">
        <v>4.5</v>
      </c>
      <c r="L94" s="1">
        <v>0.66659999999999997</v>
      </c>
      <c r="O94" s="7" t="str">
        <f t="shared" ca="1" si="85"/>
        <v/>
      </c>
      <c r="P94" s="1">
        <v>8</v>
      </c>
      <c r="S94" s="7" t="str">
        <f t="shared" ca="1" si="86"/>
        <v/>
      </c>
      <c r="V94" s="1" t="s">
        <v>1009</v>
      </c>
    </row>
    <row r="95" spans="1:23" x14ac:dyDescent="0.3">
      <c r="A95" s="1" t="str">
        <f t="shared" si="84"/>
        <v>NormalAttackPreGloryArmor_01</v>
      </c>
      <c r="B95" s="10" t="s">
        <v>652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99">B96&amp;"_"&amp;TEXT(D96,"00")</f>
        <v>NormalAttackGloryArmor_01</v>
      </c>
      <c r="B96" s="10" t="s">
        <v>653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1.385</v>
      </c>
      <c r="O96" s="7" t="str">
        <f t="shared" ref="O96:O97" ca="1" si="100">IF(NOT(ISBLANK(N96)),N96,
IF(ISBLANK(M96),"",
VLOOKUP(M96,OFFSET(INDIRECT("$A:$B"),0,MATCH(M$1&amp;"_Verify",INDIRECT("$1:$1"),0)-1),2,0)
))</f>
        <v/>
      </c>
      <c r="S96" s="7" t="str">
        <f t="shared" ref="S96:S97" ca="1" si="101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99"/>
        <v>UltimateAttackGloryArmor_01</v>
      </c>
      <c r="B97" s="10" t="s">
        <v>1061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1.25</v>
      </c>
      <c r="O97" s="7" t="str">
        <f t="shared" ca="1" si="100"/>
        <v/>
      </c>
      <c r="S97" s="7" t="str">
        <f t="shared" ca="1" si="101"/>
        <v/>
      </c>
      <c r="W97" s="1">
        <v>1</v>
      </c>
    </row>
    <row r="98" spans="1:23" x14ac:dyDescent="0.3">
      <c r="A98" s="1" t="str">
        <f t="shared" si="84"/>
        <v>NormalAttackRpgKnight_01</v>
      </c>
      <c r="B98" s="10" t="s">
        <v>457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1.024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02">B99&amp;"_"&amp;TEXT(D99,"00")</f>
        <v>NormalAttackCreateRpgKnight_01</v>
      </c>
      <c r="B99" s="10" t="s">
        <v>670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CreateHitObject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1</v>
      </c>
      <c r="O99" s="7">
        <f t="shared" ref="O99" ca="1" si="103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04">IF(NOT(ISBLANK(R99)),R99,
IF(ISBLANK(Q99),"",
VLOOKUP(Q99,OFFSET(INDIRECT("$A:$B"),0,MATCH(Q$1&amp;"_Verify",INDIRECT("$1:$1"),0)-1),2,0)
))</f>
        <v/>
      </c>
      <c r="T99" s="1" t="s">
        <v>671</v>
      </c>
    </row>
    <row r="100" spans="1:23" x14ac:dyDescent="0.3">
      <c r="A100" s="1" t="str">
        <f t="shared" ref="A100:A101" si="105">B100&amp;"_"&amp;TEXT(D100,"00")</f>
        <v>NormalAttackPostRpgKnight_01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0.38</v>
      </c>
      <c r="O100" s="7" t="str">
        <f t="shared" ref="O100:O101" ca="1" si="106">IF(NOT(ISBLANK(N100)),N100,
IF(ISBLANK(M100),"",
VLOOKUP(M100,OFFSET(INDIRECT("$A:$B"),0,MATCH(M$1&amp;"_Verify",INDIRECT("$1:$1"),0)-1),2,0)
))</f>
        <v/>
      </c>
      <c r="S100" s="7" t="str">
        <f t="shared" ref="S100:S101" ca="1" si="107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05"/>
        <v>UltimateRemoveRpgKnight_01</v>
      </c>
      <c r="B101" s="10" t="s">
        <v>1005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RemoveColliderHitObject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10</v>
      </c>
      <c r="J101" s="1">
        <v>1.9</v>
      </c>
      <c r="O101" s="7" t="str">
        <f t="shared" ca="1" si="106"/>
        <v/>
      </c>
      <c r="P101" s="1">
        <v>1</v>
      </c>
      <c r="R101" s="1">
        <v>1</v>
      </c>
      <c r="S101" s="7">
        <f t="shared" ca="1" si="107"/>
        <v>1</v>
      </c>
      <c r="W101" s="1" t="s">
        <v>1006</v>
      </c>
    </row>
    <row r="102" spans="1:23" x14ac:dyDescent="0.3">
      <c r="A102" s="1" t="str">
        <f t="shared" si="84"/>
        <v>NormalAttackDemonHuntress_01</v>
      </c>
      <c r="B102" s="10" t="s">
        <v>458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0.45500000000000002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UltimateAttackDemonHuntress_01</v>
      </c>
      <c r="B103" s="10" t="s">
        <v>685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12.7</v>
      </c>
      <c r="O103" s="7" t="str">
        <f t="shared" ca="1" si="85"/>
        <v/>
      </c>
      <c r="S103" s="7" t="str">
        <f t="shared" ca="1" si="86"/>
        <v/>
      </c>
      <c r="W103" s="1">
        <v>1</v>
      </c>
    </row>
    <row r="104" spans="1:23" x14ac:dyDescent="0.3">
      <c r="A104" s="1" t="str">
        <f t="shared" si="84"/>
        <v>NormalAttackMobileFemale_01</v>
      </c>
      <c r="B104" s="10" t="s">
        <v>459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0.85499999999999998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ref="A105:A107" si="108">B105&amp;"_"&amp;TEXT(D105,"00")</f>
        <v>LP_RicochetBetterMobileFemale_01</v>
      </c>
      <c r="B105" s="10" t="s">
        <v>661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RicochetHitObject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N105" s="1">
        <v>2</v>
      </c>
      <c r="O105" s="7">
        <f t="shared" ref="O105:O107" ca="1" si="109">IF(NOT(ISBLANK(N105)),N105,
IF(ISBLANK(M105),"",
VLOOKUP(M105,OFFSET(INDIRECT("$A:$B"),0,MATCH(M$1&amp;"_Verify",INDIRECT("$1:$1"),0)-1),2,0)
))</f>
        <v>2</v>
      </c>
      <c r="S105" s="7" t="str">
        <f t="shared" ref="S105:S107" ca="1" si="110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108"/>
        <v>UltimateCreateMobileFemale_01</v>
      </c>
      <c r="B106" s="10" t="s">
        <v>1150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109"/>
        <v/>
      </c>
      <c r="S106" s="7" t="str">
        <f t="shared" ca="1" si="110"/>
        <v/>
      </c>
      <c r="T106" s="1" t="s">
        <v>1058</v>
      </c>
    </row>
    <row r="107" spans="1:23" x14ac:dyDescent="0.3">
      <c r="A107" s="1" t="str">
        <f t="shared" si="108"/>
        <v>UltimateMoveSpeedDownMobileFemale_01</v>
      </c>
      <c r="B107" s="10" t="s">
        <v>1152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23</v>
      </c>
      <c r="J107" s="1">
        <v>-0.5</v>
      </c>
      <c r="M107" s="1" t="s">
        <v>155</v>
      </c>
      <c r="O107" s="7">
        <f t="shared" ca="1" si="109"/>
        <v>10</v>
      </c>
      <c r="S107" s="7" t="str">
        <f t="shared" ca="1" si="110"/>
        <v/>
      </c>
    </row>
    <row r="108" spans="1:23" x14ac:dyDescent="0.3">
      <c r="A108" s="1" t="str">
        <f t="shared" si="84"/>
        <v>NormalAttackCyborgCharacter_01</v>
      </c>
      <c r="B108" s="10" t="s">
        <v>460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</v>
      </c>
      <c r="O108" s="7" t="str">
        <f t="shared" ca="1" si="85"/>
        <v/>
      </c>
      <c r="S108" s="7" t="str">
        <f t="shared" ca="1" si="86"/>
        <v/>
      </c>
    </row>
    <row r="109" spans="1:23" x14ac:dyDescent="0.3">
      <c r="A109" s="1" t="str">
        <f t="shared" si="84"/>
        <v>NormalAttackSandWarrior_01</v>
      </c>
      <c r="B109" s="10" t="s">
        <v>461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1.125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UltimateCreateSandWarrior_01</v>
      </c>
      <c r="B110" s="10" t="s">
        <v>1145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85"/>
        <v/>
      </c>
      <c r="S110" s="7" t="str">
        <f t="shared" ca="1" si="86"/>
        <v/>
      </c>
      <c r="T110" s="1" t="s">
        <v>1058</v>
      </c>
    </row>
    <row r="111" spans="1:23" x14ac:dyDescent="0.3">
      <c r="A111" s="1" t="str">
        <f t="shared" si="84"/>
        <v>UltimateAttackSandWarrior_01</v>
      </c>
      <c r="B111" s="10" t="s">
        <v>1146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6.2</v>
      </c>
      <c r="O111" s="7" t="str">
        <f t="shared" ca="1" si="85"/>
        <v/>
      </c>
      <c r="S111" s="7" t="str">
        <f t="shared" ca="1" si="86"/>
        <v/>
      </c>
      <c r="W111" s="1">
        <v>1</v>
      </c>
    </row>
    <row r="112" spans="1:23" x14ac:dyDescent="0.3">
      <c r="A112" s="1" t="str">
        <f t="shared" ref="A112" si="111">B112&amp;"_"&amp;TEXT(D112,"00")</f>
        <v>NormalAttackPreBladeFanDancer_01</v>
      </c>
      <c r="B112" s="10" t="s">
        <v>682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0.65500000000000003</v>
      </c>
      <c r="O112" s="7" t="str">
        <f t="shared" ref="O112" ca="1" si="112">IF(NOT(ISBLANK(N112)),N112,
IF(ISBLANK(M112),"",
VLOOKUP(M112,OFFSET(INDIRECT("$A:$B"),0,MATCH(M$1&amp;"_Verify",INDIRECT("$1:$1"),0)-1),2,0)
))</f>
        <v/>
      </c>
      <c r="S112" s="7" t="str">
        <f t="shared" ref="S112" ca="1" si="113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si="84"/>
        <v>NormalAttackBladeFanDancer_01</v>
      </c>
      <c r="B113" s="10" t="s">
        <v>462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1.4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ChangeAttackStateBladeFanDancer_01</v>
      </c>
      <c r="B114" s="10" t="s">
        <v>684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ChangeAttackStateByDistance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</v>
      </c>
      <c r="N114" s="1">
        <v>1</v>
      </c>
      <c r="O114" s="7">
        <f t="shared" ca="1" si="85"/>
        <v>1</v>
      </c>
      <c r="S114" s="7" t="str">
        <f t="shared" ca="1" si="86"/>
        <v/>
      </c>
      <c r="T114" s="1" t="s">
        <v>666</v>
      </c>
    </row>
    <row r="115" spans="1:23" x14ac:dyDescent="0.3">
      <c r="A115" s="1" t="str">
        <f t="shared" si="84"/>
        <v>UltimateCreateBladeFanDancer_01</v>
      </c>
      <c r="B115" s="10" t="s">
        <v>1106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CreateHitObject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O115" s="7" t="str">
        <f t="shared" ca="1" si="85"/>
        <v/>
      </c>
      <c r="S115" s="7" t="str">
        <f t="shared" ca="1" si="86"/>
        <v/>
      </c>
      <c r="T115" s="1" t="s">
        <v>1058</v>
      </c>
    </row>
    <row r="116" spans="1:23" x14ac:dyDescent="0.3">
      <c r="A116" s="1" t="str">
        <f t="shared" ref="A116:A118" si="114">B116&amp;"_"&amp;TEXT(D116,"00")</f>
        <v>UltimateDelayedCreateBladeFanDancer_01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</v>
      </c>
      <c r="O116" s="7" t="str">
        <f t="shared" ref="O116:O118" ca="1" si="115">IF(NOT(ISBLANK(N116)),N116,
IF(ISBLANK(M116),"",
VLOOKUP(M116,OFFSET(INDIRECT("$A:$B"),0,MATCH(M$1&amp;"_Verify",INDIRECT("$1:$1"),0)-1),2,0)
))</f>
        <v/>
      </c>
      <c r="R116" s="1">
        <v>1</v>
      </c>
      <c r="S116" s="7">
        <f t="shared" ref="S116:S118" ca="1" si="116">IF(NOT(ISBLANK(R116)),R116,
IF(ISBLANK(Q116),"",
VLOOKUP(Q116,OFFSET(INDIRECT("$A:$B"),0,MATCH(Q$1&amp;"_Verify",INDIRECT("$1:$1"),0)-1),2,0)
))</f>
        <v>1</v>
      </c>
      <c r="T116" s="1" t="s">
        <v>1107</v>
      </c>
    </row>
    <row r="117" spans="1:23" x14ac:dyDescent="0.3">
      <c r="A117" s="1" t="str">
        <f t="shared" si="114"/>
        <v>UltimateAttackBladeFanDancer_01</v>
      </c>
      <c r="B117" s="10" t="s">
        <v>1101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5.4</v>
      </c>
      <c r="O117" s="7" t="str">
        <f t="shared" ca="1" si="115"/>
        <v/>
      </c>
      <c r="S117" s="7" t="str">
        <f t="shared" ca="1" si="116"/>
        <v/>
      </c>
      <c r="W117" s="1">
        <v>1</v>
      </c>
    </row>
    <row r="118" spans="1:23" x14ac:dyDescent="0.3">
      <c r="A118" s="1" t="str">
        <f t="shared" si="114"/>
        <v>UltimateAttackBladeFanDancerRound_01</v>
      </c>
      <c r="B118" s="10" t="s">
        <v>1109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0.51</v>
      </c>
      <c r="O118" s="7" t="str">
        <f t="shared" ca="1" si="115"/>
        <v/>
      </c>
      <c r="S118" s="7" t="str">
        <f t="shared" ca="1" si="116"/>
        <v/>
      </c>
      <c r="W118" s="1">
        <v>1</v>
      </c>
    </row>
    <row r="119" spans="1:23" x14ac:dyDescent="0.3">
      <c r="A119" s="1" t="str">
        <f t="shared" si="84"/>
        <v>NormalAttackPreSyria_01</v>
      </c>
      <c r="B119" s="10" t="s">
        <v>717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0.41499999999999998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ref="A120:A121" si="117">B120&amp;"_"&amp;TEXT(D120,"00")</f>
        <v>NormalAttackRemoveSyria_01</v>
      </c>
      <c r="B120" s="10" t="s">
        <v>673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RemoveColliderHitObject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0.17</v>
      </c>
      <c r="J120" s="1">
        <v>1.9</v>
      </c>
      <c r="K120" s="1">
        <v>160</v>
      </c>
      <c r="O120" s="7" t="str">
        <f t="shared" ref="O120:O121" ca="1" si="118">IF(NOT(ISBLANK(N120)),N120,
IF(ISBLANK(M120),"",
VLOOKUP(M120,OFFSET(INDIRECT("$A:$B"),0,MATCH(M$1&amp;"_Verify",INDIRECT("$1:$1"),0)-1),2,0)
))</f>
        <v/>
      </c>
      <c r="S120" s="7" t="str">
        <f t="shared" ref="S120:S121" ca="1" si="119">IF(NOT(ISBLANK(R120)),R120,
IF(ISBLANK(Q120),"",
VLOOKUP(Q120,OFFSET(INDIRECT("$A:$B"),0,MATCH(Q$1&amp;"_Verify",INDIRECT("$1:$1"),0)-1),2,0)
))</f>
        <v/>
      </c>
      <c r="T120" s="1" t="s">
        <v>719</v>
      </c>
    </row>
    <row r="121" spans="1:23" x14ac:dyDescent="0.3">
      <c r="A121" s="1" t="str">
        <f t="shared" si="117"/>
        <v>NormalAttackSyria_01</v>
      </c>
      <c r="B121" s="10" t="s">
        <v>463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2.57</v>
      </c>
      <c r="O121" s="7" t="str">
        <f t="shared" ca="1" si="118"/>
        <v/>
      </c>
      <c r="S121" s="7" t="str">
        <f t="shared" ca="1" si="119"/>
        <v/>
      </c>
    </row>
    <row r="122" spans="1:23" x14ac:dyDescent="0.3">
      <c r="A122" s="1" t="str">
        <f t="shared" ref="A122:A123" si="120">B122&amp;"_"&amp;TEXT(D122,"00")</f>
        <v>HitFlagSyria_01</v>
      </c>
      <c r="B122" s="10" t="s">
        <v>799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HitFlag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ref="O122:O123" ca="1" si="121">IF(NOT(ISBLANK(N122)),N122,
IF(ISBLANK(M122),"",
VLOOKUP(M122,OFFSET(INDIRECT("$A:$B"),0,MATCH(M$1&amp;"_Verify",INDIRECT("$1:$1"),0)-1),2,0)
))</f>
        <v>2</v>
      </c>
      <c r="P122" s="1">
        <v>1</v>
      </c>
      <c r="S122" s="7" t="str">
        <f t="shared" ref="S122:S123" ca="1" si="122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si="120"/>
        <v>InvincibleSyria_01</v>
      </c>
      <c r="B123" s="10" t="s">
        <v>1052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Invincible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4.9000000000000004</v>
      </c>
      <c r="O123" s="7" t="str">
        <f t="shared" ca="1" si="121"/>
        <v/>
      </c>
      <c r="S123" s="7" t="str">
        <f t="shared" ca="1" si="122"/>
        <v/>
      </c>
    </row>
    <row r="124" spans="1:23" x14ac:dyDescent="0.3">
      <c r="A124" s="1" t="str">
        <f t="shared" ref="A124:A125" si="123">B124&amp;"_"&amp;TEXT(D124,"00")</f>
        <v>DelayedCreateSyria_01</v>
      </c>
      <c r="B124" s="10" t="s">
        <v>1054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DelayedCreateHitObject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4.5</v>
      </c>
      <c r="O124" s="7" t="str">
        <f t="shared" ref="O124:O125" ca="1" si="124">IF(NOT(ISBLANK(N124)),N124,
IF(ISBLANK(M124),"",
VLOOKUP(M124,OFFSET(INDIRECT("$A:$B"),0,MATCH(M$1&amp;"_Verify",INDIRECT("$1:$1"),0)-1),2,0)
))</f>
        <v/>
      </c>
      <c r="S124" s="7" t="str">
        <f t="shared" ref="S124:S125" ca="1" si="125">IF(NOT(ISBLANK(R124)),R124,
IF(ISBLANK(Q124),"",
VLOOKUP(Q124,OFFSET(INDIRECT("$A:$B"),0,MATCH(Q$1&amp;"_Verify",INDIRECT("$1:$1"),0)-1),2,0)
))</f>
        <v/>
      </c>
      <c r="T124" s="1" t="s">
        <v>1059</v>
      </c>
    </row>
    <row r="125" spans="1:23" x14ac:dyDescent="0.3">
      <c r="A125" s="1" t="str">
        <f t="shared" si="123"/>
        <v>CannotActionSyria_01</v>
      </c>
      <c r="B125" s="10" t="s">
        <v>1056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CannotAction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5.9</v>
      </c>
      <c r="O125" s="7" t="str">
        <f t="shared" ca="1" si="124"/>
        <v/>
      </c>
      <c r="S125" s="7" t="str">
        <f t="shared" ca="1" si="125"/>
        <v/>
      </c>
    </row>
    <row r="126" spans="1:23" x14ac:dyDescent="0.3">
      <c r="A126" s="1" t="str">
        <f t="shared" si="84"/>
        <v>NormalAttackLinhi_01</v>
      </c>
      <c r="B126" s="10" t="s">
        <v>464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0.82499999999999996</v>
      </c>
      <c r="O126" s="7" t="str">
        <f t="shared" ca="1" si="85"/>
        <v/>
      </c>
      <c r="R126" s="1">
        <v>1</v>
      </c>
      <c r="S126" s="7">
        <f t="shared" ca="1" si="86"/>
        <v>1</v>
      </c>
    </row>
    <row r="127" spans="1:23" x14ac:dyDescent="0.3">
      <c r="A127" s="1" t="str">
        <f t="shared" si="84"/>
        <v>IgnoreEvadeVisualLinhi_01</v>
      </c>
      <c r="B127" s="10" t="s">
        <v>680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IgnoreEvadeVisual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K127" s="1">
        <v>0.28000000000000003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si="84"/>
        <v>LP_ParallelBetterLinhi_01</v>
      </c>
      <c r="B128" s="10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ParallelHitObject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2</v>
      </c>
      <c r="O128" s="7">
        <f t="shared" ca="1" si="85"/>
        <v>2</v>
      </c>
      <c r="S128" s="7" t="str">
        <f t="shared" ca="1" si="86"/>
        <v/>
      </c>
    </row>
    <row r="129" spans="1:23" x14ac:dyDescent="0.3">
      <c r="A129" s="1" t="str">
        <f t="shared" ref="A129:A133" si="126">B129&amp;"_"&amp;TEXT(D129,"00")</f>
        <v>LP_WallThroughLinhi_01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WallThroughHitObject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</v>
      </c>
      <c r="J129" s="1">
        <v>0</v>
      </c>
      <c r="K129" s="1">
        <v>1</v>
      </c>
      <c r="L129" s="1">
        <v>0</v>
      </c>
      <c r="N129" s="1">
        <v>1</v>
      </c>
      <c r="O129" s="7">
        <f t="shared" ref="O129:O133" ca="1" si="127">IF(NOT(ISBLANK(N129)),N129,
IF(ISBLANK(M129),"",
VLOOKUP(M129,OFFSET(INDIRECT("$A:$B"),0,MATCH(M$1&amp;"_Verify",INDIRECT("$1:$1"),0)-1),2,0)
))</f>
        <v>1</v>
      </c>
      <c r="P129" s="1">
        <v>1</v>
      </c>
      <c r="S129" s="7" t="str">
        <f t="shared" ref="S129:S133" ca="1" si="128">IF(NOT(ISBLANK(R129)),R129,
IF(ISBLANK(Q129),"",
VLOOKUP(Q129,OFFSET(INDIRECT("$A:$B"),0,MATCH(Q$1&amp;"_Verify",INDIRECT("$1:$1"),0)-1),2,0)
))</f>
        <v/>
      </c>
    </row>
    <row r="130" spans="1:23" x14ac:dyDescent="0.3">
      <c r="A130" s="1" t="str">
        <f t="shared" si="126"/>
        <v>UltimateRemoveLinhi_01</v>
      </c>
      <c r="B130" s="10" t="s">
        <v>1158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RemoveColliderHitObject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J130" s="1">
        <v>0.5</v>
      </c>
      <c r="O130" s="7" t="str">
        <f t="shared" ca="1" si="127"/>
        <v/>
      </c>
      <c r="R130" s="1">
        <v>0</v>
      </c>
      <c r="S130" s="7">
        <f t="shared" ca="1" si="128"/>
        <v>0</v>
      </c>
    </row>
    <row r="131" spans="1:23" x14ac:dyDescent="0.3">
      <c r="A131" s="1" t="str">
        <f t="shared" si="126"/>
        <v>UltimateCreateLinhi_01</v>
      </c>
      <c r="B131" s="10" t="s">
        <v>1160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CreateHitObject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t="shared" ca="1" si="127"/>
        <v/>
      </c>
      <c r="S131" s="7" t="str">
        <f t="shared" ca="1" si="128"/>
        <v/>
      </c>
      <c r="T131" s="1" t="s">
        <v>1058</v>
      </c>
    </row>
    <row r="132" spans="1:23" x14ac:dyDescent="0.3">
      <c r="A132" s="1" t="str">
        <f t="shared" ref="A132" si="129">B132&amp;"_"&amp;TEXT(D132,"00")</f>
        <v>UltimateCreateLinhiLast_01</v>
      </c>
      <c r="B132" s="10" t="s">
        <v>1172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ref="O132" ca="1" si="130">IF(NOT(ISBLANK(N132)),N132,
IF(ISBLANK(M132),"",
VLOOKUP(M132,OFFSET(INDIRECT("$A:$B"),0,MATCH(M$1&amp;"_Verify",INDIRECT("$1:$1"),0)-1),2,0)
))</f>
        <v/>
      </c>
      <c r="S132" s="7" t="str">
        <f t="shared" ref="S132" ca="1" si="131">IF(NOT(ISBLANK(R132)),R132,
IF(ISBLANK(Q132),"",
VLOOKUP(Q132,OFFSET(INDIRECT("$A:$B"),0,MATCH(Q$1&amp;"_Verify",INDIRECT("$1:$1"),0)-1),2,0)
))</f>
        <v/>
      </c>
      <c r="T132" s="1" t="s">
        <v>1163</v>
      </c>
    </row>
    <row r="133" spans="1:23" x14ac:dyDescent="0.3">
      <c r="A133" s="1" t="str">
        <f t="shared" si="126"/>
        <v>UltimateAttackLinhi_01</v>
      </c>
      <c r="B133" s="10" t="s">
        <v>1162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7.6</v>
      </c>
      <c r="O133" s="7" t="str">
        <f t="shared" ca="1" si="127"/>
        <v/>
      </c>
      <c r="S133" s="7" t="str">
        <f t="shared" ca="1" si="128"/>
        <v/>
      </c>
      <c r="W133" s="1">
        <v>1</v>
      </c>
    </row>
    <row r="134" spans="1:23" x14ac:dyDescent="0.3">
      <c r="A134" s="1" t="str">
        <f t="shared" ref="A134" si="132">B134&amp;"_"&amp;TEXT(D134,"00")</f>
        <v>UltimateHealForAttackerLinhi_01</v>
      </c>
      <c r="B134" s="10" t="s">
        <v>1171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HealForAttacker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J134" s="1">
        <v>4.9000000000000004</v>
      </c>
      <c r="K134" s="1">
        <v>0.27</v>
      </c>
      <c r="O134" s="7" t="str">
        <f t="shared" ref="O134" ca="1" si="133">IF(NOT(ISBLANK(N134)),N134,
IF(ISBLANK(M134),"",
VLOOKUP(M134,OFFSET(INDIRECT("$A:$B"),0,MATCH(M$1&amp;"_Verify",INDIRECT("$1:$1"),0)-1),2,0)
))</f>
        <v/>
      </c>
      <c r="S134" s="7" t="str">
        <f t="shared" ref="S134" ca="1" si="134">IF(NOT(ISBLANK(R134)),R134,
IF(ISBLANK(Q134),"",
VLOOKUP(Q134,OFFSET(INDIRECT("$A:$B"),0,MATCH(Q$1&amp;"_Verify",INDIRECT("$1:$1"),0)-1),2,0)
))</f>
        <v/>
      </c>
      <c r="W134" s="1" t="s">
        <v>1183</v>
      </c>
    </row>
    <row r="135" spans="1:23" x14ac:dyDescent="0.3">
      <c r="A135" s="1" t="str">
        <f t="shared" si="84"/>
        <v>NormalAttackNecromancerFour_01</v>
      </c>
      <c r="B135" s="10" t="s">
        <v>465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1.05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35">B136&amp;"_"&amp;TEXT(D136,"00")</f>
        <v>NormalAttackMovingNecromancerFour_01</v>
      </c>
      <c r="B136" s="10" t="s">
        <v>707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f>0.675*K137</f>
        <v>0.40500000000000003</v>
      </c>
      <c r="O136" s="7" t="str">
        <f t="shared" ref="O136" ca="1" si="136">IF(NOT(ISBLANK(N136)),N136,
IF(ISBLANK(M136),"",
VLOOKUP(M136,OFFSET(INDIRECT("$A:$B"),0,MATCH(M$1&amp;"_Verify",INDIRECT("$1:$1"),0)-1),2,0)
))</f>
        <v/>
      </c>
      <c r="S136" s="7" t="str">
        <f t="shared" ref="S136" ca="1" si="137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ref="A137:A139" si="138">B137&amp;"_"&amp;TEXT(D137,"00")</f>
        <v>AttackOnMovingNecromancerFour_01</v>
      </c>
      <c r="B137" s="10" t="s">
        <v>700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AttackOnMoving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0.31</v>
      </c>
      <c r="K137" s="1">
        <v>0.6</v>
      </c>
      <c r="O137" s="7" t="str">
        <f t="shared" ref="O137:O139" ca="1" si="139">IF(NOT(ISBLANK(N137)),N137,
IF(ISBLANK(M137),"",
VLOOKUP(M137,OFFSET(INDIRECT("$A:$B"),0,MATCH(M$1&amp;"_Verify",INDIRECT("$1:$1"),0)-1),2,0)
))</f>
        <v/>
      </c>
      <c r="S137" s="7" t="str">
        <f t="shared" ref="S137:S139" ca="1" si="140">IF(NOT(ISBLANK(R137)),R137,
IF(ISBLANK(Q137),"",
VLOOKUP(Q137,OFFSET(INDIRECT("$A:$B"),0,MATCH(Q$1&amp;"_Verify",INDIRECT("$1:$1"),0)-1),2,0)
))</f>
        <v/>
      </c>
      <c r="T137" s="1" t="s">
        <v>702</v>
      </c>
      <c r="U137" s="1" t="s">
        <v>706</v>
      </c>
      <c r="V137" s="1" t="s">
        <v>704</v>
      </c>
      <c r="W137" s="1" t="s">
        <v>703</v>
      </c>
    </row>
    <row r="138" spans="1:23" x14ac:dyDescent="0.3">
      <c r="A138" s="1" t="str">
        <f t="shared" si="138"/>
        <v>UltimateAttackNecromancerFour_01</v>
      </c>
      <c r="B138" s="10" t="s">
        <v>1068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16.399999999999999</v>
      </c>
      <c r="O138" s="7" t="str">
        <f t="shared" ca="1" si="139"/>
        <v/>
      </c>
      <c r="S138" s="7" t="str">
        <f t="shared" ca="1" si="140"/>
        <v/>
      </c>
      <c r="W138" s="1">
        <v>1</v>
      </c>
    </row>
    <row r="139" spans="1:23" x14ac:dyDescent="0.3">
      <c r="A139" s="1" t="str">
        <f t="shared" si="138"/>
        <v>InvincibleNecromancerFour_01</v>
      </c>
      <c r="B139" s="10" t="s">
        <v>1119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Invincible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1.71</v>
      </c>
      <c r="O139" s="7" t="str">
        <f t="shared" ca="1" si="139"/>
        <v/>
      </c>
      <c r="R139" s="1">
        <v>1</v>
      </c>
      <c r="S139" s="7">
        <f t="shared" ca="1" si="140"/>
        <v>1</v>
      </c>
    </row>
    <row r="140" spans="1:23" x14ac:dyDescent="0.3">
      <c r="A140" s="1" t="str">
        <f t="shared" si="84"/>
        <v>NormalAttackGirlWarrior_01</v>
      </c>
      <c r="B140" s="10" t="s">
        <v>466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0.81499999999999995</v>
      </c>
      <c r="O140" s="7" t="str">
        <f t="shared" ca="1" si="85"/>
        <v/>
      </c>
      <c r="S140" s="7" t="str">
        <f t="shared" ca="1" si="86"/>
        <v/>
      </c>
    </row>
    <row r="141" spans="1:23" x14ac:dyDescent="0.3">
      <c r="A141" s="1" t="str">
        <f t="shared" ref="A141" si="141">B141&amp;"_"&amp;TEXT(D141,"00")</f>
        <v>UltimateAttackGirlWarrior_01</v>
      </c>
      <c r="B141" s="10" t="s">
        <v>1066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5.8</v>
      </c>
      <c r="O141" s="7" t="str">
        <f t="shared" ref="O141" ca="1" si="142">IF(NOT(ISBLANK(N141)),N141,
IF(ISBLANK(M141),"",
VLOOKUP(M141,OFFSET(INDIRECT("$A:$B"),0,MATCH(M$1&amp;"_Verify",INDIRECT("$1:$1"),0)-1),2,0)
))</f>
        <v/>
      </c>
      <c r="S141" s="7" t="str">
        <f t="shared" ref="S141" ca="1" si="143">IF(NOT(ISBLANK(R141)),R141,
IF(ISBLANK(Q141),"",
VLOOKUP(Q141,OFFSET(INDIRECT("$A:$B"),0,MATCH(Q$1&amp;"_Verify",INDIRECT("$1:$1"),0)-1),2,0)
))</f>
        <v/>
      </c>
      <c r="W141" s="1">
        <v>1</v>
      </c>
    </row>
    <row r="142" spans="1:23" x14ac:dyDescent="0.3">
      <c r="A142" s="1" t="str">
        <f t="shared" si="84"/>
        <v>NormalAttackPreGirlArcher_01</v>
      </c>
      <c r="B142" s="10" t="s">
        <v>675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0.76300000000000001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ref="A143:A145" si="144">B143&amp;"_"&amp;TEXT(D143,"00")</f>
        <v>NormalAttackGirlArcher_01</v>
      </c>
      <c r="B143" s="10" t="s">
        <v>467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0.52500000000000002</v>
      </c>
      <c r="O143" s="7" t="str">
        <f t="shared" ref="O143:O145" ca="1" si="145">IF(NOT(ISBLANK(N143)),N143,
IF(ISBLANK(M143),"",
VLOOKUP(M143,OFFSET(INDIRECT("$A:$B"),0,MATCH(M$1&amp;"_Verify",INDIRECT("$1:$1"),0)-1),2,0)
))</f>
        <v/>
      </c>
      <c r="S143" s="7" t="str">
        <f t="shared" ref="S143" ca="1" si="146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144"/>
        <v>LP_AddGeneratorCreateCountGirlArcher_01</v>
      </c>
      <c r="B144" s="10" t="s">
        <v>677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AddGeneratorCreateCount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2</v>
      </c>
      <c r="O144" s="7">
        <f t="shared" ca="1" si="145"/>
        <v>2</v>
      </c>
      <c r="S144" s="7" t="str">
        <f t="shared" ref="S144:S146" ca="1" si="147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4"/>
        <v>UltimateCreateGirlArcher_01</v>
      </c>
      <c r="B145" s="10" t="s">
        <v>1102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CreateHitObject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O145" s="7" t="str">
        <f t="shared" ca="1" si="145"/>
        <v/>
      </c>
      <c r="S145" s="7" t="str">
        <f t="shared" ca="1" si="147"/>
        <v/>
      </c>
      <c r="T145" s="1" t="s">
        <v>1058</v>
      </c>
    </row>
    <row r="146" spans="1:23" x14ac:dyDescent="0.3">
      <c r="A146" s="1" t="str">
        <f t="shared" ref="A146" si="148">B146&amp;"_"&amp;TEXT(D146,"00")</f>
        <v>NormalAttackWeakEnergyShieldRobot_01</v>
      </c>
      <c r="B146" s="10" t="s">
        <v>649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0.1</v>
      </c>
      <c r="O146" s="7" t="str">
        <f t="shared" ref="O146" ca="1" si="149">IF(NOT(ISBLANK(N146)),N146,
IF(ISBLANK(M146),"",
VLOOKUP(M146,OFFSET(INDIRECT("$A:$B"),0,MATCH(M$1&amp;"_Verify",INDIRECT("$1:$1"),0)-1),2,0)
))</f>
        <v/>
      </c>
      <c r="R146" s="1">
        <v>1</v>
      </c>
      <c r="S146" s="7">
        <f t="shared" ca="1" si="147"/>
        <v>1</v>
      </c>
    </row>
    <row r="147" spans="1:23" x14ac:dyDescent="0.3">
      <c r="A147" s="1" t="str">
        <f t="shared" si="84"/>
        <v>NormalAttackEnergyShieldRobot_01</v>
      </c>
      <c r="B147" s="10" t="s">
        <v>468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DelayedBasedDamage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1.3</v>
      </c>
      <c r="J147" s="1">
        <v>2.8</v>
      </c>
      <c r="O147" s="7" t="str">
        <f t="shared" ca="1" si="85"/>
        <v/>
      </c>
      <c r="R147" s="1">
        <v>1</v>
      </c>
      <c r="S147" s="7">
        <f t="shared" ca="1" si="86"/>
        <v>1</v>
      </c>
      <c r="W147" s="1" t="s">
        <v>650</v>
      </c>
    </row>
    <row r="148" spans="1:23" x14ac:dyDescent="0.3">
      <c r="A148" s="1" t="str">
        <f t="shared" si="84"/>
        <v>IgnoreEvadeVisualEnergyShieldRobot_01</v>
      </c>
      <c r="B148" s="10" t="s">
        <v>966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IgnoreEvadeVisual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0.36</v>
      </c>
      <c r="O148" s="7" t="str">
        <f t="shared" ca="1" si="85"/>
        <v/>
      </c>
      <c r="S148" s="7" t="str">
        <f t="shared" ca="1" si="86"/>
        <v/>
      </c>
    </row>
    <row r="149" spans="1:23" x14ac:dyDescent="0.3">
      <c r="A149" s="1" t="str">
        <f t="shared" si="84"/>
        <v>UltimateAttackEnergyShieldRobot_01</v>
      </c>
      <c r="B149" s="10" t="s">
        <v>1063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0.28999999999999998</v>
      </c>
      <c r="O149" s="7" t="str">
        <f t="shared" ca="1" si="85"/>
        <v/>
      </c>
      <c r="S149" s="7" t="str">
        <f t="shared" ca="1" si="86"/>
        <v/>
      </c>
      <c r="W149" s="1">
        <v>1</v>
      </c>
    </row>
    <row r="150" spans="1:23" x14ac:dyDescent="0.3">
      <c r="A150" s="1" t="str">
        <f t="shared" si="84"/>
        <v>NormalAttackIceMagician_01</v>
      </c>
      <c r="B150" s="10" t="s">
        <v>469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0.224</v>
      </c>
      <c r="O150" s="7" t="str">
        <f t="shared" ca="1" si="85"/>
        <v/>
      </c>
      <c r="S150" s="7" t="str">
        <f t="shared" ca="1" si="86"/>
        <v/>
      </c>
    </row>
    <row r="151" spans="1:23" x14ac:dyDescent="0.3">
      <c r="A151" s="1" t="str">
        <f t="shared" si="84"/>
        <v>AddForceIceMagician_01</v>
      </c>
      <c r="B151" s="10" t="s">
        <v>1128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N151" s="1">
        <v>1</v>
      </c>
      <c r="O151" s="7">
        <f t="shared" ca="1" si="85"/>
        <v>1</v>
      </c>
      <c r="S151" s="7" t="str">
        <f t="shared" ca="1" si="86"/>
        <v/>
      </c>
    </row>
    <row r="152" spans="1:23" x14ac:dyDescent="0.3">
      <c r="A152" s="1" t="str">
        <f t="shared" si="84"/>
        <v>UltimateCreateIceMagician_01</v>
      </c>
      <c r="B152" s="10" t="s">
        <v>1067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CreateHitObject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7" t="str">
        <f t="shared" ca="1" si="85"/>
        <v/>
      </c>
      <c r="S152" s="7" t="str">
        <f t="shared" ca="1" si="86"/>
        <v/>
      </c>
      <c r="T152" s="1" t="s">
        <v>1058</v>
      </c>
    </row>
    <row r="153" spans="1:23" x14ac:dyDescent="0.3">
      <c r="A153" s="1" t="str">
        <f t="shared" si="84"/>
        <v>UltimateCannotActionIceMagician_01</v>
      </c>
      <c r="B153" s="10" t="s">
        <v>1084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0.33329999999999999</v>
      </c>
      <c r="O153" s="7" t="str">
        <f t="shared" ca="1" si="85"/>
        <v/>
      </c>
      <c r="S153" s="7" t="str">
        <f t="shared" ca="1" si="86"/>
        <v/>
      </c>
    </row>
    <row r="154" spans="1:23" x14ac:dyDescent="0.3">
      <c r="A154" s="1" t="str">
        <f t="shared" ref="A154" si="150">B154&amp;"_"&amp;TEXT(D154,"00")</f>
        <v>NormalAttackAngelicWarrior_01</v>
      </c>
      <c r="B154" s="10" t="s">
        <v>470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0.495</v>
      </c>
      <c r="O154" s="7" t="str">
        <f t="shared" ref="O154" ca="1" si="151">IF(NOT(ISBLANK(N154)),N154,
IF(ISBLANK(M154),"",
VLOOKUP(M154,OFFSET(INDIRECT("$A:$B"),0,MATCH(M$1&amp;"_Verify",INDIRECT("$1:$1"),0)-1),2,0)
))</f>
        <v/>
      </c>
      <c r="S154" s="7" t="str">
        <f t="shared" ref="S154" ca="1" si="152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ref="A155:A156" si="153">B155&amp;"_"&amp;TEXT(D155,"00")</f>
        <v>UltimateRemoveAngelicWarrior_01</v>
      </c>
      <c r="B155" s="10" t="s">
        <v>1078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RemoveCannotAction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8.8000000000000007</v>
      </c>
      <c r="O155" s="7" t="str">
        <f t="shared" ref="O155:O156" ca="1" si="154">IF(NOT(ISBLANK(N155)),N155,
IF(ISBLANK(M155),"",
VLOOKUP(M155,OFFSET(INDIRECT("$A:$B"),0,MATCH(M$1&amp;"_Verify",INDIRECT("$1:$1"),0)-1),2,0)
))</f>
        <v/>
      </c>
      <c r="S155" s="7" t="str">
        <f t="shared" ref="S155:S156" ca="1" si="155">IF(NOT(ISBLANK(R155)),R155,
IF(ISBLANK(Q155),"",
VLOOKUP(Q155,OFFSET(INDIRECT("$A:$B"),0,MATCH(Q$1&amp;"_Verify",INDIRECT("$1:$1"),0)-1),2,0)
))</f>
        <v/>
      </c>
      <c r="V155" s="1" t="s">
        <v>1081</v>
      </c>
      <c r="W155" s="1" t="s">
        <v>1082</v>
      </c>
    </row>
    <row r="156" spans="1:23" x14ac:dyDescent="0.3">
      <c r="A156" s="1" t="str">
        <f t="shared" si="153"/>
        <v>UltimateAttackSpeedUpAngelicWarrior_01</v>
      </c>
      <c r="B156" s="10" t="s">
        <v>1080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J156" s="1">
        <v>1.5</v>
      </c>
      <c r="M156" s="1" t="s">
        <v>148</v>
      </c>
      <c r="O156" s="7">
        <f t="shared" ca="1" si="154"/>
        <v>3</v>
      </c>
      <c r="S156" s="7" t="str">
        <f t="shared" ca="1" si="155"/>
        <v/>
      </c>
    </row>
    <row r="157" spans="1:23" x14ac:dyDescent="0.3">
      <c r="A157" s="1" t="str">
        <f t="shared" ref="A157:A161" si="156">B157&amp;"_"&amp;TEXT(D157,"00")</f>
        <v>NormalAttackUnicornCharacter_01</v>
      </c>
      <c r="B157" s="10" t="s">
        <v>679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0.54500000000000004</v>
      </c>
      <c r="K157" s="1">
        <v>1</v>
      </c>
      <c r="O157" s="7" t="str">
        <f t="shared" ref="O157:O161" ca="1" si="157">IF(NOT(ISBLANK(N157)),N157,
IF(ISBLANK(M157),"",
VLOOKUP(M157,OFFSET(INDIRECT("$A:$B"),0,MATCH(M$1&amp;"_Verify",INDIRECT("$1:$1"),0)-1),2,0)
))</f>
        <v/>
      </c>
      <c r="S157" s="7" t="str">
        <f t="shared" ref="S157:S161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156"/>
        <v>UltimateRemoveUnicornCharacter_01</v>
      </c>
      <c r="B158" s="10" t="s">
        <v>1072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RemoveColliderHitObject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3.3</v>
      </c>
      <c r="O158" s="7" t="str">
        <f t="shared" ca="1" si="157"/>
        <v/>
      </c>
      <c r="S158" s="7" t="str">
        <f t="shared" ca="1" si="158"/>
        <v/>
      </c>
    </row>
    <row r="159" spans="1:23" x14ac:dyDescent="0.3">
      <c r="A159" s="1" t="str">
        <f t="shared" si="156"/>
        <v>UltimateCreateUnicornCharacter_01</v>
      </c>
      <c r="B159" s="10" t="s">
        <v>1073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157"/>
        <v/>
      </c>
      <c r="S159" s="7" t="str">
        <f t="shared" ca="1" si="158"/>
        <v/>
      </c>
      <c r="T159" s="1" t="s">
        <v>1058</v>
      </c>
    </row>
    <row r="160" spans="1:23" x14ac:dyDescent="0.3">
      <c r="A160" s="1" t="str">
        <f t="shared" si="156"/>
        <v>UltimateAttackUnicornCharacter_01</v>
      </c>
      <c r="B160" s="10" t="s">
        <v>1074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10.8</v>
      </c>
      <c r="O160" s="7" t="str">
        <f t="shared" ca="1" si="157"/>
        <v/>
      </c>
      <c r="S160" s="7" t="str">
        <f t="shared" ca="1" si="158"/>
        <v/>
      </c>
      <c r="W160" s="1">
        <v>1</v>
      </c>
    </row>
    <row r="161" spans="1:23" x14ac:dyDescent="0.3">
      <c r="A161" s="1" t="str">
        <f t="shared" si="156"/>
        <v>NormalAttackKeepSeries_01</v>
      </c>
      <c r="B161" s="10" t="s">
        <v>760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>(1/0.8)*0.45</f>
        <v>0.5625</v>
      </c>
      <c r="O161" s="7" t="str">
        <f t="shared" ca="1" si="157"/>
        <v/>
      </c>
      <c r="S161" s="7" t="str">
        <f t="shared" ca="1" si="158"/>
        <v/>
      </c>
    </row>
    <row r="162" spans="1:23" x14ac:dyDescent="0.3">
      <c r="A162" s="1" t="str">
        <f t="shared" ref="A162" si="159">B162&amp;"_"&amp;TEXT(D162,"00")</f>
        <v>NormalAttackAyuko_01</v>
      </c>
      <c r="B162" s="10" t="s">
        <v>761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ref="O162" ca="1" si="160">IF(NOT(ISBLANK(N162)),N162,
IF(ISBLANK(M162),"",
VLOOKUP(M162,OFFSET(INDIRECT("$A:$B"),0,MATCH(M$1&amp;"_Verify",INDIRECT("$1:$1"),0)-1),2,0)
))</f>
        <v/>
      </c>
      <c r="S162" s="7" t="str">
        <f t="shared" ref="S162" ca="1" si="161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0"/>
        <v>CallInvincibleTortoise_01</v>
      </c>
      <c r="B163" t="s">
        <v>107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1"/>
        <v/>
      </c>
      <c r="Q163" s="1" t="s">
        <v>224</v>
      </c>
      <c r="S163" s="7">
        <f t="shared" ca="1" si="2"/>
        <v>4</v>
      </c>
      <c r="U163" s="1" t="s">
        <v>106</v>
      </c>
    </row>
    <row r="164" spans="1:23" x14ac:dyDescent="0.3">
      <c r="A164" s="1" t="str">
        <f t="shared" si="0"/>
        <v>InvincibleTortoise_01</v>
      </c>
      <c r="B164" t="s">
        <v>106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InvincibleTortoise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O164" s="7" t="str">
        <f t="shared" ca="1" si="1"/>
        <v/>
      </c>
      <c r="S164" s="7" t="str">
        <f t="shared" ca="1" si="2"/>
        <v/>
      </c>
      <c r="T164" s="1" t="s">
        <v>108</v>
      </c>
      <c r="U164" s="1" t="s">
        <v>109</v>
      </c>
    </row>
    <row r="165" spans="1:23" x14ac:dyDescent="0.3">
      <c r="A165" s="1" t="str">
        <f t="shared" si="0"/>
        <v>CountBarrier5Times_01</v>
      </c>
      <c r="B165" t="s">
        <v>114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CountBarrier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1"/>
        <v/>
      </c>
      <c r="P165" s="1">
        <v>5</v>
      </c>
      <c r="S165" s="7" t="str">
        <f t="shared" ca="1" si="2"/>
        <v/>
      </c>
      <c r="V165" s="1" t="s">
        <v>115</v>
      </c>
    </row>
    <row r="166" spans="1:23" x14ac:dyDescent="0.3">
      <c r="A166" s="1" t="str">
        <f t="shared" si="0"/>
        <v>CallBurrowNinjaAssassin_01</v>
      </c>
      <c r="B166" t="s">
        <v>119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Q166" s="1" t="s">
        <v>224</v>
      </c>
      <c r="S166" s="7">
        <f t="shared" ca="1" si="2"/>
        <v>4</v>
      </c>
      <c r="U166" s="1" t="s">
        <v>116</v>
      </c>
    </row>
    <row r="167" spans="1:23" x14ac:dyDescent="0.3">
      <c r="A167" s="1" t="str">
        <f t="shared" si="0"/>
        <v>BurrowNinjaAssassin_01</v>
      </c>
      <c r="B167" t="s">
        <v>116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Burrow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K167" s="1">
        <v>0.5</v>
      </c>
      <c r="L167" s="1">
        <v>1</v>
      </c>
      <c r="O167" s="7" t="str">
        <f t="shared" ca="1" si="1"/>
        <v/>
      </c>
      <c r="P167" s="1">
        <v>2</v>
      </c>
      <c r="S167" s="7" t="str">
        <f t="shared" ca="1" si="2"/>
        <v/>
      </c>
      <c r="T167" s="1" t="s">
        <v>129</v>
      </c>
      <c r="U167" s="1" t="s">
        <v>130</v>
      </c>
      <c r="V167" s="1" t="s">
        <v>131</v>
      </c>
      <c r="W167" s="1" t="s">
        <v>132</v>
      </c>
    </row>
    <row r="168" spans="1:23" x14ac:dyDescent="0.3">
      <c r="A168" s="1" t="str">
        <f t="shared" si="0"/>
        <v>RushPigPet_01</v>
      </c>
      <c r="B168" s="10" t="s">
        <v>540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1.5</v>
      </c>
      <c r="K168" s="1">
        <v>-1</v>
      </c>
      <c r="L168" s="1">
        <v>0</v>
      </c>
      <c r="N168" s="1">
        <v>1</v>
      </c>
      <c r="O168" s="7">
        <f t="shared" ca="1" si="1"/>
        <v>1</v>
      </c>
      <c r="P168" s="1">
        <v>-1</v>
      </c>
      <c r="S168" s="7" t="str">
        <f t="shared" ca="1" si="2"/>
        <v/>
      </c>
      <c r="T168" s="1" t="s">
        <v>541</v>
      </c>
      <c r="U168" s="1">
        <f>1/1.25*(3/2)*1.25</f>
        <v>1.5000000000000002</v>
      </c>
    </row>
    <row r="169" spans="1:23" x14ac:dyDescent="0.3">
      <c r="A169" s="1" t="str">
        <f t="shared" ref="A169" si="162">B169&amp;"_"&amp;TEXT(D169,"00")</f>
        <v>RushPigPet_Purple_01</v>
      </c>
      <c r="B169" s="10" t="s">
        <v>586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100</v>
      </c>
      <c r="N169" s="1">
        <v>3</v>
      </c>
      <c r="O169" s="7">
        <f t="shared" ref="O169" ca="1" si="163">IF(NOT(ISBLANK(N169)),N169,
IF(ISBLANK(M169),"",
VLOOKUP(M169,OFFSET(INDIRECT("$A:$B"),0,MATCH(M$1&amp;"_Verify",INDIRECT("$1:$1"),0)-1),2,0)
))</f>
        <v>3</v>
      </c>
      <c r="P169" s="1">
        <v>-1</v>
      </c>
      <c r="S169" s="7" t="str">
        <f t="shared" ref="S169" ca="1" si="164">IF(NOT(ISBLANK(R169)),R169,
IF(ISBLANK(Q169),"",
VLOOKUP(Q169,OFFSET(INDIRECT("$A:$B"),0,MATCH(Q$1&amp;"_Verify",INDIRECT("$1:$1"),0)-1),2,0)
))</f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RushPolygonalMetalon_Green_01</v>
      </c>
      <c r="B170" s="10" t="s">
        <v>556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8</v>
      </c>
      <c r="J170" s="1">
        <v>1</v>
      </c>
      <c r="K170" s="1">
        <v>0</v>
      </c>
      <c r="L170" s="1">
        <v>0</v>
      </c>
      <c r="N170" s="1">
        <v>1</v>
      </c>
      <c r="O170" s="7">
        <f t="shared" ref="O170" ca="1" si="166">IF(NOT(ISBLANK(N170)),N170,
IF(ISBLANK(M170),"",
VLOOKUP(M170,OFFSET(INDIRECT("$A:$B"),0,MATCH(M$1&amp;"_Verify",INDIRECT("$1:$1"),0)-1),2,0)
))</f>
        <v>1</v>
      </c>
      <c r="P170" s="1">
        <v>250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1/1.25*(6/5)*1.25</f>
        <v>1.2</v>
      </c>
    </row>
    <row r="171" spans="1:23" x14ac:dyDescent="0.3">
      <c r="A171" s="1" t="str">
        <f t="shared" ref="A171" si="168">B171&amp;"_"&amp;TEXT(D171,"00")</f>
        <v>RushCuteUniq_01</v>
      </c>
      <c r="B171" s="10" t="s">
        <v>553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6.5</v>
      </c>
      <c r="J171" s="1">
        <v>2.5</v>
      </c>
      <c r="K171" s="1">
        <v>1</v>
      </c>
      <c r="L171" s="1">
        <v>0</v>
      </c>
      <c r="N171" s="1">
        <v>0</v>
      </c>
      <c r="O171" s="7">
        <f t="shared" ref="O171" ca="1" si="169">IF(NOT(ISBLANK(N171)),N171,
IF(ISBLANK(M171),"",
VLOOKUP(M171,OFFSET(INDIRECT("$A:$B"),0,MATCH(M$1&amp;"_Verify",INDIRECT("$1:$1"),0)-1),2,0)
))</f>
        <v>0</v>
      </c>
      <c r="P171" s="1">
        <v>-1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:A174" si="171">B172&amp;"_"&amp;TEXT(D172,"00")</f>
        <v>RushRobotSphere_01</v>
      </c>
      <c r="B172" s="10" t="s">
        <v>554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J172" s="1">
        <v>2</v>
      </c>
      <c r="K172" s="1">
        <v>5</v>
      </c>
      <c r="L172" s="1">
        <v>0</v>
      </c>
      <c r="N172" s="1">
        <v>0</v>
      </c>
      <c r="O172" s="7">
        <f t="shared" ref="O172:O174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:S174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si="171"/>
        <v>SlowDebuffCyc_01</v>
      </c>
      <c r="B173" s="10" t="s">
        <v>573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AddActorState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O173" s="7" t="str">
        <f t="shared" ca="1" si="172"/>
        <v/>
      </c>
      <c r="S173" s="7" t="str">
        <f t="shared" ca="1" si="173"/>
        <v/>
      </c>
      <c r="T173" s="1" t="s">
        <v>574</v>
      </c>
    </row>
    <row r="174" spans="1:23" x14ac:dyDescent="0.3">
      <c r="A174" s="1" t="str">
        <f t="shared" si="171"/>
        <v>AS_SlowCyc_01</v>
      </c>
      <c r="B174" s="1" t="s">
        <v>575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-0.5</v>
      </c>
      <c r="M174" s="1" t="s">
        <v>155</v>
      </c>
      <c r="O174" s="7">
        <f t="shared" ca="1" si="172"/>
        <v>10</v>
      </c>
      <c r="R174" s="1">
        <v>1</v>
      </c>
      <c r="S174" s="7">
        <f t="shared" ca="1" si="173"/>
        <v>1</v>
      </c>
      <c r="W174" s="1" t="s">
        <v>584</v>
      </c>
    </row>
    <row r="175" spans="1:23" x14ac:dyDescent="0.3">
      <c r="A175" s="1" t="str">
        <f t="shared" ref="A175" si="174">B175&amp;"_"&amp;TEXT(D175,"00")</f>
        <v>TeleportWarAssassin_01</v>
      </c>
      <c r="B175" s="1" t="s">
        <v>581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J175" s="1">
        <v>1.5</v>
      </c>
      <c r="N175" s="1">
        <v>0</v>
      </c>
      <c r="O175" s="7">
        <f t="shared" ref="O175" ca="1" si="175">IF(NOT(ISBLANK(N175)),N175,
IF(ISBLANK(M175),"",
VLOOKUP(M175,OFFSET(INDIRECT("$A:$B"),0,MATCH(M$1&amp;"_Verify",INDIRECT("$1:$1"),0)-1),2,0)
))</f>
        <v>0</v>
      </c>
      <c r="S175" s="7" t="str">
        <f t="shared" ref="S175" ca="1" si="176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" si="177">B176&amp;"_"&amp;TEXT(D176,"00")</f>
        <v>TeleportWarAssassin_Red_01</v>
      </c>
      <c r="B176" s="1" t="s">
        <v>902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0.3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903</v>
      </c>
      <c r="W176" s="1" t="s">
        <v>840</v>
      </c>
    </row>
    <row r="177" spans="1:23" x14ac:dyDescent="0.3">
      <c r="A177" s="1" t="str">
        <f t="shared" ref="A177" si="180">B177&amp;"_"&amp;TEXT(D177,"00")</f>
        <v>TeleportWarAssassin_RedRandom_01</v>
      </c>
      <c r="B177" s="1" t="s">
        <v>905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2.2000000000000002</v>
      </c>
      <c r="N177" s="1">
        <v>4</v>
      </c>
      <c r="O177" s="7">
        <f t="shared" ref="O177" ca="1" si="181">IF(NOT(ISBLANK(N177)),N177,
IF(ISBLANK(M177),"",
VLOOKUP(M177,OFFSET(INDIRECT("$A:$B"),0,MATCH(M$1&amp;"_Verify",INDIRECT("$1:$1"),0)-1),2,0)
))</f>
        <v>4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904</v>
      </c>
      <c r="W177" s="1" t="s">
        <v>840</v>
      </c>
    </row>
    <row r="178" spans="1:23" x14ac:dyDescent="0.3">
      <c r="A178" s="1" t="str">
        <f t="shared" ref="A178" si="183">B178&amp;"_"&amp;TEXT(D178,"00")</f>
        <v>TeleportWarAssassin_RedRandom2_01</v>
      </c>
      <c r="B178" s="1" t="s">
        <v>907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906</v>
      </c>
      <c r="W178" s="1" t="s">
        <v>840</v>
      </c>
    </row>
    <row r="179" spans="1:23" x14ac:dyDescent="0.3">
      <c r="A179" s="1" t="str">
        <f t="shared" ref="A179" si="186">B179&amp;"_"&amp;TEXT(D179,"00")</f>
        <v>TeleportZippermouth_Green_01</v>
      </c>
      <c r="B179" s="1" t="s">
        <v>594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0.8</v>
      </c>
      <c r="K179" s="1">
        <v>0</v>
      </c>
      <c r="L179" s="1">
        <v>0</v>
      </c>
      <c r="N179" s="1">
        <v>1</v>
      </c>
      <c r="O179" s="7">
        <f t="shared" ref="O179" ca="1" si="187">IF(NOT(ISBLANK(N179)),N179,
IF(ISBLANK(M179),"",
VLOOKUP(M179,OFFSET(INDIRECT("$A:$B"),0,MATCH(M$1&amp;"_Verify",INDIRECT("$1:$1"),0)-1),2,0)
))</f>
        <v>1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578</v>
      </c>
      <c r="W179" s="1" t="s">
        <v>583</v>
      </c>
    </row>
    <row r="180" spans="1:23" x14ac:dyDescent="0.3">
      <c r="A180" s="1" t="str">
        <f t="shared" ref="A180:A182" si="189">B180&amp;"_"&amp;TEXT(D180,"00")</f>
        <v>RotateZippermouth_Green_01</v>
      </c>
      <c r="B180" s="1" t="s">
        <v>596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</v>
      </c>
      <c r="J180" s="1">
        <v>360</v>
      </c>
      <c r="O180" s="7" t="str">
        <f t="shared" ref="O180:O182" ca="1" si="190">IF(NOT(ISBLANK(N180)),N180,
IF(ISBLANK(M180),"",
VLOOKUP(M180,OFFSET(INDIRECT("$A:$B"),0,MATCH(M$1&amp;"_Verify",INDIRECT("$1:$1"),0)-1),2,0)
))</f>
        <v/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598</v>
      </c>
    </row>
    <row r="181" spans="1:23" x14ac:dyDescent="0.3">
      <c r="A181" s="1" t="str">
        <f t="shared" ref="A181" si="192">B181&amp;"_"&amp;TEXT(D181,"00")</f>
        <v>RotateZippermouth_Black_01</v>
      </c>
      <c r="B181" s="1" t="s">
        <v>751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360</v>
      </c>
      <c r="O181" s="7" t="str">
        <f t="shared" ref="O181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si="189"/>
        <v>TeleportOneEyedWizard_BlueClose_01</v>
      </c>
      <c r="B182" s="1" t="s">
        <v>602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1</v>
      </c>
      <c r="N182" s="1">
        <v>2</v>
      </c>
      <c r="O182" s="7">
        <f t="shared" ca="1" si="190"/>
        <v>2</v>
      </c>
      <c r="S182" s="7" t="str">
        <f t="shared" ca="1" si="2"/>
        <v/>
      </c>
      <c r="T182" s="1" t="s">
        <v>604</v>
      </c>
      <c r="U182" s="1" t="s">
        <v>615</v>
      </c>
      <c r="W182" s="1" t="s">
        <v>583</v>
      </c>
    </row>
    <row r="183" spans="1:23" x14ac:dyDescent="0.3">
      <c r="A183" s="1" t="str">
        <f t="shared" ref="A183:A186" si="195">B183&amp;"_"&amp;TEXT(D183,"00")</f>
        <v>TeleportOneEyedWizard_BlueFar_01</v>
      </c>
      <c r="B183" s="1" t="s">
        <v>603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3</v>
      </c>
      <c r="O183" s="7">
        <f t="shared" ref="O183:O186" ca="1" si="196">IF(NOT(ISBLANK(N183)),N183,
IF(ISBLANK(M183),"",
VLOOKUP(M183,OFFSET(INDIRECT("$A:$B"),0,MATCH(M$1&amp;"_Verify",INDIRECT("$1:$1"),0)-1),2,0)
))</f>
        <v>3</v>
      </c>
      <c r="S183" s="7" t="str">
        <f t="shared" ca="1" si="2"/>
        <v/>
      </c>
      <c r="T183" s="1" t="s">
        <v>605</v>
      </c>
      <c r="U183" s="1" t="s">
        <v>615</v>
      </c>
      <c r="W183" s="1" t="s">
        <v>583</v>
      </c>
    </row>
    <row r="184" spans="1:23" x14ac:dyDescent="0.3">
      <c r="A184" s="1" t="str">
        <f t="shared" si="195"/>
        <v>TeleportOneEyedWizard_GreenClose_01</v>
      </c>
      <c r="B184" s="1" t="s">
        <v>898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2</v>
      </c>
      <c r="O184" s="7">
        <f t="shared" ca="1" si="196"/>
        <v>2</v>
      </c>
      <c r="S184" s="7" t="str">
        <f t="shared" ref="S184:S185" ca="1" si="197">IF(NOT(ISBLANK(R184)),R184,
IF(ISBLANK(Q184),"",
VLOOKUP(Q184,OFFSET(INDIRECT("$A:$B"),0,MATCH(Q$1&amp;"_Verify",INDIRECT("$1:$1"),0)-1),2,0)
))</f>
        <v/>
      </c>
      <c r="T184" s="1" t="s">
        <v>896</v>
      </c>
      <c r="U184" s="1" t="s">
        <v>900</v>
      </c>
      <c r="W184" s="1" t="s">
        <v>840</v>
      </c>
    </row>
    <row r="185" spans="1:23" x14ac:dyDescent="0.3">
      <c r="A185" s="1" t="str">
        <f t="shared" ref="A185" si="198">B185&amp;"_"&amp;TEXT(D185,"00")</f>
        <v>TeleportOneEyedWizard_GreenFar_01</v>
      </c>
      <c r="B185" s="1" t="s">
        <v>899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3</v>
      </c>
      <c r="O185" s="7">
        <f t="shared" ref="O185" ca="1" si="199">IF(NOT(ISBLANK(N185)),N185,
IF(ISBLANK(M185),"",
VLOOKUP(M185,OFFSET(INDIRECT("$A:$B"),0,MATCH(M$1&amp;"_Verify",INDIRECT("$1:$1"),0)-1),2,0)
))</f>
        <v>3</v>
      </c>
      <c r="S185" s="7" t="str">
        <f t="shared" ca="1" si="197"/>
        <v/>
      </c>
      <c r="T185" s="1" t="s">
        <v>897</v>
      </c>
      <c r="U185" s="1" t="s">
        <v>900</v>
      </c>
      <c r="W185" s="1" t="s">
        <v>840</v>
      </c>
    </row>
    <row r="186" spans="1:23" x14ac:dyDescent="0.3">
      <c r="A186" s="1" t="str">
        <f t="shared" si="195"/>
        <v>RushHeavyKnight_YellowFirst_01</v>
      </c>
      <c r="B186" s="10" t="s">
        <v>607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4.2</v>
      </c>
      <c r="J186" s="1">
        <v>1.5</v>
      </c>
      <c r="K186" s="1">
        <v>2</v>
      </c>
      <c r="L186" s="1">
        <v>0</v>
      </c>
      <c r="N186" s="1">
        <v>1</v>
      </c>
      <c r="O186" s="7">
        <f t="shared" ca="1" si="196"/>
        <v>1</v>
      </c>
      <c r="P186" s="1">
        <v>-1</v>
      </c>
      <c r="S186" s="7" t="str">
        <f t="shared" ca="1" si="2"/>
        <v/>
      </c>
      <c r="T186" s="1" t="s">
        <v>613</v>
      </c>
      <c r="U186" s="1">
        <f>1/1.25*(6/5)*1.5625</f>
        <v>1.5</v>
      </c>
    </row>
    <row r="187" spans="1:23" x14ac:dyDescent="0.3">
      <c r="A187" s="1" t="str">
        <f t="shared" ref="A187:A221" si="200">B187&amp;"_"&amp;TEXT(D187,"00")</f>
        <v>RushHeavyKnight_YellowSecond_01</v>
      </c>
      <c r="B187" s="10" t="s">
        <v>611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1</v>
      </c>
      <c r="L187" s="1">
        <v>0</v>
      </c>
      <c r="N187" s="1">
        <v>1</v>
      </c>
      <c r="O187" s="7">
        <f t="shared" ref="O187:O221" ca="1" si="201">IF(NOT(ISBLANK(N187)),N187,
IF(ISBLANK(M187),"",
VLOOKUP(M187,OFFSET(INDIRECT("$A:$B"),0,MATCH(M$1&amp;"_Verify",INDIRECT("$1:$1"),0)-1),2,0)
))</f>
        <v>1</v>
      </c>
      <c r="P187" s="1">
        <v>-1</v>
      </c>
      <c r="S187" s="7" t="str">
        <f t="shared" ca="1" si="2"/>
        <v/>
      </c>
      <c r="T187" s="1" t="s">
        <v>614</v>
      </c>
      <c r="U187" s="1">
        <f t="shared" ref="U187:U188" si="202">1/1.25*(6/5)*1.5625</f>
        <v>1.5</v>
      </c>
    </row>
    <row r="188" spans="1:23" x14ac:dyDescent="0.3">
      <c r="A188" s="1" t="str">
        <f t="shared" si="200"/>
        <v>RushHeavyKnight_YellowThird_01</v>
      </c>
      <c r="B188" s="10" t="s">
        <v>612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0.2</v>
      </c>
      <c r="K188" s="1">
        <v>-3</v>
      </c>
      <c r="L188" s="1">
        <v>0</v>
      </c>
      <c r="N188" s="1">
        <v>1</v>
      </c>
      <c r="O188" s="7">
        <f t="shared" ca="1" si="201"/>
        <v>1</v>
      </c>
      <c r="P188" s="1">
        <v>200</v>
      </c>
      <c r="S188" s="7" t="str">
        <f t="shared" ca="1" si="2"/>
        <v/>
      </c>
      <c r="T188" s="1" t="s">
        <v>541</v>
      </c>
      <c r="U188" s="1">
        <f t="shared" si="202"/>
        <v>1.5</v>
      </c>
    </row>
    <row r="189" spans="1:23" x14ac:dyDescent="0.3">
      <c r="A189" s="1" t="str">
        <f>B189&amp;"_"&amp;TEXT(D189,"00")</f>
        <v>SuicidePolygonalMagma_Blue_01</v>
      </c>
      <c r="B189" s="10" t="s">
        <v>642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Suicide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N189" s="1">
        <v>1</v>
      </c>
      <c r="O189" s="7">
        <f ca="1">IF(NOT(ISBLANK(N189)),N189,
IF(ISBLANK(M189),"",
VLOOKUP(M189,OFFSET(INDIRECT("$A:$B"),0,MATCH(M$1&amp;"_Verify",INDIRECT("$1:$1"),0)-1),2,0)
))</f>
        <v>1</v>
      </c>
      <c r="S189" s="7" t="str">
        <f t="shared" ca="1" si="2"/>
        <v/>
      </c>
      <c r="T189" s="1" t="s">
        <v>638</v>
      </c>
    </row>
    <row r="190" spans="1:23" x14ac:dyDescent="0.3">
      <c r="A190" s="1" t="str">
        <f>B190&amp;"_"&amp;TEXT(D190,"00")</f>
        <v>SleepingDragonTerrorBringer_Red_01</v>
      </c>
      <c r="B190" s="10" t="s">
        <v>727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MonsterSleeping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</v>
      </c>
      <c r="O190" s="7" t="str">
        <f ca="1">IF(NOT(ISBLANK(N190)),N190,
IF(ISBLANK(M190),"",
VLOOKUP(M190,OFFSET(INDIRECT("$A:$B"),0,MATCH(M$1&amp;"_Verify",INDIRECT("$1:$1"),0)-1),2,0)
))</f>
        <v/>
      </c>
      <c r="S190" s="7" t="str">
        <f t="shared" ca="1" si="2"/>
        <v/>
      </c>
      <c r="T190" s="1" t="s">
        <v>729</v>
      </c>
      <c r="U190" s="1" t="s">
        <v>730</v>
      </c>
    </row>
    <row r="191" spans="1:23" x14ac:dyDescent="0.3">
      <c r="A191" s="1" t="str">
        <f>B191&amp;"_"&amp;TEXT(D191,"00")</f>
        <v>BurrowOnStartRtsTurret_01</v>
      </c>
      <c r="B191" s="10" t="s">
        <v>735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BurrowOnStart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</row>
    <row r="192" spans="1:23" x14ac:dyDescent="0.3">
      <c r="A192" s="1" t="str">
        <f t="shared" ref="A192" si="203">B192&amp;"_"&amp;TEXT(D192,"00")</f>
        <v>AddForceDragonTerrorBringer_Red_01</v>
      </c>
      <c r="B192" s="10" t="s">
        <v>731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8</v>
      </c>
      <c r="N192" s="1">
        <v>0</v>
      </c>
      <c r="O192" s="7">
        <f t="shared" ref="O192" ca="1" si="204">IF(NOT(ISBLANK(N192)),N192,
IF(ISBLANK(M192),"",
VLOOKUP(M192,OFFSET(INDIRECT("$A:$B"),0,MATCH(M$1&amp;"_Verify",INDIRECT("$1:$1"),0)-1),2,0)
))</f>
        <v>0</v>
      </c>
      <c r="S192" s="7" t="str">
        <f t="shared" ca="1" si="2"/>
        <v/>
      </c>
    </row>
    <row r="193" spans="1:23" x14ac:dyDescent="0.3">
      <c r="A193" s="1" t="str">
        <f t="shared" ref="A193:A197" si="205">B193&amp;"_"&amp;TEXT(D193,"00")</f>
        <v>JumpAttackRobotTwo_01</v>
      </c>
      <c r="B193" s="10" t="s">
        <v>746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Jump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6.5</v>
      </c>
      <c r="J193" s="1">
        <v>2</v>
      </c>
      <c r="L193" s="1">
        <v>0.4</v>
      </c>
      <c r="N193" s="1">
        <v>1</v>
      </c>
      <c r="O193" s="7">
        <f t="shared" ref="O193:O197" ca="1" si="206">IF(NOT(ISBLANK(N193)),N193,
IF(ISBLANK(M193),"",
VLOOKUP(M193,OFFSET(INDIRECT("$A:$B"),0,MATCH(M$1&amp;"_Verify",INDIRECT("$1:$1"),0)-1),2,0)
))</f>
        <v>1</v>
      </c>
      <c r="S193" s="7" t="str">
        <f t="shared" ref="S193:S197" ca="1" si="207">IF(NOT(ISBLANK(R193)),R193,
IF(ISBLANK(Q193),"",
VLOOKUP(Q193,OFFSET(INDIRECT("$A:$B"),0,MATCH(Q$1&amp;"_Verify",INDIRECT("$1:$1"),0)-1),2,0)
))</f>
        <v/>
      </c>
      <c r="T193" s="1" t="s">
        <v>750</v>
      </c>
    </row>
    <row r="194" spans="1:23" x14ac:dyDescent="0.3">
      <c r="A194" s="1" t="str">
        <f t="shared" si="205"/>
        <v>JumpRunRobotTwo_01</v>
      </c>
      <c r="B194" s="10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8</v>
      </c>
      <c r="N194" s="1">
        <v>2</v>
      </c>
      <c r="O194" s="7">
        <f t="shared" ca="1" si="206"/>
        <v>2</v>
      </c>
      <c r="S194" s="7" t="str">
        <f t="shared" ca="1" si="207"/>
        <v/>
      </c>
      <c r="T194" s="1" t="s">
        <v>750</v>
      </c>
    </row>
    <row r="195" spans="1:23" x14ac:dyDescent="0.3">
      <c r="A195" s="1" t="str">
        <f t="shared" si="205"/>
        <v>TeleportArcherySamuraiUp_01</v>
      </c>
      <c r="B195" s="1" t="s">
        <v>769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6</v>
      </c>
      <c r="N195" s="1">
        <v>1</v>
      </c>
      <c r="O195" s="7">
        <f t="shared" ca="1" si="206"/>
        <v>1</v>
      </c>
      <c r="S195" s="7" t="str">
        <f t="shared" ca="1" si="207"/>
        <v/>
      </c>
      <c r="T195" s="1" t="s">
        <v>578</v>
      </c>
      <c r="W195" s="1" t="s">
        <v>583</v>
      </c>
    </row>
    <row r="196" spans="1:23" x14ac:dyDescent="0.3">
      <c r="A196" s="1" t="str">
        <f t="shared" si="205"/>
        <v>TeleportArcherySamuraiDown_01</v>
      </c>
      <c r="B196" s="1" t="s">
        <v>771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-7</v>
      </c>
      <c r="N196" s="1">
        <v>1</v>
      </c>
      <c r="O196" s="7">
        <f t="shared" ca="1" si="206"/>
        <v>1</v>
      </c>
      <c r="S196" s="7" t="str">
        <f t="shared" ca="1" si="207"/>
        <v/>
      </c>
      <c r="T196" s="1" t="s">
        <v>578</v>
      </c>
      <c r="W196" s="1" t="s">
        <v>583</v>
      </c>
    </row>
    <row r="197" spans="1:23" x14ac:dyDescent="0.3">
      <c r="A197" s="1" t="str">
        <f t="shared" si="205"/>
        <v>RotateArcherySamurai_01</v>
      </c>
      <c r="B197" s="1" t="s">
        <v>772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2.5</v>
      </c>
      <c r="J197" s="1">
        <v>0</v>
      </c>
      <c r="O197" s="7" t="str">
        <f t="shared" ca="1" si="206"/>
        <v/>
      </c>
      <c r="S197" s="7" t="str">
        <f t="shared" ca="1" si="207"/>
        <v/>
      </c>
      <c r="T197" s="1" t="s">
        <v>598</v>
      </c>
    </row>
    <row r="198" spans="1:23" x14ac:dyDescent="0.3">
      <c r="A198" s="1" t="str">
        <f t="shared" ref="A198:A201" si="208">B198&amp;"_"&amp;TEXT(D198,"00")</f>
        <v>GiveAffectorValueMushroomDee_01</v>
      </c>
      <c r="B198" s="1" t="s">
        <v>827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GiveAffectorValue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N198" s="1">
        <v>1</v>
      </c>
      <c r="O198" s="7">
        <f t="shared" ref="O198:O201" ca="1" si="209">IF(NOT(ISBLANK(N198)),N198,
IF(ISBLANK(M198),"",
VLOOKUP(M198,OFFSET(INDIRECT("$A:$B"),0,MATCH(M$1&amp;"_Verify",INDIRECT("$1:$1"),0)-1),2,0)
))</f>
        <v>1</v>
      </c>
      <c r="S198" s="7" t="str">
        <f t="shared" ref="S198:S201" ca="1" si="210">IF(NOT(ISBLANK(R198)),R198,
IF(ISBLANK(Q198),"",
VLOOKUP(Q198,OFFSET(INDIRECT("$A:$B"),0,MATCH(Q$1&amp;"_Verify",INDIRECT("$1:$1"),0)-1),2,0)
))</f>
        <v/>
      </c>
      <c r="T198" s="1" t="s">
        <v>829</v>
      </c>
      <c r="U198" s="1" t="s">
        <v>852</v>
      </c>
      <c r="W198" s="1" t="s">
        <v>831</v>
      </c>
    </row>
    <row r="199" spans="1:23" x14ac:dyDescent="0.3">
      <c r="A199" s="1" t="str">
        <f t="shared" si="208"/>
        <v>AS_AngryDee_01</v>
      </c>
      <c r="B199" s="1" t="s">
        <v>854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15</v>
      </c>
      <c r="J199" s="1">
        <v>0.75</v>
      </c>
      <c r="M199" s="1" t="s">
        <v>163</v>
      </c>
      <c r="O199" s="7">
        <f t="shared" ca="1" si="209"/>
        <v>19</v>
      </c>
      <c r="S199" s="7" t="str">
        <f t="shared" ca="1" si="210"/>
        <v/>
      </c>
    </row>
    <row r="200" spans="1:23" x14ac:dyDescent="0.3">
      <c r="A200" s="1" t="str">
        <f t="shared" si="208"/>
        <v>TeleportLadyPirateIn_01</v>
      </c>
      <c r="B200" s="1" t="s">
        <v>836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K200" s="1">
        <v>0</v>
      </c>
      <c r="L200" s="1">
        <v>-0.5</v>
      </c>
      <c r="N200" s="1">
        <v>1</v>
      </c>
      <c r="O200" s="7">
        <f t="shared" ca="1" si="209"/>
        <v>1</v>
      </c>
      <c r="S200" s="7" t="str">
        <f t="shared" ca="1" si="210"/>
        <v/>
      </c>
      <c r="T200" s="1" t="s">
        <v>841</v>
      </c>
      <c r="W200" s="1" t="s">
        <v>840</v>
      </c>
    </row>
    <row r="201" spans="1:23" x14ac:dyDescent="0.3">
      <c r="A201" s="1" t="str">
        <f t="shared" si="208"/>
        <v>TeleportLadyPirateOut_01</v>
      </c>
      <c r="B201" s="1" t="s">
        <v>838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2.5</v>
      </c>
      <c r="N201" s="1">
        <v>1</v>
      </c>
      <c r="O201" s="7">
        <f t="shared" ca="1" si="209"/>
        <v>1</v>
      </c>
      <c r="S201" s="7" t="str">
        <f t="shared" ca="1" si="210"/>
        <v/>
      </c>
      <c r="T201" s="1" t="s">
        <v>842</v>
      </c>
      <c r="W201" s="1" t="s">
        <v>840</v>
      </c>
    </row>
    <row r="202" spans="1:23" x14ac:dyDescent="0.3">
      <c r="A202" s="1" t="str">
        <f t="shared" ref="A202:A203" si="211">B202&amp;"_"&amp;TEXT(D202,"00")</f>
        <v>CastLadyPirate_01</v>
      </c>
      <c r="B202" s="1" t="s">
        <v>844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Cast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4.5</v>
      </c>
      <c r="O202" s="7" t="str">
        <f t="shared" ref="O202:O203" ca="1" si="212">IF(NOT(ISBLANK(N202)),N202,
IF(ISBLANK(M202),"",
VLOOKUP(M202,OFFSET(INDIRECT("$A:$B"),0,MATCH(M$1&amp;"_Verify",INDIRECT("$1:$1"),0)-1),2,0)
))</f>
        <v/>
      </c>
      <c r="S202" s="7" t="str">
        <f t="shared" ref="S202:S203" ca="1" si="213">IF(NOT(ISBLANK(R202)),R202,
IF(ISBLANK(Q202),"",
VLOOKUP(Q202,OFFSET(INDIRECT("$A:$B"),0,MATCH(Q$1&amp;"_Verify",INDIRECT("$1:$1"),0)-1),2,0)
))</f>
        <v/>
      </c>
      <c r="T202" s="1" t="s">
        <v>847</v>
      </c>
      <c r="U202" s="1" t="s">
        <v>848</v>
      </c>
    </row>
    <row r="203" spans="1:23" x14ac:dyDescent="0.3">
      <c r="A203" s="1" t="str">
        <f t="shared" si="211"/>
        <v>RushBeholder_01</v>
      </c>
      <c r="B203" s="1" t="s">
        <v>858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J203" s="1">
        <v>4</v>
      </c>
      <c r="K203" s="1">
        <v>3</v>
      </c>
      <c r="L203" s="1">
        <v>0</v>
      </c>
      <c r="N203" s="1">
        <v>1</v>
      </c>
      <c r="O203" s="7">
        <f t="shared" ca="1" si="212"/>
        <v>1</v>
      </c>
      <c r="P203" s="1">
        <v>-1</v>
      </c>
      <c r="S203" s="7" t="str">
        <f t="shared" ca="1" si="213"/>
        <v/>
      </c>
      <c r="T203" s="1" t="s">
        <v>856</v>
      </c>
      <c r="U203" s="1">
        <f>1/1.25*(6/5)*1.25</f>
        <v>1.2</v>
      </c>
    </row>
    <row r="204" spans="1:23" x14ac:dyDescent="0.3">
      <c r="A204" s="1" t="str">
        <f t="shared" ref="A204:A208" si="214">B204&amp;"_"&amp;TEXT(D204,"00")</f>
        <v>RushBeholderCenter_01</v>
      </c>
      <c r="B204" s="1" t="s">
        <v>861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0.1</v>
      </c>
      <c r="K204" s="1">
        <v>0</v>
      </c>
      <c r="N204" s="1">
        <v>4</v>
      </c>
      <c r="O204" s="7">
        <f t="shared" ref="O204:O208" ca="1" si="215">IF(NOT(ISBLANK(N204)),N204,
IF(ISBLANK(M204),"",
VLOOKUP(M204,OFFSET(INDIRECT("$A:$B"),0,MATCH(M$1&amp;"_Verify",INDIRECT("$1:$1"),0)-1),2,0)
))</f>
        <v>4</v>
      </c>
      <c r="P204" s="1">
        <v>-1</v>
      </c>
      <c r="S204" s="7" t="str">
        <f t="shared" ref="S204:S208" ca="1" si="216">IF(NOT(ISBLANK(R204)),R204,
IF(ISBLANK(Q204),"",
VLOOKUP(Q204,OFFSET(INDIRECT("$A:$B"),0,MATCH(Q$1&amp;"_Verify",INDIRECT("$1:$1"),0)-1),2,0)
))</f>
        <v/>
      </c>
      <c r="T204" s="1" t="s">
        <v>865</v>
      </c>
      <c r="U204" s="1">
        <f>1/1.25*(6/5)*1.25</f>
        <v>1.2</v>
      </c>
      <c r="V204" s="1" t="s">
        <v>864</v>
      </c>
    </row>
    <row r="205" spans="1:23" x14ac:dyDescent="0.3">
      <c r="A205" s="1" t="str">
        <f t="shared" si="214"/>
        <v>HealOverTimeDruidTent_01</v>
      </c>
      <c r="B205" s="1" t="s">
        <v>867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HealOverTime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60</v>
      </c>
      <c r="J205" s="1">
        <v>1</v>
      </c>
      <c r="K205" s="1">
        <v>-1.6667000000000001E-2</v>
      </c>
      <c r="O205" s="7" t="str">
        <f t="shared" ca="1" si="215"/>
        <v/>
      </c>
      <c r="S205" s="7" t="str">
        <f t="shared" ca="1" si="216"/>
        <v/>
      </c>
    </row>
    <row r="206" spans="1:23" x14ac:dyDescent="0.3">
      <c r="A206" s="1" t="str">
        <f t="shared" si="214"/>
        <v>StunDebuffLancer_01</v>
      </c>
      <c r="B206" s="1" t="s">
        <v>877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AddActorState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t="shared" ca="1" si="215"/>
        <v/>
      </c>
      <c r="S206" s="7" t="str">
        <f t="shared" ca="1" si="216"/>
        <v/>
      </c>
      <c r="T206" s="1" t="s">
        <v>874</v>
      </c>
    </row>
    <row r="207" spans="1:23" x14ac:dyDescent="0.3">
      <c r="A207" s="1" t="str">
        <f t="shared" si="214"/>
        <v>GiveAffectorValuePlant_01</v>
      </c>
      <c r="B207" s="1" t="s">
        <v>884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ca="1" si="215"/>
        <v>1</v>
      </c>
      <c r="S207" s="7" t="str">
        <f t="shared" ca="1" si="216"/>
        <v/>
      </c>
      <c r="T207" s="1" t="s">
        <v>886</v>
      </c>
      <c r="U207" s="1" t="s">
        <v>879</v>
      </c>
    </row>
    <row r="208" spans="1:23" x14ac:dyDescent="0.3">
      <c r="A208" s="1" t="str">
        <f t="shared" si="214"/>
        <v>AS_LoseTankerPlant_01</v>
      </c>
      <c r="B208" s="1" t="s">
        <v>882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0.1</v>
      </c>
      <c r="M208" s="1" t="s">
        <v>163</v>
      </c>
      <c r="O208" s="7">
        <f t="shared" ca="1" si="215"/>
        <v>19</v>
      </c>
      <c r="S208" s="7" t="str">
        <f t="shared" ca="1" si="216"/>
        <v/>
      </c>
    </row>
    <row r="209" spans="1:23" x14ac:dyDescent="0.3">
      <c r="A209" s="1" t="str">
        <f t="shared" ref="A209:A210" si="217">B209&amp;"_"&amp;TEXT(D209,"00")</f>
        <v>OnOffColliderWizard_01</v>
      </c>
      <c r="B209" s="1" t="s">
        <v>895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OnOffCollider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N209" s="1">
        <v>1</v>
      </c>
      <c r="O209" s="7">
        <f t="shared" ref="O209:O210" ca="1" si="218">IF(NOT(ISBLANK(N209)),N209,
IF(ISBLANK(M209),"",
VLOOKUP(M209,OFFSET(INDIRECT("$A:$B"),0,MATCH(M$1&amp;"_Verify",INDIRECT("$1:$1"),0)-1),2,0)
))</f>
        <v>1</v>
      </c>
      <c r="S209" s="7" t="str">
        <f t="shared" ref="S209:S210" ca="1" si="219">IF(NOT(ISBLANK(R209)),R209,
IF(ISBLANK(Q209),"",
VLOOKUP(Q209,OFFSET(INDIRECT("$A:$B"),0,MATCH(Q$1&amp;"_Verify",INDIRECT("$1:$1"),0)-1),2,0)
))</f>
        <v/>
      </c>
      <c r="V209" s="1" t="s">
        <v>893</v>
      </c>
      <c r="W209" s="1" t="s">
        <v>894</v>
      </c>
    </row>
    <row r="210" spans="1:23" x14ac:dyDescent="0.3">
      <c r="A210" s="1" t="str">
        <f t="shared" si="217"/>
        <v>RushDroidHeavy_White_01</v>
      </c>
      <c r="B210" s="1" t="s">
        <v>908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Rush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J210" s="1">
        <v>0.1</v>
      </c>
      <c r="N210" s="1">
        <v>4</v>
      </c>
      <c r="O210" s="7">
        <f t="shared" ca="1" si="218"/>
        <v>4</v>
      </c>
      <c r="P210" s="1">
        <v>-1</v>
      </c>
      <c r="S210" s="7" t="str">
        <f t="shared" ca="1" si="219"/>
        <v/>
      </c>
      <c r="T210" s="1" t="s">
        <v>910</v>
      </c>
      <c r="U210" s="1">
        <f>1/1.25*(6/5)*1.25</f>
        <v>1.2</v>
      </c>
      <c r="V210" s="1" t="s">
        <v>911</v>
      </c>
    </row>
    <row r="211" spans="1:23" x14ac:dyDescent="0.3">
      <c r="A211" s="1" t="str">
        <f t="shared" ref="A211:A218" si="220">B211&amp;"_"&amp;TEXT(D211,"00")</f>
        <v>RushTrollGiant_01</v>
      </c>
      <c r="B211" s="1" t="s">
        <v>943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6</v>
      </c>
      <c r="J211" s="1">
        <v>2</v>
      </c>
      <c r="K211" s="1">
        <v>7</v>
      </c>
      <c r="L211" s="1">
        <v>0</v>
      </c>
      <c r="N211" s="1">
        <v>0</v>
      </c>
      <c r="O211" s="7">
        <f t="shared" ref="O211:O218" ca="1" si="221">IF(NOT(ISBLANK(N211)),N211,
IF(ISBLANK(M211),"",
VLOOKUP(M211,OFFSET(INDIRECT("$A:$B"),0,MATCH(M$1&amp;"_Verify",INDIRECT("$1:$1"),0)-1),2,0)
))</f>
        <v>0</v>
      </c>
      <c r="P211" s="1">
        <v>-1</v>
      </c>
      <c r="S211" s="7" t="str">
        <f t="shared" ref="S211:S218" ca="1" si="222">IF(NOT(ISBLANK(R211)),R211,
IF(ISBLANK(Q211),"",
VLOOKUP(Q211,OFFSET(INDIRECT("$A:$B"),0,MATCH(Q$1&amp;"_Verify",INDIRECT("$1:$1"),0)-1),2,0)
))</f>
        <v/>
      </c>
      <c r="T211" s="1" t="s">
        <v>856</v>
      </c>
      <c r="U211" s="1">
        <f>1/1.5*(3/4)*1.5</f>
        <v>0.75</v>
      </c>
    </row>
    <row r="212" spans="1:23" x14ac:dyDescent="0.3">
      <c r="A212" s="1" t="str">
        <f t="shared" si="220"/>
        <v>AddForceTrollGiant_01</v>
      </c>
      <c r="B212" s="1" t="s">
        <v>944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AddForce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L212" s="1">
        <v>0.16</v>
      </c>
      <c r="N212" s="1">
        <v>0</v>
      </c>
      <c r="O212" s="7">
        <f t="shared" ca="1" si="221"/>
        <v>0</v>
      </c>
      <c r="R212" s="1">
        <v>1</v>
      </c>
      <c r="S212" s="7">
        <f t="shared" ca="1" si="222"/>
        <v>1</v>
      </c>
    </row>
    <row r="213" spans="1:23" x14ac:dyDescent="0.3">
      <c r="A213" s="1" t="str">
        <f t="shared" si="220"/>
        <v>TeleportArcherySamurai_Black_01</v>
      </c>
      <c r="B213" s="1" t="s">
        <v>947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N213" s="1">
        <v>2</v>
      </c>
      <c r="O213" s="7">
        <f t="shared" ca="1" si="221"/>
        <v>2</v>
      </c>
      <c r="S213" s="7" t="str">
        <f t="shared" ca="1" si="222"/>
        <v/>
      </c>
      <c r="T213" s="1" t="s">
        <v>949</v>
      </c>
      <c r="U213" s="1" t="s">
        <v>950</v>
      </c>
      <c r="W213" s="1" t="s">
        <v>840</v>
      </c>
    </row>
    <row r="214" spans="1:23" x14ac:dyDescent="0.3">
      <c r="A214" s="1" t="str">
        <f t="shared" si="220"/>
        <v>InvincibleFallenAngel_Yellow_01</v>
      </c>
      <c r="B214" s="1" t="s">
        <v>952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Invincible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1.1000000000000001</v>
      </c>
      <c r="O214" s="7" t="str">
        <f t="shared" ca="1" si="221"/>
        <v/>
      </c>
      <c r="S214" s="7" t="str">
        <f t="shared" ca="1" si="222"/>
        <v/>
      </c>
    </row>
    <row r="215" spans="1:23" x14ac:dyDescent="0.3">
      <c r="A215" s="1" t="str">
        <f t="shared" si="220"/>
        <v>CallBurrowNinjaAssassin_Red_01</v>
      </c>
      <c r="B215" s="1" t="s">
        <v>959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221"/>
        <v/>
      </c>
      <c r="Q215" s="1" t="s">
        <v>224</v>
      </c>
      <c r="S215" s="7">
        <f t="shared" ca="1" si="222"/>
        <v>4</v>
      </c>
      <c r="U215" s="1" t="s">
        <v>961</v>
      </c>
    </row>
    <row r="216" spans="1:23" x14ac:dyDescent="0.3">
      <c r="A216" s="1" t="str">
        <f t="shared" si="220"/>
        <v>BurrowNinjaAssassin_Red_01</v>
      </c>
      <c r="B216" s="1" t="s">
        <v>961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Burrow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K216" s="1">
        <v>0.5</v>
      </c>
      <c r="L216" s="1">
        <v>1</v>
      </c>
      <c r="O216" s="7" t="str">
        <f t="shared" ca="1" si="221"/>
        <v/>
      </c>
      <c r="P216" s="1">
        <v>7</v>
      </c>
      <c r="R216" s="1">
        <v>10</v>
      </c>
      <c r="S216" s="7">
        <f t="shared" ca="1" si="222"/>
        <v>10</v>
      </c>
      <c r="T216" s="1" t="s">
        <v>954</v>
      </c>
      <c r="U216" s="1" t="s">
        <v>955</v>
      </c>
      <c r="V216" s="1" t="s">
        <v>956</v>
      </c>
      <c r="W216" s="1" t="s">
        <v>957</v>
      </c>
    </row>
    <row r="217" spans="1:23" x14ac:dyDescent="0.3">
      <c r="A217" s="1" t="str">
        <f t="shared" si="220"/>
        <v>RotateRobotFive_Purple_01</v>
      </c>
      <c r="B217" s="1" t="s">
        <v>980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Rotate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</v>
      </c>
      <c r="J217" s="1">
        <v>-360</v>
      </c>
      <c r="O217" s="7" t="str">
        <f t="shared" ca="1" si="221"/>
        <v/>
      </c>
      <c r="S217" s="7" t="str">
        <f t="shared" ca="1" si="222"/>
        <v/>
      </c>
      <c r="T217" s="1" t="s">
        <v>978</v>
      </c>
    </row>
    <row r="218" spans="1:23" x14ac:dyDescent="0.3">
      <c r="A218" s="1" t="str">
        <f t="shared" si="220"/>
        <v>RotateRobotFive_PurpleZero_01</v>
      </c>
      <c r="B218" s="1" t="s">
        <v>981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9.5</v>
      </c>
      <c r="J218" s="1">
        <v>0</v>
      </c>
      <c r="O218" s="7" t="str">
        <f t="shared" ca="1" si="221"/>
        <v/>
      </c>
      <c r="S218" s="7" t="str">
        <f t="shared" ca="1" si="222"/>
        <v/>
      </c>
      <c r="T218" s="1" t="s">
        <v>982</v>
      </c>
    </row>
    <row r="219" spans="1:23" x14ac:dyDescent="0.3">
      <c r="A219" s="1" t="str">
        <f t="shared" ref="A219" si="223">B219&amp;"_"&amp;TEXT(D219,"00")</f>
        <v>ResurrectAncientGuard_01</v>
      </c>
      <c r="B219" s="1" t="s">
        <v>989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Resurrect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O219" s="7" t="str">
        <f t="shared" ref="O219" ca="1" si="224">IF(NOT(ISBLANK(N219)),N219,
IF(ISBLANK(M219),"",
VLOOKUP(M219,OFFSET(INDIRECT("$A:$B"),0,MATCH(M$1&amp;"_Verify",INDIRECT("$1:$1"),0)-1),2,0)
))</f>
        <v/>
      </c>
      <c r="S219" s="7" t="str">
        <f t="shared" ref="S219" ca="1" si="225">IF(NOT(ISBLANK(R219)),R219,
IF(ISBLANK(Q219),"",
VLOOKUP(Q219,OFFSET(INDIRECT("$A:$B"),0,MATCH(Q$1&amp;"_Verify",INDIRECT("$1:$1"),0)-1),2,0)
))</f>
        <v/>
      </c>
      <c r="T219" s="1" t="s">
        <v>991</v>
      </c>
    </row>
    <row r="220" spans="1:23" x14ac:dyDescent="0.3">
      <c r="A220" s="1" t="str">
        <f t="shared" ref="A220" si="226">B220&amp;"_"&amp;TEXT(D220,"00")</f>
        <v>ChargingAncientGuard_01</v>
      </c>
      <c r="B220" s="1" t="s">
        <v>1000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ChargingAction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7.5</v>
      </c>
      <c r="J220" s="1">
        <v>0.05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1002</v>
      </c>
      <c r="U220" s="1" t="s">
        <v>1003</v>
      </c>
    </row>
    <row r="221" spans="1:23" x14ac:dyDescent="0.3">
      <c r="A221" s="1" t="str">
        <f t="shared" si="200"/>
        <v>AddForceCommon_01</v>
      </c>
      <c r="B221" s="10" t="s">
        <v>619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N221" s="1">
        <v>0</v>
      </c>
      <c r="O221" s="7">
        <f t="shared" ca="1" si="201"/>
        <v>0</v>
      </c>
      <c r="S221" s="7" t="str">
        <f t="shared" ca="1" si="2"/>
        <v/>
      </c>
    </row>
    <row r="222" spans="1:23" x14ac:dyDescent="0.3">
      <c r="A222" s="1" t="str">
        <f t="shared" ref="A222" si="229">B222&amp;"_"&amp;TEXT(D222,"00")</f>
        <v>AddForceCommonWeak_01</v>
      </c>
      <c r="B222" s="10" t="s">
        <v>625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2.5</v>
      </c>
      <c r="N222" s="1">
        <v>0</v>
      </c>
      <c r="O222" s="7">
        <f t="shared" ref="O222" ca="1" si="230">IF(NOT(ISBLANK(N222)),N222,
IF(ISBLANK(M222),"",
VLOOKUP(M222,OFFSET(INDIRECT("$A:$B"),0,MATCH(M$1&amp;"_Verify",INDIRECT("$1:$1"),0)-1),2,0)
))</f>
        <v>0</v>
      </c>
      <c r="S222" s="7" t="str">
        <f t="shared" ca="1" si="2"/>
        <v/>
      </c>
    </row>
    <row r="223" spans="1:23" x14ac:dyDescent="0.3">
      <c r="A223" s="1" t="str">
        <f t="shared" ref="A223:A225" si="231">B223&amp;"_"&amp;TEXT(D223,"00")</f>
        <v>AddForceCommonStrong_01</v>
      </c>
      <c r="B223" s="10" t="s">
        <v>627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N223" s="1">
        <v>0</v>
      </c>
      <c r="O223" s="7">
        <f t="shared" ref="O223:O225" ca="1" si="232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si="231"/>
        <v>CreateChildTransform_01</v>
      </c>
      <c r="B224" s="10" t="s">
        <v>984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CreateHitObject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O224" s="7" t="str">
        <f t="shared" ca="1" si="232"/>
        <v/>
      </c>
      <c r="S224" s="7" t="str">
        <f t="shared" ca="1" si="2"/>
        <v/>
      </c>
      <c r="T224" s="1" t="s">
        <v>983</v>
      </c>
    </row>
    <row r="225" spans="1:19" x14ac:dyDescent="0.3">
      <c r="A225" s="1" t="str">
        <f t="shared" si="231"/>
        <v>CannotActionCommon_01</v>
      </c>
      <c r="B225" s="1" t="s">
        <v>859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CannotAction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O225" s="7" t="str">
        <f t="shared" ca="1" si="232"/>
        <v/>
      </c>
      <c r="S225" s="7" t="str">
        <f t="shared" ca="1" si="2"/>
        <v/>
      </c>
    </row>
    <row r="226" spans="1:19" x14ac:dyDescent="0.3">
      <c r="A226" s="1" t="str">
        <f t="shared" ref="A226:A227" si="233">B226&amp;"_"&amp;TEXT(D226,"00")</f>
        <v>CannotActionCommonShort_01</v>
      </c>
      <c r="B226" s="1" t="s">
        <v>872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2</v>
      </c>
      <c r="O226" s="7" t="str">
        <f t="shared" ref="O226:O227" ca="1" si="234">IF(NOT(ISBLANK(N226)),N226,
IF(ISBLANK(M226),"",
VLOOKUP(M226,OFFSET(INDIRECT("$A:$B"),0,MATCH(M$1&amp;"_Verify",INDIRECT("$1:$1"),0)-1),2,0)
))</f>
        <v/>
      </c>
      <c r="S226" s="7" t="str">
        <f t="shared" ref="S226:S227" ca="1" si="23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33"/>
        <v>CannotActionCommonLong_01</v>
      </c>
      <c r="B227" s="1" t="s">
        <v>873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O227" s="7" t="str">
        <f t="shared" ca="1" si="234"/>
        <v/>
      </c>
      <c r="S227" s="7" t="str">
        <f t="shared" ca="1" si="235"/>
        <v/>
      </c>
    </row>
    <row r="228" spans="1:19" x14ac:dyDescent="0.3">
      <c r="A228" s="1" t="str">
        <f t="shared" si="0"/>
        <v>LP_Atk_01</v>
      </c>
      <c r="B228" s="1" t="s">
        <v>254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0.15</v>
      </c>
      <c r="M228" s="1" t="s">
        <v>163</v>
      </c>
      <c r="O228" s="7">
        <f t="shared" ca="1" si="1"/>
        <v>19</v>
      </c>
      <c r="S228" s="7" t="str">
        <f t="shared" ca="1" si="2"/>
        <v/>
      </c>
    </row>
    <row r="229" spans="1:19" x14ac:dyDescent="0.3">
      <c r="A229" s="1" t="str">
        <f t="shared" si="0"/>
        <v>LP_Atk_02</v>
      </c>
      <c r="B229" s="1" t="s">
        <v>254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0.315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19" x14ac:dyDescent="0.3">
      <c r="A230" s="1" t="str">
        <f t="shared" ref="A230:A238" si="236">B230&amp;"_"&amp;TEXT(D230,"00")</f>
        <v>LP_Atk_03</v>
      </c>
      <c r="B230" s="1" t="s">
        <v>254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0.49500000000000005</v>
      </c>
      <c r="M230" s="1" t="s">
        <v>163</v>
      </c>
      <c r="N230" s="6"/>
      <c r="O230" s="7">
        <f t="shared" ca="1" si="1"/>
        <v>19</v>
      </c>
      <c r="S230" s="7" t="str">
        <f t="shared" ca="1" si="2"/>
        <v/>
      </c>
    </row>
    <row r="231" spans="1:19" x14ac:dyDescent="0.3">
      <c r="A231" s="1" t="str">
        <f t="shared" si="236"/>
        <v>LP_Atk_04</v>
      </c>
      <c r="B231" s="1" t="s">
        <v>254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0.69</v>
      </c>
      <c r="M231" s="1" t="s">
        <v>163</v>
      </c>
      <c r="O231" s="7">
        <f t="shared" ca="1" si="1"/>
        <v>19</v>
      </c>
      <c r="S231" s="7" t="str">
        <f t="shared" ca="1" si="2"/>
        <v/>
      </c>
    </row>
    <row r="232" spans="1:19" x14ac:dyDescent="0.3">
      <c r="A232" s="1" t="str">
        <f t="shared" si="236"/>
        <v>LP_Atk_05</v>
      </c>
      <c r="B232" s="1" t="s">
        <v>254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0.89999999999999991</v>
      </c>
      <c r="M232" s="1" t="s">
        <v>163</v>
      </c>
      <c r="O232" s="7">
        <f ca="1">IF(NOT(ISBLANK(N232)),N232,
IF(ISBLANK(M232),"",
VLOOKUP(M232,OFFSET(INDIRECT("$A:$B"),0,MATCH(M$1&amp;"_Verify",INDIRECT("$1:$1"),0)-1),2,0)
))</f>
        <v>19</v>
      </c>
      <c r="S232" s="7" t="str">
        <f t="shared" ca="1" si="2"/>
        <v/>
      </c>
    </row>
    <row r="233" spans="1:19" x14ac:dyDescent="0.3">
      <c r="A233" s="1" t="str">
        <f t="shared" si="236"/>
        <v>LP_Atk_06</v>
      </c>
      <c r="B233" s="1" t="s">
        <v>254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1.125</v>
      </c>
      <c r="M233" s="1" t="s">
        <v>163</v>
      </c>
      <c r="O233" s="7">
        <f t="shared" ref="O233:O289" ca="1" si="237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19" x14ac:dyDescent="0.3">
      <c r="A234" s="1" t="str">
        <f t="shared" si="236"/>
        <v>LP_Atk_07</v>
      </c>
      <c r="B234" s="1" t="s">
        <v>254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1.3650000000000002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si="236"/>
        <v>LP_Atk_08</v>
      </c>
      <c r="B235" s="1" t="s">
        <v>254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1.62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6"/>
        <v>LP_Atk_09</v>
      </c>
      <c r="B236" s="1" t="s">
        <v>254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1.89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6"/>
        <v>LP_AtkBetter_01</v>
      </c>
      <c r="B237" s="1" t="s">
        <v>255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0.25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6"/>
        <v>LP_AtkBetter_02</v>
      </c>
      <c r="B238" s="1" t="s">
        <v>255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0.52500000000000002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ref="A239:A261" si="238">B239&amp;"_"&amp;TEXT(D239,"00")</f>
        <v>LP_AtkBetter_03</v>
      </c>
      <c r="B239" s="1" t="s">
        <v>255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0.82500000000000007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LP_AtkBetter_04</v>
      </c>
      <c r="B240" s="1" t="s">
        <v>255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1.1499999999999999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LP_AtkBetter_05</v>
      </c>
      <c r="B241" s="1" t="s">
        <v>255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si="238"/>
        <v>LP_AtkBetter_06</v>
      </c>
      <c r="B242" s="1" t="s">
        <v>255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1.875</v>
      </c>
      <c r="M242" s="1" t="s">
        <v>163</v>
      </c>
      <c r="O242" s="7">
        <f t="shared" ca="1" si="237"/>
        <v>19</v>
      </c>
      <c r="S242" s="7" t="str">
        <f t="shared" ca="1" si="2"/>
        <v/>
      </c>
    </row>
    <row r="243" spans="1:19" x14ac:dyDescent="0.3">
      <c r="A243" s="1" t="str">
        <f t="shared" si="238"/>
        <v>LP_AtkBetter_07</v>
      </c>
      <c r="B243" s="1" t="s">
        <v>255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2.2749999999999999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si="238"/>
        <v>LP_AtkBetter_08</v>
      </c>
      <c r="B244" s="1" t="s">
        <v>255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2.7</v>
      </c>
      <c r="M244" s="1" t="s">
        <v>163</v>
      </c>
      <c r="O244" s="7">
        <f t="shared" ca="1" si="237"/>
        <v>19</v>
      </c>
      <c r="S244" s="7" t="str">
        <f t="shared" ca="1" si="2"/>
        <v/>
      </c>
    </row>
    <row r="245" spans="1:19" x14ac:dyDescent="0.3">
      <c r="A245" s="1" t="str">
        <f t="shared" si="238"/>
        <v>LP_AtkBetter_09</v>
      </c>
      <c r="B245" s="1" t="s">
        <v>255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3.15</v>
      </c>
      <c r="M245" s="1" t="s">
        <v>163</v>
      </c>
      <c r="O245" s="7">
        <f t="shared" ca="1" si="237"/>
        <v>19</v>
      </c>
      <c r="S245" s="7" t="str">
        <f t="shared" ca="1" si="2"/>
        <v/>
      </c>
    </row>
    <row r="246" spans="1:19" x14ac:dyDescent="0.3">
      <c r="A246" s="1" t="str">
        <f t="shared" ref="A246" si="239">B246&amp;"_"&amp;TEXT(D246,"00")</f>
        <v>LP_AtkBetter_10</v>
      </c>
      <c r="B246" s="1" t="s">
        <v>243</v>
      </c>
      <c r="C246" s="1" t="str">
        <f>IF(ISERROR(VLOOKUP(B246,AffectorValueTable!$A:$A,1,0)),"어펙터밸류없음","")</f>
        <v/>
      </c>
      <c r="D246" s="1">
        <v>10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ref="O246" ca="1" si="240">IF(NOT(ISBLANK(N246)),N246,
IF(ISBLANK(M246),"",
VLOOKUP(M246,OFFSET(INDIRECT("$A:$B"),0,MATCH(M$1&amp;"_Verify",INDIRECT("$1:$1"),0)-1),2,0)
))</f>
        <v>19</v>
      </c>
      <c r="S246" s="7" t="str">
        <f t="shared" ref="S246" ca="1" si="241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LP_AtkBest_01</v>
      </c>
      <c r="B247" s="1" t="s">
        <v>256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0.45</v>
      </c>
      <c r="M247" s="1" t="s">
        <v>163</v>
      </c>
      <c r="O247" s="7">
        <f t="shared" ca="1" si="237"/>
        <v>19</v>
      </c>
      <c r="S247" s="7" t="str">
        <f t="shared" ca="1" si="2"/>
        <v/>
      </c>
    </row>
    <row r="248" spans="1:19" x14ac:dyDescent="0.3">
      <c r="A248" s="1" t="str">
        <f t="shared" ref="A248:A249" si="242">B248&amp;"_"&amp;TEXT(D248,"00")</f>
        <v>LP_AtkBest_02</v>
      </c>
      <c r="B248" s="1" t="s">
        <v>256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0.94500000000000006</v>
      </c>
      <c r="M248" s="1" t="s">
        <v>163</v>
      </c>
      <c r="O248" s="7">
        <f t="shared" ref="O248:O249" ca="1" si="243">IF(NOT(ISBLANK(N248)),N248,
IF(ISBLANK(M248),"",
VLOOKUP(M248,OFFSET(INDIRECT("$A:$B"),0,MATCH(M$1&amp;"_Verify",INDIRECT("$1:$1"),0)-1),2,0)
))</f>
        <v>19</v>
      </c>
      <c r="S248" s="7" t="str">
        <f t="shared" ca="1" si="2"/>
        <v/>
      </c>
    </row>
    <row r="249" spans="1:19" x14ac:dyDescent="0.3">
      <c r="A249" s="1" t="str">
        <f t="shared" si="242"/>
        <v>LP_AtkBest_03</v>
      </c>
      <c r="B249" s="1" t="s">
        <v>256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1.4850000000000003</v>
      </c>
      <c r="M249" s="1" t="s">
        <v>163</v>
      </c>
      <c r="O249" s="7">
        <f t="shared" ca="1" si="243"/>
        <v>19</v>
      </c>
      <c r="S249" s="7" t="str">
        <f t="shared" ca="1" si="2"/>
        <v/>
      </c>
    </row>
    <row r="250" spans="1:19" x14ac:dyDescent="0.3">
      <c r="A250" s="1" t="str">
        <f t="shared" ref="A250" si="244">B250&amp;"_"&amp;TEXT(D250,"00")</f>
        <v>LP_AtkBest_04</v>
      </c>
      <c r="B250" s="1" t="s">
        <v>244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ref="O250" ca="1" si="245">IF(NOT(ISBLANK(N250)),N250,
IF(ISBLANK(M250),"",
VLOOKUP(M250,OFFSET(INDIRECT("$A:$B"),0,MATCH(M$1&amp;"_Verify",INDIRECT("$1:$1"),0)-1),2,0)
))</f>
        <v>19</v>
      </c>
      <c r="S250" s="7" t="str">
        <f t="shared" ref="S250" ca="1" si="24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38"/>
        <v>LP_AtkSpeed_01</v>
      </c>
      <c r="B251" s="1" t="s">
        <v>257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ref="J251:J273" si="247">J228*4.75/6</f>
        <v>0.11875000000000001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LP_AtkSpeed_02</v>
      </c>
      <c r="B252" s="1" t="s">
        <v>257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0.24937500000000001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LP_AtkSpeed_03</v>
      </c>
      <c r="B253" s="1" t="s">
        <v>257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0.39187500000000003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LP_AtkSpeed_04</v>
      </c>
      <c r="B254" s="1" t="s">
        <v>257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0.54625000000000001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LP_AtkSpeed_05</v>
      </c>
      <c r="B255" s="1" t="s">
        <v>257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0.71249999999999991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LP_AtkSpeed_06</v>
      </c>
      <c r="B256" s="1" t="s">
        <v>257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0.890625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LP_AtkSpeed_07</v>
      </c>
      <c r="B257" s="1" t="s">
        <v>257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1.0806250000000002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si="238"/>
        <v>LP_AtkSpeed_08</v>
      </c>
      <c r="B258" s="1" t="s">
        <v>257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1.2825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38"/>
        <v>LP_AtkSpeed_09</v>
      </c>
      <c r="B259" s="1" t="s">
        <v>257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1.4962499999999999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38"/>
        <v>LP_AtkSpeedBetter_01</v>
      </c>
      <c r="B260" s="1" t="s">
        <v>258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0.19791666666666666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38"/>
        <v>LP_AtkSpeedBetter_02</v>
      </c>
      <c r="B261" s="1" t="s">
        <v>258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0.41562499999999997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ref="A262:A284" si="248">B262&amp;"_"&amp;TEXT(D262,"00")</f>
        <v>LP_AtkSpeedBetter_03</v>
      </c>
      <c r="B262" s="1" t="s">
        <v>258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0.65312500000000007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LP_AtkSpeedBetter_04</v>
      </c>
      <c r="B263" s="1" t="s">
        <v>258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0.91041666666666654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LP_AtkSpeedBetter_05</v>
      </c>
      <c r="B264" s="1" t="s">
        <v>258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1.1875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si="248"/>
        <v>LP_AtkSpeedBetter_06</v>
      </c>
      <c r="B265" s="1" t="s">
        <v>258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1.484375</v>
      </c>
      <c r="M265" s="1" t="s">
        <v>148</v>
      </c>
      <c r="O265" s="7">
        <f t="shared" ca="1" si="237"/>
        <v>3</v>
      </c>
      <c r="S265" s="7" t="str">
        <f t="shared" ca="1" si="2"/>
        <v/>
      </c>
    </row>
    <row r="266" spans="1:19" x14ac:dyDescent="0.3">
      <c r="A266" s="1" t="str">
        <f t="shared" si="248"/>
        <v>LP_AtkSpeedBetter_07</v>
      </c>
      <c r="B266" s="1" t="s">
        <v>258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1.8010416666666667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si="248"/>
        <v>LP_AtkSpeedBetter_08</v>
      </c>
      <c r="B267" s="1" t="s">
        <v>258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2.1375000000000002</v>
      </c>
      <c r="M267" s="1" t="s">
        <v>148</v>
      </c>
      <c r="O267" s="7">
        <f t="shared" ca="1" si="237"/>
        <v>3</v>
      </c>
      <c r="S267" s="7" t="str">
        <f t="shared" ca="1" si="2"/>
        <v/>
      </c>
    </row>
    <row r="268" spans="1:19" x14ac:dyDescent="0.3">
      <c r="A268" s="1" t="str">
        <f t="shared" si="248"/>
        <v>LP_AtkSpeedBetter_09</v>
      </c>
      <c r="B268" s="1" t="s">
        <v>258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2.4937499999999999</v>
      </c>
      <c r="M268" s="1" t="s">
        <v>148</v>
      </c>
      <c r="O268" s="7">
        <f t="shared" ca="1" si="237"/>
        <v>3</v>
      </c>
      <c r="S268" s="7" t="str">
        <f t="shared" ca="1" si="2"/>
        <v/>
      </c>
    </row>
    <row r="269" spans="1:19" x14ac:dyDescent="0.3">
      <c r="A269" s="1" t="str">
        <f t="shared" ref="A269" si="249">B269&amp;"_"&amp;TEXT(D269,"00")</f>
        <v>LP_AtkSpeedBetter_10</v>
      </c>
      <c r="B269" s="1" t="s">
        <v>246</v>
      </c>
      <c r="C269" s="1" t="str">
        <f>IF(ISERROR(VLOOKUP(B269,AffectorValueTable!$A:$A,1,0)),"어펙터밸류없음","")</f>
        <v/>
      </c>
      <c r="D269" s="1">
        <v>10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2.4937499999999999</v>
      </c>
      <c r="M269" s="1" t="s">
        <v>148</v>
      </c>
      <c r="O269" s="7">
        <f t="shared" ref="O269" ca="1" si="250">IF(NOT(ISBLANK(N269)),N269,
IF(ISBLANK(M269),"",
VLOOKUP(M269,OFFSET(INDIRECT("$A:$B"),0,MATCH(M$1&amp;"_Verify",INDIRECT("$1:$1"),0)-1),2,0)
))</f>
        <v>3</v>
      </c>
      <c r="S269" s="7" t="str">
        <f t="shared" ref="S269" ca="1" si="25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LP_AtkSpeedBest_01</v>
      </c>
      <c r="B270" s="1" t="s">
        <v>259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47"/>
        <v>0.35625000000000001</v>
      </c>
      <c r="M270" s="1" t="s">
        <v>148</v>
      </c>
      <c r="O270" s="7">
        <f t="shared" ca="1" si="237"/>
        <v>3</v>
      </c>
      <c r="S270" s="7" t="str">
        <f t="shared" ca="1" si="2"/>
        <v/>
      </c>
    </row>
    <row r="271" spans="1:19" x14ac:dyDescent="0.3">
      <c r="A271" s="1" t="str">
        <f t="shared" ref="A271:A272" si="252">B271&amp;"_"&amp;TEXT(D271,"00")</f>
        <v>LP_AtkSpeedBest_02</v>
      </c>
      <c r="B271" s="1" t="s">
        <v>259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47"/>
        <v>0.74812500000000004</v>
      </c>
      <c r="M271" s="1" t="s">
        <v>148</v>
      </c>
      <c r="O271" s="7">
        <f t="shared" ref="O271:O272" ca="1" si="253">IF(NOT(ISBLANK(N271)),N271,
IF(ISBLANK(M271),"",
VLOOKUP(M271,OFFSET(INDIRECT("$A:$B"),0,MATCH(M$1&amp;"_Verify",INDIRECT("$1:$1"),0)-1),2,0)
))</f>
        <v>3</v>
      </c>
      <c r="S271" s="7" t="str">
        <f t="shared" ca="1" si="2"/>
        <v/>
      </c>
    </row>
    <row r="272" spans="1:19" x14ac:dyDescent="0.3">
      <c r="A272" s="1" t="str">
        <f t="shared" si="252"/>
        <v>LP_AtkSpeedBest_03</v>
      </c>
      <c r="B272" s="1" t="s">
        <v>259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47"/>
        <v>1.1756250000000004</v>
      </c>
      <c r="M272" s="1" t="s">
        <v>148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ref="A273" si="254">B273&amp;"_"&amp;TEXT(D273,"00")</f>
        <v>LP_AtkSpeedBest_04</v>
      </c>
      <c r="B273" s="1" t="s">
        <v>247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47"/>
        <v>1.1756250000000004</v>
      </c>
      <c r="M273" s="1" t="s">
        <v>148</v>
      </c>
      <c r="O273" s="7">
        <f t="shared" ref="O273" ca="1" si="255">IF(NOT(ISBLANK(N273)),N273,
IF(ISBLANK(M273),"",
VLOOKUP(M273,OFFSET(INDIRECT("$A:$B"),0,MATCH(M$1&amp;"_Verify",INDIRECT("$1:$1"),0)-1),2,0)
))</f>
        <v>3</v>
      </c>
      <c r="S273" s="7" t="str">
        <f t="shared" ref="S273" ca="1" si="256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48"/>
        <v>LP_Crit_01</v>
      </c>
      <c r="B274" s="1" t="s">
        <v>260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87" si="257">J228*4.5/6</f>
        <v>0.11249999999999999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si="248"/>
        <v>LP_Crit_02</v>
      </c>
      <c r="B275" s="1" t="s">
        <v>260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0.23624999999999999</v>
      </c>
      <c r="M275" s="1" t="s">
        <v>534</v>
      </c>
      <c r="O275" s="7">
        <f t="shared" ca="1" si="237"/>
        <v>20</v>
      </c>
      <c r="S275" s="7" t="str">
        <f t="shared" ca="1" si="2"/>
        <v/>
      </c>
    </row>
    <row r="276" spans="1:19" x14ac:dyDescent="0.3">
      <c r="A276" s="1" t="str">
        <f t="shared" si="248"/>
        <v>LP_Crit_03</v>
      </c>
      <c r="B276" s="1" t="s">
        <v>260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0.37125000000000002</v>
      </c>
      <c r="M276" s="1" t="s">
        <v>534</v>
      </c>
      <c r="O276" s="7">
        <f t="shared" ca="1" si="237"/>
        <v>20</v>
      </c>
      <c r="S276" s="7" t="str">
        <f t="shared" ca="1" si="2"/>
        <v/>
      </c>
    </row>
    <row r="277" spans="1:19" x14ac:dyDescent="0.3">
      <c r="A277" s="1" t="str">
        <f t="shared" si="248"/>
        <v>LP_Crit_04</v>
      </c>
      <c r="B277" s="1" t="s">
        <v>260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0.51749999999999996</v>
      </c>
      <c r="M277" s="1" t="s">
        <v>534</v>
      </c>
      <c r="O277" s="7">
        <f t="shared" ca="1" si="237"/>
        <v>20</v>
      </c>
      <c r="S277" s="7" t="str">
        <f t="shared" ca="1" si="2"/>
        <v/>
      </c>
    </row>
    <row r="278" spans="1:19" x14ac:dyDescent="0.3">
      <c r="A278" s="1" t="str">
        <f t="shared" si="248"/>
        <v>LP_Crit_05</v>
      </c>
      <c r="B278" s="1" t="s">
        <v>260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0.67499999999999993</v>
      </c>
      <c r="M278" s="1" t="s">
        <v>534</v>
      </c>
      <c r="O278" s="7">
        <f t="shared" ca="1" si="237"/>
        <v>20</v>
      </c>
      <c r="S278" s="7" t="str">
        <f t="shared" ca="1" si="2"/>
        <v/>
      </c>
    </row>
    <row r="279" spans="1:19" x14ac:dyDescent="0.3">
      <c r="A279" s="1" t="str">
        <f t="shared" ref="A279:A282" si="258">B279&amp;"_"&amp;TEXT(D279,"00")</f>
        <v>LP_Crit_06</v>
      </c>
      <c r="B279" s="1" t="s">
        <v>260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0.84375</v>
      </c>
      <c r="M279" s="1" t="s">
        <v>534</v>
      </c>
      <c r="O279" s="7">
        <f t="shared" ref="O279:O282" ca="1" si="259">IF(NOT(ISBLANK(N279)),N279,
IF(ISBLANK(M279),"",
VLOOKUP(M279,OFFSET(INDIRECT("$A:$B"),0,MATCH(M$1&amp;"_Verify",INDIRECT("$1:$1"),0)-1),2,0)
))</f>
        <v>20</v>
      </c>
      <c r="S279" s="7" t="str">
        <f t="shared" ca="1" si="2"/>
        <v/>
      </c>
    </row>
    <row r="280" spans="1:19" x14ac:dyDescent="0.3">
      <c r="A280" s="1" t="str">
        <f t="shared" si="258"/>
        <v>LP_Crit_07</v>
      </c>
      <c r="B280" s="1" t="s">
        <v>260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1.0237500000000002</v>
      </c>
      <c r="M280" s="1" t="s">
        <v>534</v>
      </c>
      <c r="O280" s="7">
        <f t="shared" ca="1" si="259"/>
        <v>20</v>
      </c>
      <c r="S280" s="7" t="str">
        <f t="shared" ca="1" si="2"/>
        <v/>
      </c>
    </row>
    <row r="281" spans="1:19" x14ac:dyDescent="0.3">
      <c r="A281" s="1" t="str">
        <f t="shared" si="258"/>
        <v>LP_Crit_08</v>
      </c>
      <c r="B281" s="1" t="s">
        <v>260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1.2150000000000001</v>
      </c>
      <c r="M281" s="1" t="s">
        <v>534</v>
      </c>
      <c r="O281" s="7">
        <f t="shared" ca="1" si="259"/>
        <v>20</v>
      </c>
      <c r="S281" s="7" t="str">
        <f t="shared" ca="1" si="2"/>
        <v/>
      </c>
    </row>
    <row r="282" spans="1:19" x14ac:dyDescent="0.3">
      <c r="A282" s="1" t="str">
        <f t="shared" si="258"/>
        <v>LP_Crit_09</v>
      </c>
      <c r="B282" s="1" t="s">
        <v>260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1.4174999999999998</v>
      </c>
      <c r="M282" s="1" t="s">
        <v>534</v>
      </c>
      <c r="O282" s="7">
        <f t="shared" ca="1" si="259"/>
        <v>20</v>
      </c>
      <c r="S282" s="7" t="str">
        <f t="shared" ca="1" si="2"/>
        <v/>
      </c>
    </row>
    <row r="283" spans="1:19" x14ac:dyDescent="0.3">
      <c r="A283" s="1" t="str">
        <f t="shared" si="248"/>
        <v>LP_CritBetter_01</v>
      </c>
      <c r="B283" s="1" t="s">
        <v>261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0.1875</v>
      </c>
      <c r="M283" s="1" t="s">
        <v>534</v>
      </c>
      <c r="O283" s="7">
        <f t="shared" ca="1" si="237"/>
        <v>20</v>
      </c>
      <c r="S283" s="7" t="str">
        <f t="shared" ca="1" si="2"/>
        <v/>
      </c>
    </row>
    <row r="284" spans="1:19" x14ac:dyDescent="0.3">
      <c r="A284" s="1" t="str">
        <f t="shared" si="248"/>
        <v>LP_CritBetter_02</v>
      </c>
      <c r="B284" s="1" t="s">
        <v>261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57"/>
        <v>0.39375000000000004</v>
      </c>
      <c r="M284" s="1" t="s">
        <v>534</v>
      </c>
      <c r="O284" s="7">
        <f t="shared" ca="1" si="237"/>
        <v>20</v>
      </c>
      <c r="S284" s="7" t="str">
        <f t="shared" ca="1" si="2"/>
        <v/>
      </c>
    </row>
    <row r="285" spans="1:19" x14ac:dyDescent="0.3">
      <c r="A285" s="1" t="str">
        <f t="shared" ref="A285:A289" si="260">B285&amp;"_"&amp;TEXT(D285,"00")</f>
        <v>LP_CritBetter_03</v>
      </c>
      <c r="B285" s="1" t="s">
        <v>261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57"/>
        <v>0.61875000000000002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1">B286&amp;"_"&amp;TEXT(D286,"00")</f>
        <v>LP_CritBetter_04</v>
      </c>
      <c r="B286" s="1" t="s">
        <v>261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57"/>
        <v>0.86249999999999993</v>
      </c>
      <c r="M286" s="1" t="s">
        <v>534</v>
      </c>
      <c r="O286" s="7">
        <f t="shared" ref="O286:O287" ca="1" si="262">IF(NOT(ISBLANK(N286)),N286,
IF(ISBLANK(M286),"",
VLOOKUP(M286,OFFSET(INDIRECT("$A:$B"),0,MATCH(M$1&amp;"_Verify",INDIRECT("$1:$1"),0)-1),2,0)
))</f>
        <v>20</v>
      </c>
      <c r="S286" s="7" t="str">
        <f t="shared" ca="1" si="2"/>
        <v/>
      </c>
    </row>
    <row r="287" spans="1:19" x14ac:dyDescent="0.3">
      <c r="A287" s="1" t="str">
        <f t="shared" si="261"/>
        <v>LP_CritBetter_05</v>
      </c>
      <c r="B287" s="1" t="s">
        <v>261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57"/>
        <v>1.125</v>
      </c>
      <c r="M287" s="1" t="s">
        <v>534</v>
      </c>
      <c r="O287" s="7">
        <f t="shared" ca="1" si="262"/>
        <v>20</v>
      </c>
      <c r="S287" s="7" t="str">
        <f t="shared" ca="1" si="2"/>
        <v/>
      </c>
    </row>
    <row r="288" spans="1:19" x14ac:dyDescent="0.3">
      <c r="A288" s="1" t="str">
        <f t="shared" ref="A288" si="263">B288&amp;"_"&amp;TEXT(D288,"00")</f>
        <v>LP_CritBetter_06</v>
      </c>
      <c r="B288" s="1" t="s">
        <v>249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1.125</v>
      </c>
      <c r="M288" s="1" t="s">
        <v>832</v>
      </c>
      <c r="O288" s="7">
        <f t="shared" ref="O288" ca="1" si="264">IF(NOT(ISBLANK(N288)),N288,
IF(ISBLANK(M288),"",
VLOOKUP(M288,OFFSET(INDIRECT("$A:$B"),0,MATCH(M$1&amp;"_Verify",INDIRECT("$1:$1"),0)-1),2,0)
))</f>
        <v>20</v>
      </c>
      <c r="S288" s="7" t="str">
        <f t="shared" ref="S288" ca="1" si="26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0"/>
        <v>LP_CritBest_01</v>
      </c>
      <c r="B289" s="1" t="s">
        <v>262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J247*4.5/6</f>
        <v>0.33749999999999997</v>
      </c>
      <c r="M289" s="1" t="s">
        <v>534</v>
      </c>
      <c r="O289" s="7">
        <f t="shared" ca="1" si="237"/>
        <v>20</v>
      </c>
      <c r="S289" s="7" t="str">
        <f t="shared" ca="1" si="2"/>
        <v/>
      </c>
    </row>
    <row r="290" spans="1:19" x14ac:dyDescent="0.3">
      <c r="A290" s="1" t="str">
        <f t="shared" ref="A290:A291" si="266">B290&amp;"_"&amp;TEXT(D290,"00")</f>
        <v>LP_CritBest_02</v>
      </c>
      <c r="B290" s="1" t="s">
        <v>262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0.7087500000000001</v>
      </c>
      <c r="M290" s="1" t="s">
        <v>534</v>
      </c>
      <c r="O290" s="7">
        <f t="shared" ref="O290:O291" ca="1" si="267">IF(NOT(ISBLANK(N290)),N290,
IF(ISBLANK(M290),"",
VLOOKUP(M290,OFFSET(INDIRECT("$A:$B"),0,MATCH(M$1&amp;"_Verify",INDIRECT("$1:$1"),0)-1),2,0)
))</f>
        <v>20</v>
      </c>
      <c r="S290" s="7" t="str">
        <f t="shared" ref="S290:S361" ca="1" si="268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6"/>
        <v>LP_CritBest_03</v>
      </c>
      <c r="B291" s="1" t="s">
        <v>262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1.1137500000000002</v>
      </c>
      <c r="M291" s="1" t="s">
        <v>534</v>
      </c>
      <c r="O291" s="7">
        <f t="shared" ca="1" si="267"/>
        <v>20</v>
      </c>
      <c r="S291" s="7" t="str">
        <f t="shared" ca="1" si="268"/>
        <v/>
      </c>
    </row>
    <row r="292" spans="1:19" x14ac:dyDescent="0.3">
      <c r="A292" s="1" t="str">
        <f t="shared" ref="A292" si="269">B292&amp;"_"&amp;TEXT(D292,"00")</f>
        <v>LP_CritBest_04</v>
      </c>
      <c r="B292" s="1" t="s">
        <v>250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J291</f>
        <v>1.1137500000000002</v>
      </c>
      <c r="M292" s="1" t="s">
        <v>832</v>
      </c>
      <c r="O292" s="7">
        <f t="shared" ref="O292" ca="1" si="270">IF(NOT(ISBLANK(N292)),N292,
IF(ISBLANK(M292),"",
VLOOKUP(M292,OFFSET(INDIRECT("$A:$B"),0,MATCH(M$1&amp;"_Verify",INDIRECT("$1:$1"),0)-1),2,0)
))</f>
        <v>20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ref="A293:A312" si="272">B293&amp;"_"&amp;TEXT(D293,"00")</f>
        <v>LP_MaxHp_01</v>
      </c>
      <c r="B293" s="1" t="s">
        <v>263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ref="J293:J314" si="273">J228*2.5/6</f>
        <v>6.25E-2</v>
      </c>
      <c r="M293" s="1" t="s">
        <v>162</v>
      </c>
      <c r="O293" s="7">
        <f t="shared" ref="O293:O436" ca="1" si="274">IF(NOT(ISBLANK(N293)),N293,
IF(ISBLANK(M293),"",
VLOOKUP(M293,OFFSET(INDIRECT("$A:$B"),0,MATCH(M$1&amp;"_Verify",INDIRECT("$1:$1"),0)-1),2,0)
))</f>
        <v>18</v>
      </c>
      <c r="S293" s="7" t="str">
        <f t="shared" ca="1" si="268"/>
        <v/>
      </c>
    </row>
    <row r="294" spans="1:19" x14ac:dyDescent="0.3">
      <c r="A294" s="1" t="str">
        <f t="shared" si="272"/>
        <v>LP_MaxHp_02</v>
      </c>
      <c r="B294" s="1" t="s">
        <v>263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0.13125000000000001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LP_MaxHp_03</v>
      </c>
      <c r="B295" s="1" t="s">
        <v>263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0.20625000000000002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LP_MaxHp_04</v>
      </c>
      <c r="B296" s="1" t="s">
        <v>263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0.28749999999999998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LP_MaxHp_05</v>
      </c>
      <c r="B297" s="1" t="s">
        <v>263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0.375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LP_MaxHp_06</v>
      </c>
      <c r="B298" s="1" t="s">
        <v>263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0.46875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LP_MaxHp_07</v>
      </c>
      <c r="B299" s="1" t="s">
        <v>263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0.56875000000000009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LP_MaxHp_08</v>
      </c>
      <c r="B300" s="1" t="s">
        <v>263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0.67500000000000016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LP_MaxHp_09</v>
      </c>
      <c r="B301" s="1" t="s">
        <v>263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0.78749999999999998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LP_MaxHpBetter_01</v>
      </c>
      <c r="B302" s="1" t="s">
        <v>264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0.10416666666666667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LP_MaxHpBetter_02</v>
      </c>
      <c r="B303" s="1" t="s">
        <v>264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0.21875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LP_MaxHpBetter_03</v>
      </c>
      <c r="B304" s="1" t="s">
        <v>264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0.34375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LP_MaxHpBetter_04</v>
      </c>
      <c r="B305" s="1" t="s">
        <v>264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0.47916666666666669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LP_MaxHpBetter_05</v>
      </c>
      <c r="B306" s="1" t="s">
        <v>264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0.625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si="272"/>
        <v>LP_MaxHpBetter_06</v>
      </c>
      <c r="B307" s="1" t="s">
        <v>264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0.78125</v>
      </c>
      <c r="M307" s="1" t="s">
        <v>162</v>
      </c>
      <c r="O307" s="7">
        <f t="shared" ca="1" si="274"/>
        <v>18</v>
      </c>
      <c r="S307" s="7" t="str">
        <f t="shared" ca="1" si="268"/>
        <v/>
      </c>
    </row>
    <row r="308" spans="1:19" x14ac:dyDescent="0.3">
      <c r="A308" s="1" t="str">
        <f t="shared" si="272"/>
        <v>LP_MaxHpBetter_07</v>
      </c>
      <c r="B308" s="1" t="s">
        <v>264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0.94791666666666663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si="272"/>
        <v>LP_MaxHpBetter_08</v>
      </c>
      <c r="B309" s="1" t="s">
        <v>264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1.125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2"/>
        <v>LP_MaxHpBetter_09</v>
      </c>
      <c r="B310" s="1" t="s">
        <v>264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1.3125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ref="A311" si="275">B311&amp;"_"&amp;TEXT(D311,"00")</f>
        <v>LP_MaxHpBetter_10</v>
      </c>
      <c r="B311" s="1" t="s">
        <v>252</v>
      </c>
      <c r="C311" s="1" t="str">
        <f>IF(ISERROR(VLOOKUP(B311,AffectorValueTable!$A:$A,1,0)),"어펙터밸류없음","")</f>
        <v/>
      </c>
      <c r="D311" s="1">
        <v>10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3"/>
        <v>1.3125</v>
      </c>
      <c r="M311" s="1" t="s">
        <v>162</v>
      </c>
      <c r="O311" s="7">
        <f t="shared" ref="O311" ca="1" si="276">IF(NOT(ISBLANK(N311)),N311,
IF(ISBLANK(M311),"",
VLOOKUP(M311,OFFSET(INDIRECT("$A:$B"),0,MATCH(M$1&amp;"_Verify",INDIRECT("$1:$1"),0)-1),2,0)
))</f>
        <v>18</v>
      </c>
      <c r="S311" s="7" t="str">
        <f t="shared" ref="S311" ca="1" si="277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72"/>
        <v>LP_MaxHpBest_01</v>
      </c>
      <c r="B312" s="1" t="s">
        <v>265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3"/>
        <v>0.1875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62" si="278">B313&amp;"_"&amp;TEXT(D313,"00")</f>
        <v>LP_MaxHpBest_02</v>
      </c>
      <c r="B313" s="1" t="s">
        <v>265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3"/>
        <v>0.39375000000000004</v>
      </c>
      <c r="M313" s="1" t="s">
        <v>162</v>
      </c>
      <c r="O313" s="7">
        <f t="shared" ca="1" si="274"/>
        <v>18</v>
      </c>
      <c r="S313" s="7" t="str">
        <f t="shared" ca="1" si="268"/>
        <v/>
      </c>
    </row>
    <row r="314" spans="1:19" x14ac:dyDescent="0.3">
      <c r="A314" s="1" t="str">
        <f t="shared" si="278"/>
        <v>LP_MaxHpBest_03</v>
      </c>
      <c r="B314" s="1" t="s">
        <v>265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3"/>
        <v>0.61875000000000013</v>
      </c>
      <c r="M314" s="1" t="s">
        <v>162</v>
      </c>
      <c r="O314" s="7">
        <f t="shared" ca="1" si="274"/>
        <v>18</v>
      </c>
      <c r="S314" s="7" t="str">
        <f t="shared" ca="1" si="268"/>
        <v/>
      </c>
    </row>
    <row r="315" spans="1:19" x14ac:dyDescent="0.3">
      <c r="A315" s="1" t="str">
        <f t="shared" si="278"/>
        <v>LP_MaxHpBest_04</v>
      </c>
      <c r="B315" s="1" t="s">
        <v>265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0.86249999999999993</v>
      </c>
      <c r="M315" s="1" t="s">
        <v>162</v>
      </c>
      <c r="O315" s="7">
        <f t="shared" ca="1" si="274"/>
        <v>18</v>
      </c>
      <c r="S315" s="7" t="str">
        <f t="shared" ca="1" si="268"/>
        <v/>
      </c>
    </row>
    <row r="316" spans="1:19" x14ac:dyDescent="0.3">
      <c r="A316" s="1" t="str">
        <f t="shared" si="278"/>
        <v>LP_MaxHpBest_05</v>
      </c>
      <c r="B316" s="1" t="s">
        <v>265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1.125</v>
      </c>
      <c r="M316" s="1" t="s">
        <v>162</v>
      </c>
      <c r="O316" s="7">
        <f t="shared" ca="1" si="274"/>
        <v>18</v>
      </c>
      <c r="S316" s="7" t="str">
        <f t="shared" ca="1" si="268"/>
        <v/>
      </c>
    </row>
    <row r="317" spans="1:19" x14ac:dyDescent="0.3">
      <c r="A317" s="1" t="str">
        <f t="shared" ref="A317:A322" si="279">B317&amp;"_"&amp;TEXT(D317,"00")</f>
        <v>LP_MaxHpBest_06</v>
      </c>
      <c r="B317" s="1" t="s">
        <v>253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ref="O317:O322" ca="1" si="280">IF(NOT(ISBLANK(N317)),N317,
IF(ISBLANK(M317),"",
VLOOKUP(M317,OFFSET(INDIRECT("$A:$B"),0,MATCH(M$1&amp;"_Verify",INDIRECT("$1:$1"),0)-1),2,0)
))</f>
        <v>18</v>
      </c>
      <c r="S317" s="7" t="str">
        <f t="shared" ref="S317:S322" ca="1" si="281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79"/>
        <v>LP_MaxHpPowerSource_01</v>
      </c>
      <c r="B318" s="1" t="s">
        <v>915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ref="J318:J322" si="282">J228*2.5/8</f>
        <v>4.6875E-2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9"/>
        <v>LP_MaxHpPowerSource_02</v>
      </c>
      <c r="B319" s="1" t="s">
        <v>915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2"/>
        <v>9.8437499999999997E-2</v>
      </c>
      <c r="M319" s="1" t="s">
        <v>162</v>
      </c>
      <c r="O319" s="7">
        <f t="shared" ca="1" si="280"/>
        <v>18</v>
      </c>
      <c r="S319" s="7" t="str">
        <f t="shared" ca="1" si="281"/>
        <v/>
      </c>
    </row>
    <row r="320" spans="1:19" x14ac:dyDescent="0.3">
      <c r="A320" s="1" t="str">
        <f t="shared" si="279"/>
        <v>LP_MaxHpPowerSource_03</v>
      </c>
      <c r="B320" s="1" t="s">
        <v>915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2"/>
        <v>0.15468750000000001</v>
      </c>
      <c r="M320" s="1" t="s">
        <v>162</v>
      </c>
      <c r="O320" s="7">
        <f t="shared" ca="1" si="280"/>
        <v>18</v>
      </c>
      <c r="S320" s="7" t="str">
        <f t="shared" ca="1" si="281"/>
        <v/>
      </c>
    </row>
    <row r="321" spans="1:19" x14ac:dyDescent="0.3">
      <c r="A321" s="1" t="str">
        <f t="shared" si="279"/>
        <v>LP_MaxHpPowerSource_04</v>
      </c>
      <c r="B321" s="1" t="s">
        <v>915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2"/>
        <v>0.21562499999999998</v>
      </c>
      <c r="M321" s="1" t="s">
        <v>162</v>
      </c>
      <c r="O321" s="7">
        <f t="shared" ca="1" si="280"/>
        <v>18</v>
      </c>
      <c r="S321" s="7" t="str">
        <f t="shared" ca="1" si="281"/>
        <v/>
      </c>
    </row>
    <row r="322" spans="1:19" x14ac:dyDescent="0.3">
      <c r="A322" s="1" t="str">
        <f t="shared" si="279"/>
        <v>LP_MaxHpPowerSource_05</v>
      </c>
      <c r="B322" s="1" t="s">
        <v>915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2"/>
        <v>0.28125</v>
      </c>
      <c r="M322" s="1" t="s">
        <v>162</v>
      </c>
      <c r="O322" s="7">
        <f t="shared" ca="1" si="280"/>
        <v>18</v>
      </c>
      <c r="S322" s="7" t="str">
        <f t="shared" ca="1" si="281"/>
        <v/>
      </c>
    </row>
    <row r="323" spans="1:19" x14ac:dyDescent="0.3">
      <c r="A323" s="1" t="str">
        <f t="shared" si="278"/>
        <v>LP_ReduceDmgProjectile_01</v>
      </c>
      <c r="B323" s="1" t="s">
        <v>266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ref="J323:J340" si="283">J228*4/6</f>
        <v>9.9999999999999992E-2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78"/>
        <v>LP_ReduceDmgProjectile_02</v>
      </c>
      <c r="B324" s="1" t="s">
        <v>266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0.21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78"/>
        <v>LP_ReduceDmgProjectile_03</v>
      </c>
      <c r="B325" s="1" t="s">
        <v>266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0.33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78"/>
        <v>LP_ReduceDmgProjectile_04</v>
      </c>
      <c r="B326" s="1" t="s">
        <v>266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0.45999999999999996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30" si="284">B327&amp;"_"&amp;TEXT(D327,"00")</f>
        <v>LP_ReduceDmgProjectile_05</v>
      </c>
      <c r="B327" s="1" t="s">
        <v>266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0.6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4"/>
        <v>LP_ReduceDmgProjectile_06</v>
      </c>
      <c r="B328" s="1" t="s">
        <v>266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0.75</v>
      </c>
      <c r="O328" s="7" t="str">
        <f t="shared" ca="1" si="274"/>
        <v/>
      </c>
      <c r="S328" s="7" t="str">
        <f t="shared" ca="1" si="268"/>
        <v/>
      </c>
    </row>
    <row r="329" spans="1:19" x14ac:dyDescent="0.3">
      <c r="A329" s="1" t="str">
        <f t="shared" si="284"/>
        <v>LP_ReduceDmgProjectile_07</v>
      </c>
      <c r="B329" s="1" t="s">
        <v>266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0.91000000000000014</v>
      </c>
      <c r="O329" s="7" t="str">
        <f t="shared" ca="1" si="274"/>
        <v/>
      </c>
      <c r="S329" s="7" t="str">
        <f t="shared" ca="1" si="268"/>
        <v/>
      </c>
    </row>
    <row r="330" spans="1:19" x14ac:dyDescent="0.3">
      <c r="A330" s="1" t="str">
        <f t="shared" si="284"/>
        <v>LP_ReduceDmgProjectile_08</v>
      </c>
      <c r="B330" s="1" t="s">
        <v>266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1.08</v>
      </c>
      <c r="O330" s="7" t="str">
        <f t="shared" ca="1" si="274"/>
        <v/>
      </c>
      <c r="S330" s="7" t="str">
        <f t="shared" ca="1" si="268"/>
        <v/>
      </c>
    </row>
    <row r="331" spans="1:19" x14ac:dyDescent="0.3">
      <c r="A331" s="1" t="str">
        <f t="shared" ref="A331:A353" si="285">B331&amp;"_"&amp;TEXT(D331,"00")</f>
        <v>LP_ReduceDmgProjectile_09</v>
      </c>
      <c r="B331" s="1" t="s">
        <v>266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1.26</v>
      </c>
      <c r="O331" s="7" t="str">
        <f t="shared" ca="1" si="274"/>
        <v/>
      </c>
      <c r="S331" s="7" t="str">
        <f t="shared" ca="1" si="268"/>
        <v/>
      </c>
    </row>
    <row r="332" spans="1:19" x14ac:dyDescent="0.3">
      <c r="A332" s="1" t="str">
        <f t="shared" si="285"/>
        <v>LP_ReduceDmgProjectileBetter_01</v>
      </c>
      <c r="B332" s="1" t="s">
        <v>490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0.16666666666666666</v>
      </c>
      <c r="O332" s="7" t="str">
        <f t="shared" ref="O332:O353" ca="1" si="286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5"/>
        <v>LP_ReduceDmgProjectileBetter_02</v>
      </c>
      <c r="B333" s="1" t="s">
        <v>490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0.35000000000000003</v>
      </c>
      <c r="O333" s="7" t="str">
        <f t="shared" ca="1" si="286"/>
        <v/>
      </c>
      <c r="S333" s="7" t="str">
        <f t="shared" ca="1" si="268"/>
        <v/>
      </c>
    </row>
    <row r="334" spans="1:19" x14ac:dyDescent="0.3">
      <c r="A334" s="1" t="str">
        <f t="shared" si="285"/>
        <v>LP_ReduceDmgProjectileBetter_03</v>
      </c>
      <c r="B334" s="1" t="s">
        <v>490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0.55000000000000004</v>
      </c>
      <c r="O334" s="7" t="str">
        <f t="shared" ca="1" si="286"/>
        <v/>
      </c>
      <c r="S334" s="7" t="str">
        <f t="shared" ca="1" si="268"/>
        <v/>
      </c>
    </row>
    <row r="335" spans="1:19" x14ac:dyDescent="0.3">
      <c r="A335" s="1" t="str">
        <f t="shared" si="285"/>
        <v>LP_ReduceDmgProjectileBetter_04</v>
      </c>
      <c r="B335" s="1" t="s">
        <v>490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0.76666666666666661</v>
      </c>
      <c r="O335" s="7" t="str">
        <f t="shared" ca="1" si="286"/>
        <v/>
      </c>
      <c r="S335" s="7" t="str">
        <f t="shared" ca="1" si="268"/>
        <v/>
      </c>
    </row>
    <row r="336" spans="1:19" x14ac:dyDescent="0.3">
      <c r="A336" s="1" t="str">
        <f t="shared" ref="A336:A340" si="287">B336&amp;"_"&amp;TEXT(D336,"00")</f>
        <v>LP_ReduceDmgProjectileBetter_05</v>
      </c>
      <c r="B336" s="1" t="s">
        <v>490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1</v>
      </c>
      <c r="O336" s="7" t="str">
        <f t="shared" ref="O336:O340" ca="1" si="288">IF(NOT(ISBLANK(N336)),N336,
IF(ISBLANK(M336),"",
VLOOKUP(M336,OFFSET(INDIRECT("$A:$B"),0,MATCH(M$1&amp;"_Verify",INDIRECT("$1:$1"),0)-1),2,0)
))</f>
        <v/>
      </c>
      <c r="S336" s="7" t="str">
        <f t="shared" ca="1" si="268"/>
        <v/>
      </c>
    </row>
    <row r="337" spans="1:19" x14ac:dyDescent="0.3">
      <c r="A337" s="1" t="str">
        <f t="shared" si="287"/>
        <v>LP_ReduceDmgProjectileBetter_06</v>
      </c>
      <c r="B337" s="1" t="s">
        <v>490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3"/>
        <v>1.25</v>
      </c>
      <c r="O337" s="7" t="str">
        <f t="shared" ca="1" si="288"/>
        <v/>
      </c>
      <c r="S337" s="7" t="str">
        <f t="shared" ca="1" si="268"/>
        <v/>
      </c>
    </row>
    <row r="338" spans="1:19" x14ac:dyDescent="0.3">
      <c r="A338" s="1" t="str">
        <f t="shared" si="287"/>
        <v>LP_ReduceDmgProjectileBetter_07</v>
      </c>
      <c r="B338" s="1" t="s">
        <v>490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3"/>
        <v>1.5166666666666666</v>
      </c>
      <c r="O338" s="7" t="str">
        <f t="shared" ca="1" si="288"/>
        <v/>
      </c>
      <c r="S338" s="7" t="str">
        <f t="shared" ca="1" si="268"/>
        <v/>
      </c>
    </row>
    <row r="339" spans="1:19" x14ac:dyDescent="0.3">
      <c r="A339" s="1" t="str">
        <f t="shared" si="287"/>
        <v>LP_ReduceDmgProjectileBetter_08</v>
      </c>
      <c r="B339" s="1" t="s">
        <v>490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3"/>
        <v>1.8</v>
      </c>
      <c r="O339" s="7" t="str">
        <f t="shared" ca="1" si="288"/>
        <v/>
      </c>
      <c r="S339" s="7" t="str">
        <f t="shared" ca="1" si="268"/>
        <v/>
      </c>
    </row>
    <row r="340" spans="1:19" x14ac:dyDescent="0.3">
      <c r="A340" s="1" t="str">
        <f t="shared" si="287"/>
        <v>LP_ReduceDmgProjectileBetter_09</v>
      </c>
      <c r="B340" s="1" t="s">
        <v>490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3"/>
        <v>2.1</v>
      </c>
      <c r="O340" s="7" t="str">
        <f t="shared" ca="1" si="288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LP_ReduceDmgMelee_01</v>
      </c>
      <c r="B341" s="1" t="s">
        <v>491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58" si="289">J228*4/6*1.5</f>
        <v>0.15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LP_ReduceDmgMelee_02</v>
      </c>
      <c r="B342" s="1" t="s">
        <v>491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0.315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LP_ReduceDmgMelee_03</v>
      </c>
      <c r="B343" s="1" t="s">
        <v>491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0.495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LP_ReduceDmgMelee_04</v>
      </c>
      <c r="B344" s="1" t="s">
        <v>491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0.69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LP_ReduceDmgMelee_05</v>
      </c>
      <c r="B345" s="1" t="s">
        <v>491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0.89999999999999991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LP_ReduceDmgMelee_06</v>
      </c>
      <c r="B346" s="1" t="s">
        <v>491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1.125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LP_ReduceDmgMelee_07</v>
      </c>
      <c r="B347" s="1" t="s">
        <v>491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1.3650000000000002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LP_ReduceDmgMelee_08</v>
      </c>
      <c r="B348" s="1" t="s">
        <v>491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1.62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LP_ReduceDmgMelee_09</v>
      </c>
      <c r="B349" s="1" t="s">
        <v>491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1.8900000000000001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si="285"/>
        <v>LP_ReduceDmgMeleeBetter_01</v>
      </c>
      <c r="B350" s="1" t="s">
        <v>493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0.25</v>
      </c>
      <c r="O350" s="7" t="str">
        <f t="shared" ca="1" si="286"/>
        <v/>
      </c>
      <c r="S350" s="7" t="str">
        <f t="shared" ca="1" si="268"/>
        <v/>
      </c>
    </row>
    <row r="351" spans="1:19" x14ac:dyDescent="0.3">
      <c r="A351" s="1" t="str">
        <f t="shared" si="285"/>
        <v>LP_ReduceDmgMeleeBetter_02</v>
      </c>
      <c r="B351" s="1" t="s">
        <v>493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0.52500000000000002</v>
      </c>
      <c r="O351" s="7" t="str">
        <f t="shared" ca="1" si="286"/>
        <v/>
      </c>
      <c r="S351" s="7" t="str">
        <f t="shared" ca="1" si="268"/>
        <v/>
      </c>
    </row>
    <row r="352" spans="1:19" x14ac:dyDescent="0.3">
      <c r="A352" s="1" t="str">
        <f t="shared" si="285"/>
        <v>LP_ReduceDmgMeleeBetter_03</v>
      </c>
      <c r="B352" s="1" t="s">
        <v>493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0.82500000000000007</v>
      </c>
      <c r="O352" s="7" t="str">
        <f t="shared" ca="1" si="286"/>
        <v/>
      </c>
      <c r="S352" s="7" t="str">
        <f t="shared" ca="1" si="268"/>
        <v/>
      </c>
    </row>
    <row r="353" spans="1:19" x14ac:dyDescent="0.3">
      <c r="A353" s="1" t="str">
        <f t="shared" si="285"/>
        <v>LP_ReduceDmgMeleeBetter_04</v>
      </c>
      <c r="B353" s="1" t="s">
        <v>493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1.1499999999999999</v>
      </c>
      <c r="O353" s="7" t="str">
        <f t="shared" ca="1" si="286"/>
        <v/>
      </c>
      <c r="S353" s="7" t="str">
        <f t="shared" ca="1" si="268"/>
        <v/>
      </c>
    </row>
    <row r="354" spans="1:19" x14ac:dyDescent="0.3">
      <c r="A354" s="1" t="str">
        <f t="shared" ref="A354:A358" si="290">B354&amp;"_"&amp;TEXT(D354,"00")</f>
        <v>LP_ReduceDmgMeleeBetter_05</v>
      </c>
      <c r="B354" s="1" t="s">
        <v>493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1.5</v>
      </c>
      <c r="O354" s="7" t="str">
        <f t="shared" ref="O354:O358" ca="1" si="291">IF(NOT(ISBLANK(N354)),N354,
IF(ISBLANK(M354),"",
VLOOKUP(M354,OFFSET(INDIRECT("$A:$B"),0,MATCH(M$1&amp;"_Verify",INDIRECT("$1:$1"),0)-1),2,0)
))</f>
        <v/>
      </c>
      <c r="S354" s="7" t="str">
        <f t="shared" ca="1" si="268"/>
        <v/>
      </c>
    </row>
    <row r="355" spans="1:19" x14ac:dyDescent="0.3">
      <c r="A355" s="1" t="str">
        <f t="shared" si="290"/>
        <v>LP_ReduceDmgMeleeBetter_06</v>
      </c>
      <c r="B355" s="1" t="s">
        <v>493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89"/>
        <v>1.875</v>
      </c>
      <c r="O355" s="7" t="str">
        <f t="shared" ca="1" si="291"/>
        <v/>
      </c>
      <c r="S355" s="7" t="str">
        <f t="shared" ca="1" si="268"/>
        <v/>
      </c>
    </row>
    <row r="356" spans="1:19" x14ac:dyDescent="0.3">
      <c r="A356" s="1" t="str">
        <f t="shared" si="290"/>
        <v>LP_ReduceDmgMeleeBetter_07</v>
      </c>
      <c r="B356" s="1" t="s">
        <v>493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89"/>
        <v>2.2749999999999999</v>
      </c>
      <c r="O356" s="7" t="str">
        <f t="shared" ca="1" si="291"/>
        <v/>
      </c>
      <c r="S356" s="7" t="str">
        <f t="shared" ca="1" si="268"/>
        <v/>
      </c>
    </row>
    <row r="357" spans="1:19" x14ac:dyDescent="0.3">
      <c r="A357" s="1" t="str">
        <f t="shared" si="290"/>
        <v>LP_ReduceDmgMeleeBetter_08</v>
      </c>
      <c r="B357" s="1" t="s">
        <v>493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89"/>
        <v>2.7</v>
      </c>
      <c r="O357" s="7" t="str">
        <f t="shared" ca="1" si="291"/>
        <v/>
      </c>
      <c r="S357" s="7" t="str">
        <f t="shared" ca="1" si="268"/>
        <v/>
      </c>
    </row>
    <row r="358" spans="1:19" x14ac:dyDescent="0.3">
      <c r="A358" s="1" t="str">
        <f t="shared" si="290"/>
        <v>LP_ReduceDmgMeleeBetter_09</v>
      </c>
      <c r="B358" s="1" t="s">
        <v>493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89"/>
        <v>3.1500000000000004</v>
      </c>
      <c r="O358" s="7" t="str">
        <f t="shared" ca="1" si="291"/>
        <v/>
      </c>
      <c r="S358" s="7" t="str">
        <f t="shared" ca="1" si="268"/>
        <v/>
      </c>
    </row>
    <row r="359" spans="1:19" x14ac:dyDescent="0.3">
      <c r="A359" s="1" t="str">
        <f t="shared" si="278"/>
        <v>LP_ReduceDmgClose_01</v>
      </c>
      <c r="B359" s="1" t="s">
        <v>267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ref="K359:K376" si="292">J228*4/6*3</f>
        <v>0.3</v>
      </c>
      <c r="O359" s="7" t="str">
        <f t="shared" ca="1" si="274"/>
        <v/>
      </c>
      <c r="S359" s="7" t="str">
        <f t="shared" ca="1" si="268"/>
        <v/>
      </c>
    </row>
    <row r="360" spans="1:19" x14ac:dyDescent="0.3">
      <c r="A360" s="1" t="str">
        <f t="shared" si="278"/>
        <v>LP_ReduceDmgClose_02</v>
      </c>
      <c r="B360" s="1" t="s">
        <v>267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0.63</v>
      </c>
      <c r="O360" s="7" t="str">
        <f t="shared" ca="1" si="274"/>
        <v/>
      </c>
      <c r="S360" s="7" t="str">
        <f t="shared" ca="1" si="268"/>
        <v/>
      </c>
    </row>
    <row r="361" spans="1:19" x14ac:dyDescent="0.3">
      <c r="A361" s="1" t="str">
        <f t="shared" si="278"/>
        <v>LP_ReduceDmgClose_03</v>
      </c>
      <c r="B361" s="1" t="s">
        <v>267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0.99</v>
      </c>
      <c r="O361" s="7" t="str">
        <f t="shared" ca="1" si="274"/>
        <v/>
      </c>
      <c r="S361" s="7" t="str">
        <f t="shared" ca="1" si="268"/>
        <v/>
      </c>
    </row>
    <row r="362" spans="1:19" x14ac:dyDescent="0.3">
      <c r="A362" s="1" t="str">
        <f t="shared" si="278"/>
        <v>LP_ReduceDmgClose_04</v>
      </c>
      <c r="B362" s="1" t="s">
        <v>267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1.38</v>
      </c>
      <c r="O362" s="7" t="str">
        <f t="shared" ca="1" si="274"/>
        <v/>
      </c>
      <c r="S362" s="7" t="str">
        <f t="shared" ref="S362:S405" ca="1" si="293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ref="A363:A380" si="294">B363&amp;"_"&amp;TEXT(D363,"00")</f>
        <v>LP_ReduceDmgClose_05</v>
      </c>
      <c r="B363" s="1" t="s">
        <v>267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1.7999999999999998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LP_ReduceDmgClose_06</v>
      </c>
      <c r="B364" s="1" t="s">
        <v>267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2.25</v>
      </c>
      <c r="O364" s="7" t="str">
        <f t="shared" ca="1" si="274"/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LP_ReduceDmgClose_07</v>
      </c>
      <c r="B365" s="1" t="s">
        <v>267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2.7300000000000004</v>
      </c>
      <c r="O365" s="7" t="str">
        <f t="shared" ca="1" si="274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LP_ReduceDmgClose_08</v>
      </c>
      <c r="B366" s="1" t="s">
        <v>267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3.24</v>
      </c>
      <c r="O366" s="7" t="str">
        <f t="shared" ca="1" si="274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LP_ReduceDmgClose_09</v>
      </c>
      <c r="B367" s="1" t="s">
        <v>267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3.7800000000000002</v>
      </c>
      <c r="O367" s="7" t="str">
        <f t="shared" ca="1" si="274"/>
        <v/>
      </c>
      <c r="S367" s="7" t="str">
        <f t="shared" ca="1" si="293"/>
        <v/>
      </c>
    </row>
    <row r="368" spans="1:19" x14ac:dyDescent="0.3">
      <c r="A368" s="1" t="str">
        <f t="shared" si="294"/>
        <v>LP_ReduceDmgCloseBetter_01</v>
      </c>
      <c r="B368" s="1" t="s">
        <v>495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0.5</v>
      </c>
      <c r="O368" s="7" t="str">
        <f t="shared" ref="O368:O385" ca="1" si="295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4"/>
        <v>LP_ReduceDmgCloseBetter_02</v>
      </c>
      <c r="B369" s="1" t="s">
        <v>495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1.05</v>
      </c>
      <c r="O369" s="7" t="str">
        <f t="shared" ca="1" si="295"/>
        <v/>
      </c>
      <c r="S369" s="7" t="str">
        <f t="shared" ca="1" si="293"/>
        <v/>
      </c>
    </row>
    <row r="370" spans="1:19" x14ac:dyDescent="0.3">
      <c r="A370" s="1" t="str">
        <f t="shared" si="294"/>
        <v>LP_ReduceDmgCloseBetter_03</v>
      </c>
      <c r="B370" s="1" t="s">
        <v>495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1.6500000000000001</v>
      </c>
      <c r="O370" s="7" t="str">
        <f t="shared" ca="1" si="295"/>
        <v/>
      </c>
      <c r="S370" s="7" t="str">
        <f t="shared" ca="1" si="293"/>
        <v/>
      </c>
    </row>
    <row r="371" spans="1:19" x14ac:dyDescent="0.3">
      <c r="A371" s="1" t="str">
        <f t="shared" si="294"/>
        <v>LP_ReduceDmgCloseBetter_04</v>
      </c>
      <c r="B371" s="1" t="s">
        <v>495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2.2999999999999998</v>
      </c>
      <c r="O371" s="7" t="str">
        <f t="shared" ca="1" si="295"/>
        <v/>
      </c>
      <c r="S371" s="7" t="str">
        <f t="shared" ca="1" si="293"/>
        <v/>
      </c>
    </row>
    <row r="372" spans="1:19" x14ac:dyDescent="0.3">
      <c r="A372" s="1" t="str">
        <f t="shared" ref="A372:A376" si="296">B372&amp;"_"&amp;TEXT(D372,"00")</f>
        <v>LP_ReduceDmgCloseBetter_05</v>
      </c>
      <c r="B372" s="1" t="s">
        <v>495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3</v>
      </c>
      <c r="O372" s="7" t="str">
        <f t="shared" ref="O372:O376" ca="1" si="297">IF(NOT(ISBLANK(N372)),N372,
IF(ISBLANK(M372),"",
VLOOKUP(M372,OFFSET(INDIRECT("$A:$B"),0,MATCH(M$1&amp;"_Verify",INDIRECT("$1:$1"),0)-1),2,0)
))</f>
        <v/>
      </c>
      <c r="S372" s="7" t="str">
        <f t="shared" ca="1" si="293"/>
        <v/>
      </c>
    </row>
    <row r="373" spans="1:19" x14ac:dyDescent="0.3">
      <c r="A373" s="1" t="str">
        <f t="shared" si="296"/>
        <v>LP_ReduceDmgCloseBetter_06</v>
      </c>
      <c r="B373" s="1" t="s">
        <v>495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2"/>
        <v>3.75</v>
      </c>
      <c r="O373" s="7" t="str">
        <f t="shared" ca="1" si="297"/>
        <v/>
      </c>
      <c r="S373" s="7" t="str">
        <f t="shared" ca="1" si="293"/>
        <v/>
      </c>
    </row>
    <row r="374" spans="1:19" x14ac:dyDescent="0.3">
      <c r="A374" s="1" t="str">
        <f t="shared" si="296"/>
        <v>LP_ReduceDmgCloseBetter_07</v>
      </c>
      <c r="B374" s="1" t="s">
        <v>495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2"/>
        <v>4.55</v>
      </c>
      <c r="O374" s="7" t="str">
        <f t="shared" ca="1" si="297"/>
        <v/>
      </c>
      <c r="S374" s="7" t="str">
        <f t="shared" ca="1" si="293"/>
        <v/>
      </c>
    </row>
    <row r="375" spans="1:19" x14ac:dyDescent="0.3">
      <c r="A375" s="1" t="str">
        <f t="shared" si="296"/>
        <v>LP_ReduceDmgCloseBetter_08</v>
      </c>
      <c r="B375" s="1" t="s">
        <v>495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2"/>
        <v>5.4</v>
      </c>
      <c r="O375" s="7" t="str">
        <f t="shared" ca="1" si="297"/>
        <v/>
      </c>
      <c r="S375" s="7" t="str">
        <f t="shared" ca="1" si="293"/>
        <v/>
      </c>
    </row>
    <row r="376" spans="1:19" x14ac:dyDescent="0.3">
      <c r="A376" s="1" t="str">
        <f t="shared" si="296"/>
        <v>LP_ReduceDmgCloseBetter_09</v>
      </c>
      <c r="B376" s="1" t="s">
        <v>495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2"/>
        <v>6.3000000000000007</v>
      </c>
      <c r="O376" s="7" t="str">
        <f t="shared" ca="1" si="297"/>
        <v/>
      </c>
      <c r="S376" s="7" t="str">
        <f t="shared" ca="1" si="293"/>
        <v/>
      </c>
    </row>
    <row r="377" spans="1:19" x14ac:dyDescent="0.3">
      <c r="A377" s="1" t="str">
        <f t="shared" si="294"/>
        <v>LP_ReduceDmgTrap_01</v>
      </c>
      <c r="B377" s="1" t="s">
        <v>496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ref="L377:L394" si="298">J228*4/6*3</f>
        <v>0.3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4"/>
        <v>LP_ReduceDmgTrap_02</v>
      </c>
      <c r="B378" s="1" t="s">
        <v>496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0.63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4"/>
        <v>LP_ReduceDmgTrap_03</v>
      </c>
      <c r="B379" s="1" t="s">
        <v>496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0.99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4"/>
        <v>LP_ReduceDmgTrap_04</v>
      </c>
      <c r="B380" s="1" t="s">
        <v>496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1.38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ref="A381:A397" si="299">B381&amp;"_"&amp;TEXT(D381,"00")</f>
        <v>LP_ReduceDmgTrap_05</v>
      </c>
      <c r="B381" s="1" t="s">
        <v>496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1.7999999999999998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LP_ReduceDmgTrap_06</v>
      </c>
      <c r="B382" s="1" t="s">
        <v>496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2.25</v>
      </c>
      <c r="O382" s="7" t="str">
        <f t="shared" ca="1" si="295"/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LP_ReduceDmgTrap_07</v>
      </c>
      <c r="B383" s="1" t="s">
        <v>496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2.7300000000000004</v>
      </c>
      <c r="O383" s="7" t="str">
        <f t="shared" ca="1" si="295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LP_ReduceDmgTrap_08</v>
      </c>
      <c r="B384" s="1" t="s">
        <v>496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3.24</v>
      </c>
      <c r="O384" s="7" t="str">
        <f t="shared" ca="1" si="295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LP_ReduceDmgTrap_09</v>
      </c>
      <c r="B385" s="1" t="s">
        <v>496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3.7800000000000002</v>
      </c>
      <c r="O385" s="7" t="str">
        <f t="shared" ca="1" si="295"/>
        <v/>
      </c>
      <c r="S385" s="7" t="str">
        <f t="shared" ca="1" si="293"/>
        <v/>
      </c>
    </row>
    <row r="386" spans="1:19" x14ac:dyDescent="0.3">
      <c r="A386" s="1" t="str">
        <f t="shared" si="299"/>
        <v>LP_ReduceDmgTrapBetter_01</v>
      </c>
      <c r="B386" s="1" t="s">
        <v>497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0.5</v>
      </c>
      <c r="O386" s="7" t="str">
        <f t="shared" ref="O386:O400" ca="1" si="300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299"/>
        <v>LP_ReduceDmgTrapBetter_02</v>
      </c>
      <c r="B387" s="1" t="s">
        <v>497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1.05</v>
      </c>
      <c r="O387" s="7" t="str">
        <f t="shared" ca="1" si="300"/>
        <v/>
      </c>
      <c r="S387" s="7" t="str">
        <f t="shared" ca="1" si="293"/>
        <v/>
      </c>
    </row>
    <row r="388" spans="1:19" x14ac:dyDescent="0.3">
      <c r="A388" s="1" t="str">
        <f t="shared" si="299"/>
        <v>LP_ReduceDmgTrapBetter_03</v>
      </c>
      <c r="B388" s="1" t="s">
        <v>497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1.6500000000000001</v>
      </c>
      <c r="O388" s="7" t="str">
        <f t="shared" ca="1" si="300"/>
        <v/>
      </c>
      <c r="S388" s="7" t="str">
        <f t="shared" ca="1" si="293"/>
        <v/>
      </c>
    </row>
    <row r="389" spans="1:19" x14ac:dyDescent="0.3">
      <c r="A389" s="1" t="str">
        <f t="shared" si="299"/>
        <v>LP_ReduceDmgTrapBetter_04</v>
      </c>
      <c r="B389" s="1" t="s">
        <v>497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2.2999999999999998</v>
      </c>
      <c r="O389" s="7" t="str">
        <f t="shared" ca="1" si="300"/>
        <v/>
      </c>
      <c r="S389" s="7" t="str">
        <f t="shared" ca="1" si="293"/>
        <v/>
      </c>
    </row>
    <row r="390" spans="1:19" x14ac:dyDescent="0.3">
      <c r="A390" s="1" t="str">
        <f t="shared" ref="A390:A394" si="301">B390&amp;"_"&amp;TEXT(D390,"00")</f>
        <v>LP_ReduceDmgTrapBetter_05</v>
      </c>
      <c r="B390" s="1" t="s">
        <v>497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3</v>
      </c>
      <c r="O390" s="7" t="str">
        <f t="shared" ref="O390:O394" ca="1" si="302">IF(NOT(ISBLANK(N390)),N390,
IF(ISBLANK(M390),"",
VLOOKUP(M390,OFFSET(INDIRECT("$A:$B"),0,MATCH(M$1&amp;"_Verify",INDIRECT("$1:$1"),0)-1),2,0)
))</f>
        <v/>
      </c>
      <c r="S390" s="7" t="str">
        <f t="shared" ca="1" si="293"/>
        <v/>
      </c>
    </row>
    <row r="391" spans="1:19" x14ac:dyDescent="0.3">
      <c r="A391" s="1" t="str">
        <f t="shared" si="301"/>
        <v>LP_ReduceDmgTrapBetter_06</v>
      </c>
      <c r="B391" s="1" t="s">
        <v>497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298"/>
        <v>3.75</v>
      </c>
      <c r="O391" s="7" t="str">
        <f t="shared" ca="1" si="302"/>
        <v/>
      </c>
      <c r="S391" s="7" t="str">
        <f t="shared" ca="1" si="293"/>
        <v/>
      </c>
    </row>
    <row r="392" spans="1:19" x14ac:dyDescent="0.3">
      <c r="A392" s="1" t="str">
        <f t="shared" si="301"/>
        <v>LP_ReduceDmgTrapBetter_07</v>
      </c>
      <c r="B392" s="1" t="s">
        <v>497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298"/>
        <v>4.55</v>
      </c>
      <c r="O392" s="7" t="str">
        <f t="shared" ca="1" si="302"/>
        <v/>
      </c>
      <c r="S392" s="7" t="str">
        <f t="shared" ca="1" si="293"/>
        <v/>
      </c>
    </row>
    <row r="393" spans="1:19" x14ac:dyDescent="0.3">
      <c r="A393" s="1" t="str">
        <f t="shared" si="301"/>
        <v>LP_ReduceDmgTrapBetter_08</v>
      </c>
      <c r="B393" s="1" t="s">
        <v>497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298"/>
        <v>5.4</v>
      </c>
      <c r="O393" s="7" t="str">
        <f t="shared" ca="1" si="302"/>
        <v/>
      </c>
      <c r="S393" s="7" t="str">
        <f t="shared" ca="1" si="293"/>
        <v/>
      </c>
    </row>
    <row r="394" spans="1:19" x14ac:dyDescent="0.3">
      <c r="A394" s="1" t="str">
        <f t="shared" si="301"/>
        <v>LP_ReduceDmgTrapBetter_09</v>
      </c>
      <c r="B394" s="1" t="s">
        <v>497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298"/>
        <v>6.3000000000000007</v>
      </c>
      <c r="O394" s="7" t="str">
        <f t="shared" ca="1" si="302"/>
        <v/>
      </c>
      <c r="S394" s="7" t="str">
        <f t="shared" ca="1" si="293"/>
        <v/>
      </c>
    </row>
    <row r="395" spans="1:19" x14ac:dyDescent="0.3">
      <c r="A395" s="1" t="str">
        <f t="shared" si="299"/>
        <v>LP_ReduceContinuousDmg_01</v>
      </c>
      <c r="B395" s="1" t="s">
        <v>500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ReduceContinuousDamage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</v>
      </c>
      <c r="K395" s="1">
        <v>0.5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299"/>
        <v>LP_ReduceContinuousDmg_02</v>
      </c>
      <c r="B396" s="1" t="s">
        <v>500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4.1900000000000004</v>
      </c>
      <c r="K396" s="1">
        <v>0.5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si="299"/>
        <v>LP_ReduceContinuousDmg_03</v>
      </c>
      <c r="B397" s="1" t="s">
        <v>500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9.57</v>
      </c>
      <c r="K397" s="1">
        <v>0.5</v>
      </c>
      <c r="O397" s="7" t="str">
        <f t="shared" ca="1" si="300"/>
        <v/>
      </c>
      <c r="S397" s="7" t="str">
        <f t="shared" ca="1" si="293"/>
        <v/>
      </c>
    </row>
    <row r="398" spans="1:19" x14ac:dyDescent="0.3">
      <c r="A398" s="1" t="str">
        <f t="shared" ref="A398:A400" si="303">B398&amp;"_"&amp;TEXT(D398,"00")</f>
        <v>LP_DefenseStrongDmg_01</v>
      </c>
      <c r="B398" s="1" t="s">
        <v>501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DefenseStrongDamage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0.24</v>
      </c>
      <c r="O398" s="7" t="str">
        <f t="shared" ca="1" si="300"/>
        <v/>
      </c>
      <c r="S398" s="7" t="str">
        <f t="shared" ca="1" si="293"/>
        <v/>
      </c>
    </row>
    <row r="399" spans="1:19" x14ac:dyDescent="0.3">
      <c r="A399" s="1" t="str">
        <f t="shared" si="303"/>
        <v>LP_DefenseStrongDmg_02</v>
      </c>
      <c r="B399" s="1" t="s">
        <v>501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0.20869565217391306</v>
      </c>
      <c r="O399" s="7" t="str">
        <f t="shared" ca="1" si="300"/>
        <v/>
      </c>
      <c r="S399" s="7" t="str">
        <f t="shared" ca="1" si="293"/>
        <v/>
      </c>
    </row>
    <row r="400" spans="1:19" x14ac:dyDescent="0.3">
      <c r="A400" s="1" t="str">
        <f t="shared" si="303"/>
        <v>LP_DefenseStrongDmg_03</v>
      </c>
      <c r="B400" s="1" t="s">
        <v>501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0.18147448015122877</v>
      </c>
      <c r="O400" s="7" t="str">
        <f t="shared" ca="1" si="300"/>
        <v/>
      </c>
      <c r="S400" s="7" t="str">
        <f t="shared" ca="1" si="293"/>
        <v/>
      </c>
    </row>
    <row r="401" spans="1:19" x14ac:dyDescent="0.3">
      <c r="A401" s="1" t="str">
        <f t="shared" ref="A401:A436" si="304">B401&amp;"_"&amp;TEXT(D401,"00")</f>
        <v>LP_ExtraGold_01</v>
      </c>
      <c r="B401" s="1" t="s">
        <v>171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0.15000000000000002</v>
      </c>
      <c r="O401" s="7" t="str">
        <f t="shared" ca="1" si="274"/>
        <v/>
      </c>
      <c r="S401" s="7" t="str">
        <f t="shared" ca="1" si="293"/>
        <v/>
      </c>
    </row>
    <row r="402" spans="1:19" x14ac:dyDescent="0.3">
      <c r="A402" s="1" t="str">
        <f t="shared" ref="A402:A404" si="305">B402&amp;"_"&amp;TEXT(D402,"00")</f>
        <v>LP_ExtraGold_02</v>
      </c>
      <c r="B402" s="1" t="s">
        <v>171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0.31500000000000006</v>
      </c>
      <c r="O402" s="7" t="str">
        <f t="shared" ref="O402:O404" ca="1" si="306">IF(NOT(ISBLANK(N402)),N402,
IF(ISBLANK(M402),"",
VLOOKUP(M402,OFFSET(INDIRECT("$A:$B"),0,MATCH(M$1&amp;"_Verify",INDIRECT("$1:$1"),0)-1),2,0)
))</f>
        <v/>
      </c>
      <c r="S402" s="7" t="str">
        <f t="shared" ca="1" si="293"/>
        <v/>
      </c>
    </row>
    <row r="403" spans="1:19" x14ac:dyDescent="0.3">
      <c r="A403" s="1" t="str">
        <f t="shared" si="305"/>
        <v>LP_ExtraGold_03</v>
      </c>
      <c r="B403" s="1" t="s">
        <v>171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0.49500000000000011</v>
      </c>
      <c r="O403" s="7" t="str">
        <f t="shared" ca="1" si="306"/>
        <v/>
      </c>
      <c r="S403" s="7" t="str">
        <f t="shared" ca="1" si="293"/>
        <v/>
      </c>
    </row>
    <row r="404" spans="1:19" x14ac:dyDescent="0.3">
      <c r="A404" s="1" t="str">
        <f t="shared" si="305"/>
        <v>LP_ExtraGoldBetter_01</v>
      </c>
      <c r="B404" s="1" t="s">
        <v>502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f t="shared" ref="J404:J406" si="307">J401*5/3</f>
        <v>0.25000000000000006</v>
      </c>
      <c r="O404" s="7" t="str">
        <f t="shared" ca="1" si="306"/>
        <v/>
      </c>
      <c r="S404" s="7" t="str">
        <f t="shared" ca="1" si="293"/>
        <v/>
      </c>
    </row>
    <row r="405" spans="1:19" x14ac:dyDescent="0.3">
      <c r="A405" s="1" t="str">
        <f t="shared" ref="A405:A406" si="308">B405&amp;"_"&amp;TEXT(D405,"00")</f>
        <v>LP_ExtraGoldBetter_02</v>
      </c>
      <c r="B405" s="1" t="s">
        <v>502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si="307"/>
        <v>0.52500000000000002</v>
      </c>
      <c r="O405" s="7" t="str">
        <f t="shared" ref="O405:O406" ca="1" si="309">IF(NOT(ISBLANK(N405)),N405,
IF(ISBLANK(M405),"",
VLOOKUP(M405,OFFSET(INDIRECT("$A:$B"),0,MATCH(M$1&amp;"_Verify",INDIRECT("$1:$1"),0)-1),2,0)
))</f>
        <v/>
      </c>
      <c r="S405" s="7" t="str">
        <f t="shared" ca="1" si="293"/>
        <v/>
      </c>
    </row>
    <row r="406" spans="1:19" x14ac:dyDescent="0.3">
      <c r="A406" s="1" t="str">
        <f t="shared" si="308"/>
        <v>LP_ExtraGoldBetter_03</v>
      </c>
      <c r="B406" s="1" t="s">
        <v>502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07"/>
        <v>0.82500000000000018</v>
      </c>
      <c r="O406" s="7" t="str">
        <f t="shared" ca="1" si="309"/>
        <v/>
      </c>
      <c r="S406" s="7" t="str">
        <f t="shared" ref="S406:S445" ca="1" si="310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04"/>
        <v>LP_ItemChanceBoost_01</v>
      </c>
      <c r="B407" s="1" t="s">
        <v>172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0.1125</v>
      </c>
      <c r="O407" s="7" t="str">
        <f t="shared" ca="1" si="274"/>
        <v/>
      </c>
      <c r="S407" s="7" t="str">
        <f t="shared" ca="1" si="310"/>
        <v/>
      </c>
    </row>
    <row r="408" spans="1:19" x14ac:dyDescent="0.3">
      <c r="A408" s="1" t="str">
        <f t="shared" ref="A408:A410" si="311">B408&amp;"_"&amp;TEXT(D408,"00")</f>
        <v>LP_ItemChanceBoost_02</v>
      </c>
      <c r="B408" s="1" t="s">
        <v>172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0.23625000000000002</v>
      </c>
      <c r="O408" s="7" t="str">
        <f t="shared" ref="O408:O410" ca="1" si="312">IF(NOT(ISBLANK(N408)),N408,
IF(ISBLANK(M408),"",
VLOOKUP(M408,OFFSET(INDIRECT("$A:$B"),0,MATCH(M$1&amp;"_Verify",INDIRECT("$1:$1"),0)-1),2,0)
))</f>
        <v/>
      </c>
      <c r="S408" s="7" t="str">
        <f t="shared" ca="1" si="310"/>
        <v/>
      </c>
    </row>
    <row r="409" spans="1:19" x14ac:dyDescent="0.3">
      <c r="A409" s="1" t="str">
        <f t="shared" si="311"/>
        <v>LP_ItemChanceBoost_03</v>
      </c>
      <c r="B409" s="1" t="s">
        <v>172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0.37125000000000008</v>
      </c>
      <c r="O409" s="7" t="str">
        <f t="shared" ca="1" si="312"/>
        <v/>
      </c>
      <c r="S409" s="7" t="str">
        <f t="shared" ca="1" si="310"/>
        <v/>
      </c>
    </row>
    <row r="410" spans="1:19" x14ac:dyDescent="0.3">
      <c r="A410" s="1" t="str">
        <f t="shared" si="311"/>
        <v>LP_ItemChanceBoostBetter_01</v>
      </c>
      <c r="B410" s="1" t="s">
        <v>503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f t="shared" ref="K410:K412" si="313">K407*5/3</f>
        <v>0.1875</v>
      </c>
      <c r="O410" s="7" t="str">
        <f t="shared" ca="1" si="312"/>
        <v/>
      </c>
      <c r="S410" s="7" t="str">
        <f t="shared" ca="1" si="310"/>
        <v/>
      </c>
    </row>
    <row r="411" spans="1:19" x14ac:dyDescent="0.3">
      <c r="A411" s="1" t="str">
        <f t="shared" ref="A411:A412" si="314">B411&amp;"_"&amp;TEXT(D411,"00")</f>
        <v>LP_ItemChanceBoostBetter_02</v>
      </c>
      <c r="B411" s="1" t="s">
        <v>503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si="313"/>
        <v>0.39375000000000004</v>
      </c>
      <c r="O411" s="7" t="str">
        <f t="shared" ref="O411:O412" ca="1" si="315">IF(NOT(ISBLANK(N411)),N411,
IF(ISBLANK(M411),"",
VLOOKUP(M411,OFFSET(INDIRECT("$A:$B"),0,MATCH(M$1&amp;"_Verify",INDIRECT("$1:$1"),0)-1),2,0)
))</f>
        <v/>
      </c>
      <c r="S411" s="7" t="str">
        <f t="shared" ca="1" si="310"/>
        <v/>
      </c>
    </row>
    <row r="412" spans="1:19" x14ac:dyDescent="0.3">
      <c r="A412" s="1" t="str">
        <f t="shared" si="314"/>
        <v>LP_ItemChanceBoostBetter_03</v>
      </c>
      <c r="B412" s="1" t="s">
        <v>503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3"/>
        <v>0.61875000000000013</v>
      </c>
      <c r="O412" s="7" t="str">
        <f t="shared" ca="1" si="315"/>
        <v/>
      </c>
      <c r="S412" s="7" t="str">
        <f t="shared" ca="1" si="310"/>
        <v/>
      </c>
    </row>
    <row r="413" spans="1:19" x14ac:dyDescent="0.3">
      <c r="A413" s="1" t="str">
        <f t="shared" si="304"/>
        <v>LP_HealChanceBoost_01</v>
      </c>
      <c r="B413" s="1" t="s">
        <v>173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v>0.16666666699999999</v>
      </c>
      <c r="O413" s="7" t="str">
        <f t="shared" ca="1" si="274"/>
        <v/>
      </c>
      <c r="S413" s="7" t="str">
        <f t="shared" ca="1" si="310"/>
        <v/>
      </c>
    </row>
    <row r="414" spans="1:19" x14ac:dyDescent="0.3">
      <c r="A414" s="1" t="str">
        <f t="shared" ref="A414:A416" si="316">B414&amp;"_"&amp;TEXT(D414,"00")</f>
        <v>LP_HealChanceBoost_02</v>
      </c>
      <c r="B414" s="1" t="s">
        <v>173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0.35</v>
      </c>
      <c r="O414" s="7" t="str">
        <f t="shared" ref="O414:O416" ca="1" si="317">IF(NOT(ISBLANK(N414)),N414,
IF(ISBLANK(M414),"",
VLOOKUP(M414,OFFSET(INDIRECT("$A:$B"),0,MATCH(M$1&amp;"_Verify",INDIRECT("$1:$1"),0)-1),2,0)
))</f>
        <v/>
      </c>
      <c r="S414" s="7" t="str">
        <f t="shared" ca="1" si="310"/>
        <v/>
      </c>
    </row>
    <row r="415" spans="1:19" x14ac:dyDescent="0.3">
      <c r="A415" s="1" t="str">
        <f t="shared" si="316"/>
        <v>LP_HealChanceBoost_03</v>
      </c>
      <c r="B415" s="1" t="s">
        <v>173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0.55000000000000004</v>
      </c>
      <c r="O415" s="7" t="str">
        <f t="shared" ca="1" si="317"/>
        <v/>
      </c>
      <c r="S415" s="7" t="str">
        <f t="shared" ca="1" si="310"/>
        <v/>
      </c>
    </row>
    <row r="416" spans="1:19" x14ac:dyDescent="0.3">
      <c r="A416" s="1" t="str">
        <f t="shared" si="316"/>
        <v>LP_HealChanceBoostBetter_01</v>
      </c>
      <c r="B416" s="1" t="s">
        <v>504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f t="shared" ref="L416:L418" si="318">L413*5/3</f>
        <v>0.27777777833333334</v>
      </c>
      <c r="O416" s="7" t="str">
        <f t="shared" ca="1" si="317"/>
        <v/>
      </c>
      <c r="S416" s="7" t="str">
        <f t="shared" ref="S416:S418" ca="1" si="319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ref="A417:A418" si="320">B417&amp;"_"&amp;TEXT(D417,"00")</f>
        <v>LP_HealChanceBoostBetter_02</v>
      </c>
      <c r="B417" s="1" t="s">
        <v>504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si="318"/>
        <v>0.58333333333333337</v>
      </c>
      <c r="O417" s="7" t="str">
        <f t="shared" ref="O417:O418" ca="1" si="321">IF(NOT(ISBLANK(N417)),N417,
IF(ISBLANK(M417),"",
VLOOKUP(M417,OFFSET(INDIRECT("$A:$B"),0,MATCH(M$1&amp;"_Verify",INDIRECT("$1:$1"),0)-1),2,0)
))</f>
        <v/>
      </c>
      <c r="S417" s="7" t="str">
        <f t="shared" ca="1" si="319"/>
        <v/>
      </c>
    </row>
    <row r="418" spans="1:19" x14ac:dyDescent="0.3">
      <c r="A418" s="1" t="str">
        <f t="shared" si="320"/>
        <v>LP_HealChanceBoostBetter_03</v>
      </c>
      <c r="B418" s="1" t="s">
        <v>504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18"/>
        <v>0.91666666666666663</v>
      </c>
      <c r="O418" s="7" t="str">
        <f t="shared" ca="1" si="321"/>
        <v/>
      </c>
      <c r="S418" s="7" t="str">
        <f t="shared" ca="1" si="319"/>
        <v/>
      </c>
    </row>
    <row r="419" spans="1:19" x14ac:dyDescent="0.3">
      <c r="A419" s="1" t="str">
        <f t="shared" si="304"/>
        <v>LP_MonsterThrough_01</v>
      </c>
      <c r="B419" s="1" t="s">
        <v>174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MonsterThroughHitObject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10"/>
        <v/>
      </c>
    </row>
    <row r="420" spans="1:19" x14ac:dyDescent="0.3">
      <c r="A420" s="1" t="str">
        <f t="shared" si="304"/>
        <v>LP_MonsterThrough_02</v>
      </c>
      <c r="B420" s="1" t="s">
        <v>174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10"/>
        <v/>
      </c>
    </row>
    <row r="421" spans="1:19" x14ac:dyDescent="0.3">
      <c r="A421" s="1" t="str">
        <f t="shared" si="304"/>
        <v>LP_Ricochet_01</v>
      </c>
      <c r="B421" s="1" t="s">
        <v>175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RicochetHitObject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LP_Ricochet_02</v>
      </c>
      <c r="B422" s="1" t="s">
        <v>175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2</v>
      </c>
      <c r="O422" s="7">
        <f t="shared" ca="1" si="274"/>
        <v>2</v>
      </c>
      <c r="S422" s="7" t="str">
        <f t="shared" ref="S422:S424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04"/>
        <v>LP_BounceWallQuad_01</v>
      </c>
      <c r="B423" s="1" t="s">
        <v>176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BounceWallQuadHitObject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22"/>
        <v/>
      </c>
    </row>
    <row r="424" spans="1:19" x14ac:dyDescent="0.3">
      <c r="A424" s="1" t="str">
        <f t="shared" si="304"/>
        <v>LP_BounceWallQuad_02</v>
      </c>
      <c r="B424" s="1" t="s">
        <v>176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22"/>
        <v/>
      </c>
    </row>
    <row r="425" spans="1:19" x14ac:dyDescent="0.3">
      <c r="A425" s="1" t="str">
        <f t="shared" si="304"/>
        <v>LP_Parallel_01</v>
      </c>
      <c r="B425" s="1" t="s">
        <v>177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ParallelHitObject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0.6</v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LP_Parallel_02</v>
      </c>
      <c r="B426" s="1" t="s">
        <v>177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LP_DiagonalNwayGenerator_01</v>
      </c>
      <c r="B427" s="1" t="s">
        <v>178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DiagonalNwayGenerator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LP_DiagonalNwayGenerator_02</v>
      </c>
      <c r="B428" s="1" t="s">
        <v>178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LP_LeftRightNwayGenerator_01</v>
      </c>
      <c r="B429" s="1" t="s">
        <v>179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LeftRightNwayGenerator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LP_LeftRightNwayGenerator_02</v>
      </c>
      <c r="B430" s="1" t="s">
        <v>179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LP_BackNwayGenerator_01</v>
      </c>
      <c r="B431" s="1" t="s">
        <v>180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BackNwayGenerator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74"/>
        <v>1</v>
      </c>
      <c r="S431" s="7" t="str">
        <f t="shared" ca="1" si="310"/>
        <v/>
      </c>
    </row>
    <row r="432" spans="1:19" x14ac:dyDescent="0.3">
      <c r="A432" s="1" t="str">
        <f t="shared" si="304"/>
        <v>LP_BackNwayGenerator_02</v>
      </c>
      <c r="B432" s="1" t="s">
        <v>180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74"/>
        <v>2</v>
      </c>
      <c r="S432" s="7" t="str">
        <f t="shared" ca="1" si="310"/>
        <v/>
      </c>
    </row>
    <row r="433" spans="1:19" x14ac:dyDescent="0.3">
      <c r="A433" s="1" t="str">
        <f t="shared" si="304"/>
        <v>LP_Repeat_01</v>
      </c>
      <c r="B433" s="1" t="s">
        <v>181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RepeatHitObject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</v>
      </c>
      <c r="N433" s="1">
        <v>1</v>
      </c>
      <c r="O433" s="7">
        <f t="shared" ca="1" si="274"/>
        <v>1</v>
      </c>
      <c r="S433" s="7" t="str">
        <f t="shared" ca="1" si="310"/>
        <v/>
      </c>
    </row>
    <row r="434" spans="1:19" x14ac:dyDescent="0.3">
      <c r="A434" s="1" t="str">
        <f t="shared" si="304"/>
        <v>LP_Repeat_02</v>
      </c>
      <c r="B434" s="1" t="s">
        <v>181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2</v>
      </c>
      <c r="O434" s="7">
        <f t="shared" ca="1" si="274"/>
        <v>2</v>
      </c>
      <c r="S434" s="7" t="str">
        <f t="shared" ca="1" si="310"/>
        <v/>
      </c>
    </row>
    <row r="435" spans="1:19" x14ac:dyDescent="0.3">
      <c r="A435" s="1" t="str">
        <f t="shared" si="304"/>
        <v>LP_HealOnKill_01</v>
      </c>
      <c r="B435" s="1" t="s">
        <v>269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ref="K435:K448" si="323">J228</f>
        <v>0.15</v>
      </c>
      <c r="O435" s="7" t="str">
        <f t="shared" ref="O435" ca="1" si="324">IF(NOT(ISBLANK(N435)),N435,
IF(ISBLANK(M435),"",
VLOOKUP(M435,OFFSET(INDIRECT("$A:$B"),0,MATCH(M$1&amp;"_Verify",INDIRECT("$1:$1"),0)-1),2,0)
))</f>
        <v/>
      </c>
      <c r="S435" s="7" t="str">
        <f t="shared" ca="1" si="310"/>
        <v/>
      </c>
    </row>
    <row r="436" spans="1:19" x14ac:dyDescent="0.3">
      <c r="A436" s="1" t="str">
        <f t="shared" si="304"/>
        <v>LP_HealOnKill_02</v>
      </c>
      <c r="B436" s="1" t="s">
        <v>269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0.315</v>
      </c>
      <c r="O436" s="7" t="str">
        <f t="shared" ca="1" si="274"/>
        <v/>
      </c>
      <c r="S436" s="7" t="str">
        <f t="shared" ca="1" si="310"/>
        <v/>
      </c>
    </row>
    <row r="437" spans="1:19" x14ac:dyDescent="0.3">
      <c r="A437" s="1" t="str">
        <f t="shared" ref="A437:A439" si="325">B437&amp;"_"&amp;TEXT(D437,"00")</f>
        <v>LP_HealOnKill_03</v>
      </c>
      <c r="B437" s="1" t="s">
        <v>269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0.49500000000000005</v>
      </c>
      <c r="O437" s="7" t="str">
        <f t="shared" ref="O437:O439" ca="1" si="326">IF(NOT(ISBLANK(N437)),N437,
IF(ISBLANK(M437),"",
VLOOKUP(M437,OFFSET(INDIRECT("$A:$B"),0,MATCH(M$1&amp;"_Verify",INDIRECT("$1:$1"),0)-1),2,0)
))</f>
        <v/>
      </c>
      <c r="S437" s="7" t="str">
        <f t="shared" ref="S437:S439" ca="1" si="327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25"/>
        <v>LP_HealOnKill_04</v>
      </c>
      <c r="B438" s="1" t="s">
        <v>269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0.69</v>
      </c>
      <c r="O438" s="7" t="str">
        <f t="shared" ca="1" si="326"/>
        <v/>
      </c>
      <c r="S438" s="7" t="str">
        <f t="shared" ca="1" si="327"/>
        <v/>
      </c>
    </row>
    <row r="439" spans="1:19" x14ac:dyDescent="0.3">
      <c r="A439" s="1" t="str">
        <f t="shared" si="325"/>
        <v>LP_HealOnKill_05</v>
      </c>
      <c r="B439" s="1" t="s">
        <v>269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0.89999999999999991</v>
      </c>
      <c r="O439" s="7" t="str">
        <f t="shared" ca="1" si="326"/>
        <v/>
      </c>
      <c r="S439" s="7" t="str">
        <f t="shared" ca="1" si="327"/>
        <v/>
      </c>
    </row>
    <row r="440" spans="1:19" x14ac:dyDescent="0.3">
      <c r="A440" s="1" t="str">
        <f t="shared" ref="A440:A443" si="328">B440&amp;"_"&amp;TEXT(D440,"00")</f>
        <v>LP_HealOnKill_06</v>
      </c>
      <c r="B440" s="1" t="s">
        <v>269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1.125</v>
      </c>
      <c r="O440" s="7" t="str">
        <f t="shared" ref="O440:O443" ca="1" si="329">IF(NOT(ISBLANK(N440)),N440,
IF(ISBLANK(M440),"",
VLOOKUP(M440,OFFSET(INDIRECT("$A:$B"),0,MATCH(M$1&amp;"_Verify",INDIRECT("$1:$1"),0)-1),2,0)
))</f>
        <v/>
      </c>
      <c r="S440" s="7" t="str">
        <f t="shared" ref="S440:S443" ca="1" si="330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8"/>
        <v>LP_HealOnKill_07</v>
      </c>
      <c r="B441" s="1" t="s">
        <v>269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1.3650000000000002</v>
      </c>
      <c r="O441" s="7" t="str">
        <f t="shared" ca="1" si="329"/>
        <v/>
      </c>
      <c r="S441" s="7" t="str">
        <f t="shared" ca="1" si="330"/>
        <v/>
      </c>
    </row>
    <row r="442" spans="1:19" x14ac:dyDescent="0.3">
      <c r="A442" s="1" t="str">
        <f t="shared" si="328"/>
        <v>LP_HealOnKill_08</v>
      </c>
      <c r="B442" s="1" t="s">
        <v>269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1.62</v>
      </c>
      <c r="O442" s="7" t="str">
        <f t="shared" ca="1" si="329"/>
        <v/>
      </c>
      <c r="S442" s="7" t="str">
        <f t="shared" ca="1" si="330"/>
        <v/>
      </c>
    </row>
    <row r="443" spans="1:19" x14ac:dyDescent="0.3">
      <c r="A443" s="1" t="str">
        <f t="shared" si="328"/>
        <v>LP_HealOnKill_09</v>
      </c>
      <c r="B443" s="1" t="s">
        <v>269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1.89</v>
      </c>
      <c r="O443" s="7" t="str">
        <f t="shared" ca="1" si="329"/>
        <v/>
      </c>
      <c r="S443" s="7" t="str">
        <f t="shared" ca="1" si="330"/>
        <v/>
      </c>
    </row>
    <row r="444" spans="1:19" x14ac:dyDescent="0.3">
      <c r="A444" s="1" t="str">
        <f t="shared" ref="A444:A473" si="331">B444&amp;"_"&amp;TEXT(D444,"00")</f>
        <v>LP_HealOnKillBetter_01</v>
      </c>
      <c r="B444" s="1" t="s">
        <v>270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0.25</v>
      </c>
      <c r="O444" s="7" t="str">
        <f t="shared" ref="O444:O487" ca="1" si="332">IF(NOT(ISBLANK(N444)),N444,
IF(ISBLANK(M444),"",
VLOOKUP(M444,OFFSET(INDIRECT("$A:$B"),0,MATCH(M$1&amp;"_Verify",INDIRECT("$1:$1"),0)-1),2,0)
))</f>
        <v/>
      </c>
      <c r="S444" s="7" t="str">
        <f t="shared" ca="1" si="310"/>
        <v/>
      </c>
    </row>
    <row r="445" spans="1:19" x14ac:dyDescent="0.3">
      <c r="A445" s="1" t="str">
        <f t="shared" si="331"/>
        <v>LP_HealOnKillBetter_02</v>
      </c>
      <c r="B445" s="1" t="s">
        <v>270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3"/>
        <v>0.52500000000000002</v>
      </c>
      <c r="O445" s="7" t="str">
        <f t="shared" ca="1" si="332"/>
        <v/>
      </c>
      <c r="S445" s="7" t="str">
        <f t="shared" ca="1" si="310"/>
        <v/>
      </c>
    </row>
    <row r="446" spans="1:19" x14ac:dyDescent="0.3">
      <c r="A446" s="1" t="str">
        <f t="shared" ref="A446:A459" si="333">B446&amp;"_"&amp;TEXT(D446,"00")</f>
        <v>LP_HealOnKillBetter_03</v>
      </c>
      <c r="B446" s="1" t="s">
        <v>270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3"/>
        <v>0.82500000000000007</v>
      </c>
      <c r="O446" s="7" t="str">
        <f t="shared" ref="O446:O459" ca="1" si="334">IF(NOT(ISBLANK(N446)),N446,
IF(ISBLANK(M446),"",
VLOOKUP(M446,OFFSET(INDIRECT("$A:$B"),0,MATCH(M$1&amp;"_Verify",INDIRECT("$1:$1"),0)-1),2,0)
))</f>
        <v/>
      </c>
      <c r="S446" s="7" t="str">
        <f t="shared" ref="S446:S459" ca="1" si="335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33"/>
        <v>LP_HealOnKillBetter_04</v>
      </c>
      <c r="B447" s="1" t="s">
        <v>270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3"/>
        <v>1.1499999999999999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LP_HealOnKillBetter_05</v>
      </c>
      <c r="B448" s="1" t="s">
        <v>270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3"/>
        <v>1.5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LP_HealOnCrit_01</v>
      </c>
      <c r="B449" s="1" t="s">
        <v>932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>J228</f>
        <v>0.15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LP_HealOnCrit_02</v>
      </c>
      <c r="B450" s="1" t="s">
        <v>932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ref="J450:J462" si="336">J229</f>
        <v>0.315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LP_HealOnCrit_03</v>
      </c>
      <c r="B451" s="1" t="s">
        <v>932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0.49500000000000005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LP_HealOnCrit_04</v>
      </c>
      <c r="B452" s="1" t="s">
        <v>932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0.69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LP_HealOnCrit_05</v>
      </c>
      <c r="B453" s="1" t="s">
        <v>932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0.89999999999999991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LP_HealOnCrit_06</v>
      </c>
      <c r="B454" s="1" t="s">
        <v>932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1.125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LP_HealOnCrit_07</v>
      </c>
      <c r="B455" s="1" t="s">
        <v>932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1.3650000000000002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si="333"/>
        <v>LP_HealOnCrit_08</v>
      </c>
      <c r="B456" s="1" t="s">
        <v>932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1.62</v>
      </c>
      <c r="O456" s="7" t="str">
        <f t="shared" ca="1" si="334"/>
        <v/>
      </c>
      <c r="S456" s="7" t="str">
        <f t="shared" ca="1" si="335"/>
        <v/>
      </c>
    </row>
    <row r="457" spans="1:21" x14ac:dyDescent="0.3">
      <c r="A457" s="1" t="str">
        <f t="shared" si="333"/>
        <v>LP_HealOnCrit_09</v>
      </c>
      <c r="B457" s="1" t="s">
        <v>932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1.89</v>
      </c>
      <c r="O457" s="7" t="str">
        <f t="shared" ca="1" si="334"/>
        <v/>
      </c>
      <c r="S457" s="7" t="str">
        <f t="shared" ca="1" si="335"/>
        <v/>
      </c>
    </row>
    <row r="458" spans="1:21" x14ac:dyDescent="0.3">
      <c r="A458" s="1" t="str">
        <f t="shared" si="333"/>
        <v>LP_HealOnCritBetter_01</v>
      </c>
      <c r="B458" s="1" t="s">
        <v>933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0.25</v>
      </c>
      <c r="O458" s="7" t="str">
        <f t="shared" ca="1" si="334"/>
        <v/>
      </c>
      <c r="S458" s="7" t="str">
        <f t="shared" ca="1" si="335"/>
        <v/>
      </c>
    </row>
    <row r="459" spans="1:21" x14ac:dyDescent="0.3">
      <c r="A459" s="1" t="str">
        <f t="shared" si="333"/>
        <v>LP_HealOnCritBetter_02</v>
      </c>
      <c r="B459" s="1" t="s">
        <v>933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6"/>
        <v>0.52500000000000002</v>
      </c>
      <c r="O459" s="7" t="str">
        <f t="shared" ca="1" si="334"/>
        <v/>
      </c>
      <c r="S459" s="7" t="str">
        <f t="shared" ca="1" si="335"/>
        <v/>
      </c>
    </row>
    <row r="460" spans="1:21" x14ac:dyDescent="0.3">
      <c r="A460" s="1" t="str">
        <f t="shared" ref="A460:A462" si="337">B460&amp;"_"&amp;TEXT(D460,"00")</f>
        <v>LP_HealOnCritBetter_03</v>
      </c>
      <c r="B460" s="1" t="s">
        <v>933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6"/>
        <v>0.82500000000000007</v>
      </c>
      <c r="O460" s="7" t="str">
        <f t="shared" ref="O460:O462" ca="1" si="338">IF(NOT(ISBLANK(N460)),N460,
IF(ISBLANK(M460),"",
VLOOKUP(M460,OFFSET(INDIRECT("$A:$B"),0,MATCH(M$1&amp;"_Verify",INDIRECT("$1:$1"),0)-1),2,0)
))</f>
        <v/>
      </c>
      <c r="S460" s="7" t="str">
        <f t="shared" ref="S460:S462" ca="1" si="339">IF(NOT(ISBLANK(R460)),R460,
IF(ISBLANK(Q460),"",
VLOOKUP(Q460,OFFSET(INDIRECT("$A:$B"),0,MATCH(Q$1&amp;"_Verify",INDIRECT("$1:$1"),0)-1),2,0)
))</f>
        <v/>
      </c>
    </row>
    <row r="461" spans="1:21" x14ac:dyDescent="0.3">
      <c r="A461" s="1" t="str">
        <f t="shared" si="337"/>
        <v>LP_HealOnCritBetter_04</v>
      </c>
      <c r="B461" s="1" t="s">
        <v>933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1.1499999999999999</v>
      </c>
      <c r="O461" s="7" t="str">
        <f t="shared" ca="1" si="338"/>
        <v/>
      </c>
      <c r="S461" s="7" t="str">
        <f t="shared" ca="1" si="339"/>
        <v/>
      </c>
    </row>
    <row r="462" spans="1:21" x14ac:dyDescent="0.3">
      <c r="A462" s="1" t="str">
        <f t="shared" si="337"/>
        <v>LP_HealOnCritBetter_05</v>
      </c>
      <c r="B462" s="1" t="s">
        <v>933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1.5</v>
      </c>
      <c r="O462" s="7" t="str">
        <f t="shared" ca="1" si="338"/>
        <v/>
      </c>
      <c r="S462" s="7" t="str">
        <f t="shared" ca="1" si="339"/>
        <v/>
      </c>
    </row>
    <row r="463" spans="1:21" x14ac:dyDescent="0.3">
      <c r="A463" s="1" t="str">
        <f t="shared" si="331"/>
        <v>LP_AtkSpeedUpOnEncounter_01</v>
      </c>
      <c r="B463" s="1" t="s">
        <v>295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2"/>
        <v/>
      </c>
      <c r="Q463" s="1" t="s">
        <v>296</v>
      </c>
      <c r="S463" s="7">
        <f t="shared" ref="S463:S514" ca="1" si="340">IF(NOT(ISBLANK(R463)),R463,
IF(ISBLANK(Q463),"",
VLOOKUP(Q463,OFFSET(INDIRECT("$A:$B"),0,MATCH(Q$1&amp;"_Verify",INDIRECT("$1:$1"),0)-1),2,0)
))</f>
        <v>1</v>
      </c>
      <c r="U463" s="1" t="s">
        <v>297</v>
      </c>
    </row>
    <row r="464" spans="1:21" x14ac:dyDescent="0.3">
      <c r="A464" s="1" t="str">
        <f t="shared" si="331"/>
        <v>LP_AtkSpeedUpOnEncounter_02</v>
      </c>
      <c r="B464" s="1" t="s">
        <v>295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ref="A465:A471" si="341">B465&amp;"_"&amp;TEXT(D465,"00")</f>
        <v>LP_AtkSpeedUpOnEncounter_03</v>
      </c>
      <c r="B465" s="1" t="s">
        <v>295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ref="O465:O471" ca="1" si="342">IF(NOT(ISBLANK(N465)),N465,
IF(ISBLANK(M465),"",
VLOOKUP(M465,OFFSET(INDIRECT("$A:$B"),0,MATCH(M$1&amp;"_Verify",INDIRECT("$1:$1"),0)-1),2,0)
))</f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LP_AtkSpeedUpOnEncounter_04</v>
      </c>
      <c r="B466" s="1" t="s">
        <v>295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LP_AtkSpeedUpOnEncounter_05</v>
      </c>
      <c r="B467" s="1" t="s">
        <v>295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41"/>
        <v>LP_AtkSpeedUpOnEncounter_06</v>
      </c>
      <c r="B468" s="1" t="s">
        <v>295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296</v>
      </c>
      <c r="S468" s="7">
        <f t="shared" ca="1" si="340"/>
        <v>1</v>
      </c>
      <c r="U468" s="1" t="s">
        <v>297</v>
      </c>
    </row>
    <row r="469" spans="1:23" x14ac:dyDescent="0.3">
      <c r="A469" s="1" t="str">
        <f t="shared" si="341"/>
        <v>LP_AtkSpeedUpOnEncounter_07</v>
      </c>
      <c r="B469" s="1" t="s">
        <v>295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296</v>
      </c>
      <c r="S469" s="7">
        <f t="shared" ca="1" si="340"/>
        <v>1</v>
      </c>
      <c r="U469" s="1" t="s">
        <v>297</v>
      </c>
    </row>
    <row r="470" spans="1:23" x14ac:dyDescent="0.3">
      <c r="A470" s="1" t="str">
        <f t="shared" si="341"/>
        <v>LP_AtkSpeedUpOnEncounter_08</v>
      </c>
      <c r="B470" s="1" t="s">
        <v>295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296</v>
      </c>
      <c r="S470" s="7">
        <f t="shared" ca="1" si="340"/>
        <v>1</v>
      </c>
      <c r="U470" s="1" t="s">
        <v>297</v>
      </c>
    </row>
    <row r="471" spans="1:23" x14ac:dyDescent="0.3">
      <c r="A471" s="1" t="str">
        <f t="shared" si="341"/>
        <v>LP_AtkSpeedUpOnEncounter_09</v>
      </c>
      <c r="B471" s="1" t="s">
        <v>295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296</v>
      </c>
      <c r="S471" s="7">
        <f t="shared" ca="1" si="340"/>
        <v>1</v>
      </c>
      <c r="U471" s="1" t="s">
        <v>297</v>
      </c>
    </row>
    <row r="472" spans="1:23" x14ac:dyDescent="0.3">
      <c r="A472" s="1" t="str">
        <f t="shared" si="331"/>
        <v>LP_AtkSpeedUpOnEncounter_Spd_01</v>
      </c>
      <c r="B472" s="1" t="s">
        <v>292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4.5</v>
      </c>
      <c r="J472" s="1">
        <f t="shared" ref="J472:J480" si="343">J228*4.5/6*2.5</f>
        <v>0.28125</v>
      </c>
      <c r="M472" s="1" t="s">
        <v>148</v>
      </c>
      <c r="O472" s="7">
        <f t="shared" ca="1" si="332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31"/>
        <v>LP_AtkSpeedUpOnEncounter_Spd_02</v>
      </c>
      <c r="B473" s="1" t="s">
        <v>292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5</v>
      </c>
      <c r="J473" s="1">
        <f t="shared" si="343"/>
        <v>0.59062499999999996</v>
      </c>
      <c r="M473" s="1" t="s">
        <v>148</v>
      </c>
      <c r="O473" s="7">
        <f t="shared" ca="1" si="332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ref="A474:A480" si="344">B474&amp;"_"&amp;TEXT(D474,"00")</f>
        <v>LP_AtkSpeedUpOnEncounter_Spd_03</v>
      </c>
      <c r="B474" s="1" t="s">
        <v>292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5.5</v>
      </c>
      <c r="J474" s="1">
        <f t="shared" si="343"/>
        <v>0.92812500000000009</v>
      </c>
      <c r="M474" s="1" t="s">
        <v>148</v>
      </c>
      <c r="O474" s="7">
        <f t="shared" ref="O474:O480" ca="1" si="345">IF(NOT(ISBLANK(N474)),N474,
IF(ISBLANK(M474),"",
VLOOKUP(M474,OFFSET(INDIRECT("$A:$B"),0,MATCH(M$1&amp;"_Verify",INDIRECT("$1:$1"),0)-1),2,0)
))</f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LP_AtkSpeedUpOnEncounter_Spd_04</v>
      </c>
      <c r="B475" s="1" t="s">
        <v>292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6</v>
      </c>
      <c r="J475" s="1">
        <f t="shared" si="343"/>
        <v>1.29375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LP_AtkSpeedUpOnEncounter_Spd_05</v>
      </c>
      <c r="B476" s="1" t="s">
        <v>292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6.5</v>
      </c>
      <c r="J476" s="1">
        <f t="shared" si="343"/>
        <v>1.6874999999999998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si="344"/>
        <v>LP_AtkSpeedUpOnEncounter_Spd_06</v>
      </c>
      <c r="B477" s="1" t="s">
        <v>292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7</v>
      </c>
      <c r="J477" s="1">
        <f t="shared" si="343"/>
        <v>2.109375</v>
      </c>
      <c r="M477" s="1" t="s">
        <v>148</v>
      </c>
      <c r="O477" s="7">
        <f t="shared" ca="1" si="345"/>
        <v>3</v>
      </c>
      <c r="R477" s="1">
        <v>1</v>
      </c>
      <c r="S477" s="7">
        <f t="shared" ca="1" si="340"/>
        <v>1</v>
      </c>
      <c r="W477" s="1" t="s">
        <v>362</v>
      </c>
    </row>
    <row r="478" spans="1:23" x14ac:dyDescent="0.3">
      <c r="A478" s="1" t="str">
        <f t="shared" si="344"/>
        <v>LP_AtkSpeedUpOnEncounter_Spd_07</v>
      </c>
      <c r="B478" s="1" t="s">
        <v>292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7.5</v>
      </c>
      <c r="J478" s="1">
        <f t="shared" si="343"/>
        <v>2.5593750000000002</v>
      </c>
      <c r="M478" s="1" t="s">
        <v>148</v>
      </c>
      <c r="O478" s="7">
        <f t="shared" ca="1" si="345"/>
        <v>3</v>
      </c>
      <c r="R478" s="1">
        <v>1</v>
      </c>
      <c r="S478" s="7">
        <f t="shared" ca="1" si="340"/>
        <v>1</v>
      </c>
      <c r="W478" s="1" t="s">
        <v>362</v>
      </c>
    </row>
    <row r="479" spans="1:23" x14ac:dyDescent="0.3">
      <c r="A479" s="1" t="str">
        <f t="shared" si="344"/>
        <v>LP_AtkSpeedUpOnEncounter_Spd_08</v>
      </c>
      <c r="B479" s="1" t="s">
        <v>292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8</v>
      </c>
      <c r="J479" s="1">
        <f t="shared" si="343"/>
        <v>3.0375000000000001</v>
      </c>
      <c r="M479" s="1" t="s">
        <v>148</v>
      </c>
      <c r="O479" s="7">
        <f t="shared" ca="1" si="345"/>
        <v>3</v>
      </c>
      <c r="R479" s="1">
        <v>1</v>
      </c>
      <c r="S479" s="7">
        <f t="shared" ca="1" si="340"/>
        <v>1</v>
      </c>
      <c r="W479" s="1" t="s">
        <v>362</v>
      </c>
    </row>
    <row r="480" spans="1:23" x14ac:dyDescent="0.3">
      <c r="A480" s="1" t="str">
        <f t="shared" si="344"/>
        <v>LP_AtkSpeedUpOnEncounter_Spd_09</v>
      </c>
      <c r="B480" s="1" t="s">
        <v>292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8.5</v>
      </c>
      <c r="J480" s="1">
        <f t="shared" si="343"/>
        <v>3.5437499999999993</v>
      </c>
      <c r="M480" s="1" t="s">
        <v>148</v>
      </c>
      <c r="O480" s="7">
        <f t="shared" ca="1" si="345"/>
        <v>3</v>
      </c>
      <c r="R480" s="1">
        <v>1</v>
      </c>
      <c r="S480" s="7">
        <f t="shared" ca="1" si="340"/>
        <v>1</v>
      </c>
      <c r="W480" s="1" t="s">
        <v>362</v>
      </c>
    </row>
    <row r="481" spans="1:23" x14ac:dyDescent="0.3">
      <c r="A481" s="1" t="str">
        <f t="shared" ref="A481:A487" si="346">B481&amp;"_"&amp;TEXT(D481,"00")</f>
        <v>LP_AtkSpeedUpOnEncounterBetter_01</v>
      </c>
      <c r="B481" s="1" t="s">
        <v>291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32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LP_AtkSpeedUpOnEncounterBetter_02</v>
      </c>
      <c r="B482" s="1" t="s">
        <v>291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2"/>
        <v/>
      </c>
      <c r="Q482" s="1" t="s">
        <v>296</v>
      </c>
      <c r="S482" s="7">
        <f t="shared" ca="1" si="340"/>
        <v>1</v>
      </c>
      <c r="U482" s="1" t="s">
        <v>293</v>
      </c>
    </row>
    <row r="483" spans="1:23" x14ac:dyDescent="0.3">
      <c r="A483" s="1" t="str">
        <f t="shared" ref="A483:A485" si="347">B483&amp;"_"&amp;TEXT(D483,"00")</f>
        <v>LP_AtkSpeedUpOnEncounterBetter_03</v>
      </c>
      <c r="B483" s="1" t="s">
        <v>291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5" ca="1" si="348">IF(NOT(ISBLANK(N483)),N483,
IF(ISBLANK(M483),"",
VLOOKUP(M483,OFFSET(INDIRECT("$A:$B"),0,MATCH(M$1&amp;"_Verify",INDIRECT("$1:$1"),0)-1),2,0)
))</f>
        <v/>
      </c>
      <c r="Q483" s="1" t="s">
        <v>296</v>
      </c>
      <c r="S483" s="7">
        <f t="shared" ca="1" si="340"/>
        <v>1</v>
      </c>
      <c r="U483" s="1" t="s">
        <v>293</v>
      </c>
    </row>
    <row r="484" spans="1:23" x14ac:dyDescent="0.3">
      <c r="A484" s="1" t="str">
        <f t="shared" si="347"/>
        <v>LP_AtkSpeedUpOnEncounterBetter_04</v>
      </c>
      <c r="B484" s="1" t="s">
        <v>291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48"/>
        <v/>
      </c>
      <c r="Q484" s="1" t="s">
        <v>296</v>
      </c>
      <c r="S484" s="7">
        <f t="shared" ca="1" si="340"/>
        <v>1</v>
      </c>
      <c r="U484" s="1" t="s">
        <v>293</v>
      </c>
    </row>
    <row r="485" spans="1:23" x14ac:dyDescent="0.3">
      <c r="A485" s="1" t="str">
        <f t="shared" si="347"/>
        <v>LP_AtkSpeedUpOnEncounterBetter_05</v>
      </c>
      <c r="B485" s="1" t="s">
        <v>291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48"/>
        <v/>
      </c>
      <c r="Q485" s="1" t="s">
        <v>296</v>
      </c>
      <c r="S485" s="7">
        <f t="shared" ca="1" si="340"/>
        <v>1</v>
      </c>
      <c r="U485" s="1" t="s">
        <v>293</v>
      </c>
    </row>
    <row r="486" spans="1:23" x14ac:dyDescent="0.3">
      <c r="A486" s="1" t="str">
        <f t="shared" si="346"/>
        <v>LP_AtkSpeedUpOnEncounterBetter_Spd_01</v>
      </c>
      <c r="B486" s="1" t="s">
        <v>294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>J237*4.5/6*2.5</f>
        <v>0.46875</v>
      </c>
      <c r="M486" s="1" t="s">
        <v>148</v>
      </c>
      <c r="O486" s="7">
        <f t="shared" ca="1" si="332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si="346"/>
        <v>LP_AtkSpeedUpOnEncounterBetter_Spd_02</v>
      </c>
      <c r="B487" s="1" t="s">
        <v>294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5.5</v>
      </c>
      <c r="J487" s="1">
        <f>J238*4.5/6*2.5</f>
        <v>0.98437500000000011</v>
      </c>
      <c r="M487" s="1" t="s">
        <v>148</v>
      </c>
      <c r="O487" s="7">
        <f t="shared" ca="1" si="332"/>
        <v>3</v>
      </c>
      <c r="R487" s="1">
        <v>1</v>
      </c>
      <c r="S487" s="7">
        <f t="shared" ca="1" si="340"/>
        <v>1</v>
      </c>
      <c r="W487" s="1" t="s">
        <v>362</v>
      </c>
    </row>
    <row r="488" spans="1:23" x14ac:dyDescent="0.3">
      <c r="A488" s="1" t="str">
        <f t="shared" ref="A488:A490" si="349">B488&amp;"_"&amp;TEXT(D488,"00")</f>
        <v>LP_AtkSpeedUpOnEncounterBetter_Spd_03</v>
      </c>
      <c r="B488" s="1" t="s">
        <v>294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6.5</v>
      </c>
      <c r="J488" s="1">
        <f>J239*4.5/6*2.5</f>
        <v>1.546875</v>
      </c>
      <c r="M488" s="1" t="s">
        <v>148</v>
      </c>
      <c r="O488" s="7">
        <f t="shared" ref="O488:O490" ca="1" si="350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40"/>
        <v>1</v>
      </c>
      <c r="W488" s="1" t="s">
        <v>362</v>
      </c>
    </row>
    <row r="489" spans="1:23" x14ac:dyDescent="0.3">
      <c r="A489" s="1" t="str">
        <f t="shared" si="349"/>
        <v>LP_AtkSpeedUpOnEncounterBetter_Spd_04</v>
      </c>
      <c r="B489" s="1" t="s">
        <v>294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7.5</v>
      </c>
      <c r="J489" s="1">
        <f>J240*4.5/6*2.5</f>
        <v>2.15625</v>
      </c>
      <c r="M489" s="1" t="s">
        <v>148</v>
      </c>
      <c r="O489" s="7">
        <f t="shared" ca="1" si="350"/>
        <v>3</v>
      </c>
      <c r="R489" s="1">
        <v>1</v>
      </c>
      <c r="S489" s="7">
        <f t="shared" ca="1" si="340"/>
        <v>1</v>
      </c>
      <c r="W489" s="1" t="s">
        <v>362</v>
      </c>
    </row>
    <row r="490" spans="1:23" x14ac:dyDescent="0.3">
      <c r="A490" s="1" t="str">
        <f t="shared" si="349"/>
        <v>LP_AtkSpeedUpOnEncounterBetter_Spd_05</v>
      </c>
      <c r="B490" s="1" t="s">
        <v>294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>J241*4.5/6*2.5</f>
        <v>2.8125</v>
      </c>
      <c r="M490" s="1" t="s">
        <v>148</v>
      </c>
      <c r="O490" s="7">
        <f t="shared" ca="1" si="350"/>
        <v>3</v>
      </c>
      <c r="R490" s="1">
        <v>1</v>
      </c>
      <c r="S490" s="7">
        <f t="shared" ca="1" si="340"/>
        <v>1</v>
      </c>
      <c r="W490" s="1" t="s">
        <v>362</v>
      </c>
    </row>
    <row r="491" spans="1:23" x14ac:dyDescent="0.3">
      <c r="A491" s="1" t="str">
        <f t="shared" ref="A491:A495" si="351">B491&amp;"_"&amp;TEXT(D491,"00")</f>
        <v>LP_VampireOnAttack_01</v>
      </c>
      <c r="B491" s="1" t="s">
        <v>298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ref="L491:L504" si="352">J228</f>
        <v>0.15</v>
      </c>
      <c r="O491" s="7" t="str">
        <f t="shared" ref="O491:O495" ca="1" si="353">IF(NOT(ISBLANK(N491)),N491,
IF(ISBLANK(M491),"",
VLOOKUP(M491,OFFSET(INDIRECT("$A:$B"),0,MATCH(M$1&amp;"_Verify",INDIRECT("$1:$1"),0)-1),2,0)
))</f>
        <v/>
      </c>
      <c r="S491" s="7" t="str">
        <f t="shared" ca="1" si="340"/>
        <v/>
      </c>
    </row>
    <row r="492" spans="1:23" x14ac:dyDescent="0.3">
      <c r="A492" s="1" t="str">
        <f t="shared" si="351"/>
        <v>LP_VampireOnAttack_02</v>
      </c>
      <c r="B492" s="1" t="s">
        <v>298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0.315</v>
      </c>
      <c r="O492" s="7" t="str">
        <f t="shared" ca="1" si="353"/>
        <v/>
      </c>
      <c r="S492" s="7" t="str">
        <f t="shared" ca="1" si="340"/>
        <v/>
      </c>
    </row>
    <row r="493" spans="1:23" x14ac:dyDescent="0.3">
      <c r="A493" s="1" t="str">
        <f t="shared" si="351"/>
        <v>LP_VampireOnAttack_03</v>
      </c>
      <c r="B493" s="1" t="s">
        <v>298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0.49500000000000005</v>
      </c>
      <c r="O493" s="7" t="str">
        <f t="shared" ca="1" si="353"/>
        <v/>
      </c>
      <c r="S493" s="7" t="str">
        <f t="shared" ca="1" si="340"/>
        <v/>
      </c>
    </row>
    <row r="494" spans="1:23" x14ac:dyDescent="0.3">
      <c r="A494" s="1" t="str">
        <f t="shared" si="351"/>
        <v>LP_VampireOnAttack_04</v>
      </c>
      <c r="B494" s="1" t="s">
        <v>298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0.69</v>
      </c>
      <c r="O494" s="7" t="str">
        <f t="shared" ca="1" si="353"/>
        <v/>
      </c>
      <c r="S494" s="7" t="str">
        <f t="shared" ca="1" si="340"/>
        <v/>
      </c>
    </row>
    <row r="495" spans="1:23" x14ac:dyDescent="0.3">
      <c r="A495" s="1" t="str">
        <f t="shared" si="351"/>
        <v>LP_VampireOnAttack_05</v>
      </c>
      <c r="B495" s="1" t="s">
        <v>298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0.89999999999999991</v>
      </c>
      <c r="O495" s="7" t="str">
        <f t="shared" ca="1" si="353"/>
        <v/>
      </c>
      <c r="S495" s="7" t="str">
        <f t="shared" ca="1" si="340"/>
        <v/>
      </c>
    </row>
    <row r="496" spans="1:23" x14ac:dyDescent="0.3">
      <c r="A496" s="1" t="str">
        <f t="shared" ref="A496:A499" si="354">B496&amp;"_"&amp;TEXT(D496,"00")</f>
        <v>LP_VampireOnAttack_06</v>
      </c>
      <c r="B496" s="1" t="s">
        <v>298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1.125</v>
      </c>
      <c r="O496" s="7" t="str">
        <f t="shared" ref="O496:O499" ca="1" si="355">IF(NOT(ISBLANK(N496)),N496,
IF(ISBLANK(M496),"",
VLOOKUP(M496,OFFSET(INDIRECT("$A:$B"),0,MATCH(M$1&amp;"_Verify",INDIRECT("$1:$1"),0)-1),2,0)
))</f>
        <v/>
      </c>
      <c r="S496" s="7" t="str">
        <f t="shared" ref="S496:S499" ca="1" si="356">IF(NOT(ISBLANK(R496)),R496,
IF(ISBLANK(Q496),"",
VLOOKUP(Q496,OFFSET(INDIRECT("$A:$B"),0,MATCH(Q$1&amp;"_Verify",INDIRECT("$1:$1"),0)-1),2,0)
))</f>
        <v/>
      </c>
    </row>
    <row r="497" spans="1:21" x14ac:dyDescent="0.3">
      <c r="A497" s="1" t="str">
        <f t="shared" si="354"/>
        <v>LP_VampireOnAttack_07</v>
      </c>
      <c r="B497" s="1" t="s">
        <v>298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1.3650000000000002</v>
      </c>
      <c r="O497" s="7" t="str">
        <f t="shared" ca="1" si="355"/>
        <v/>
      </c>
      <c r="S497" s="7" t="str">
        <f t="shared" ca="1" si="356"/>
        <v/>
      </c>
    </row>
    <row r="498" spans="1:21" x14ac:dyDescent="0.3">
      <c r="A498" s="1" t="str">
        <f t="shared" si="354"/>
        <v>LP_VampireOnAttack_08</v>
      </c>
      <c r="B498" s="1" t="s">
        <v>298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1.62</v>
      </c>
      <c r="O498" s="7" t="str">
        <f t="shared" ca="1" si="355"/>
        <v/>
      </c>
      <c r="S498" s="7" t="str">
        <f t="shared" ca="1" si="356"/>
        <v/>
      </c>
    </row>
    <row r="499" spans="1:21" x14ac:dyDescent="0.3">
      <c r="A499" s="1" t="str">
        <f t="shared" si="354"/>
        <v>LP_VampireOnAttack_09</v>
      </c>
      <c r="B499" s="1" t="s">
        <v>298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1.89</v>
      </c>
      <c r="O499" s="7" t="str">
        <f t="shared" ca="1" si="355"/>
        <v/>
      </c>
      <c r="S499" s="7" t="str">
        <f t="shared" ca="1" si="356"/>
        <v/>
      </c>
    </row>
    <row r="500" spans="1:21" x14ac:dyDescent="0.3">
      <c r="A500" s="1" t="str">
        <f t="shared" ref="A500:A504" si="357">B500&amp;"_"&amp;TEXT(D500,"00")</f>
        <v>LP_VampireOnAttackBetter_01</v>
      </c>
      <c r="B500" s="1" t="s">
        <v>299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0.25</v>
      </c>
      <c r="O500" s="7" t="str">
        <f t="shared" ref="O500:O504" ca="1" si="358">IF(NOT(ISBLANK(N500)),N500,
IF(ISBLANK(M500),"",
VLOOKUP(M500,OFFSET(INDIRECT("$A:$B"),0,MATCH(M$1&amp;"_Verify",INDIRECT("$1:$1"),0)-1),2,0)
))</f>
        <v/>
      </c>
      <c r="S500" s="7" t="str">
        <f t="shared" ca="1" si="340"/>
        <v/>
      </c>
    </row>
    <row r="501" spans="1:21" x14ac:dyDescent="0.3">
      <c r="A501" s="1" t="str">
        <f t="shared" si="357"/>
        <v>LP_VampireOnAttackBetter_02</v>
      </c>
      <c r="B501" s="1" t="s">
        <v>299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52"/>
        <v>0.52500000000000002</v>
      </c>
      <c r="O501" s="7" t="str">
        <f t="shared" ca="1" si="358"/>
        <v/>
      </c>
      <c r="S501" s="7" t="str">
        <f t="shared" ca="1" si="340"/>
        <v/>
      </c>
    </row>
    <row r="502" spans="1:21" x14ac:dyDescent="0.3">
      <c r="A502" s="1" t="str">
        <f t="shared" si="357"/>
        <v>LP_VampireOnAttackBetter_03</v>
      </c>
      <c r="B502" s="1" t="s">
        <v>299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52"/>
        <v>0.82500000000000007</v>
      </c>
      <c r="O502" s="7" t="str">
        <f t="shared" ca="1" si="358"/>
        <v/>
      </c>
      <c r="S502" s="7" t="str">
        <f t="shared" ca="1" si="340"/>
        <v/>
      </c>
    </row>
    <row r="503" spans="1:21" x14ac:dyDescent="0.3">
      <c r="A503" s="1" t="str">
        <f t="shared" si="357"/>
        <v>LP_VampireOnAttackBetter_04</v>
      </c>
      <c r="B503" s="1" t="s">
        <v>299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52"/>
        <v>1.1499999999999999</v>
      </c>
      <c r="O503" s="7" t="str">
        <f t="shared" ca="1" si="358"/>
        <v/>
      </c>
      <c r="S503" s="7" t="str">
        <f t="shared" ca="1" si="340"/>
        <v/>
      </c>
    </row>
    <row r="504" spans="1:21" x14ac:dyDescent="0.3">
      <c r="A504" s="1" t="str">
        <f t="shared" si="357"/>
        <v>LP_VampireOnAttackBetter_05</v>
      </c>
      <c r="B504" s="1" t="s">
        <v>299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52"/>
        <v>1.5</v>
      </c>
      <c r="O504" s="7" t="str">
        <f t="shared" ca="1" si="358"/>
        <v/>
      </c>
      <c r="S504" s="7" t="str">
        <f t="shared" ca="1" si="340"/>
        <v/>
      </c>
    </row>
    <row r="505" spans="1:21" x14ac:dyDescent="0.3">
      <c r="A505" s="1" t="str">
        <f t="shared" ref="A505:A509" si="359">B505&amp;"_"&amp;TEXT(D505,"00")</f>
        <v>LP_RecoverOnAttacked_01</v>
      </c>
      <c r="B505" s="1" t="s">
        <v>300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:O509" ca="1" si="360">IF(NOT(ISBLANK(N505)),N505,
IF(ISBLANK(M505),"",
VLOOKUP(M505,OFFSET(INDIRECT("$A:$B"),0,MATCH(M$1&amp;"_Verify",INDIRECT("$1:$1"),0)-1),2,0)
))</f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si="359"/>
        <v>LP_RecoverOnAttacked_02</v>
      </c>
      <c r="B506" s="1" t="s">
        <v>300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CallAffectorValue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O506" s="7" t="str">
        <f t="shared" ca="1" si="360"/>
        <v/>
      </c>
      <c r="Q506" s="1" t="s">
        <v>224</v>
      </c>
      <c r="S506" s="7">
        <f t="shared" ca="1" si="340"/>
        <v>4</v>
      </c>
      <c r="U506" s="1" t="s">
        <v>301</v>
      </c>
    </row>
    <row r="507" spans="1:21" x14ac:dyDescent="0.3">
      <c r="A507" s="1" t="str">
        <f t="shared" si="359"/>
        <v>LP_RecoverOnAttacked_03</v>
      </c>
      <c r="B507" s="1" t="s">
        <v>300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60"/>
        <v/>
      </c>
      <c r="Q507" s="1" t="s">
        <v>224</v>
      </c>
      <c r="S507" s="7">
        <f t="shared" ca="1" si="340"/>
        <v>4</v>
      </c>
      <c r="U507" s="1" t="s">
        <v>301</v>
      </c>
    </row>
    <row r="508" spans="1:21" x14ac:dyDescent="0.3">
      <c r="A508" s="1" t="str">
        <f t="shared" si="359"/>
        <v>LP_RecoverOnAttacked_04</v>
      </c>
      <c r="B508" s="1" t="s">
        <v>300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60"/>
        <v/>
      </c>
      <c r="Q508" s="1" t="s">
        <v>224</v>
      </c>
      <c r="S508" s="7">
        <f t="shared" ca="1" si="340"/>
        <v>4</v>
      </c>
      <c r="U508" s="1" t="s">
        <v>301</v>
      </c>
    </row>
    <row r="509" spans="1:21" x14ac:dyDescent="0.3">
      <c r="A509" s="1" t="str">
        <f t="shared" si="359"/>
        <v>LP_RecoverOnAttacked_05</v>
      </c>
      <c r="B509" s="1" t="s">
        <v>300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0"/>
        <v/>
      </c>
      <c r="Q509" s="1" t="s">
        <v>224</v>
      </c>
      <c r="S509" s="7">
        <f t="shared" ca="1" si="340"/>
        <v>4</v>
      </c>
      <c r="U509" s="1" t="s">
        <v>301</v>
      </c>
    </row>
    <row r="510" spans="1:21" x14ac:dyDescent="0.3">
      <c r="A510" s="1" t="str">
        <f t="shared" ref="A510:A514" si="361">B510&amp;"_"&amp;TEXT(D510,"00")</f>
        <v>LP_RecoverOnAttacked_Heal_01</v>
      </c>
      <c r="B510" s="1" t="s">
        <v>301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ref="I510:I514" si="362">J510*5+0.1</f>
        <v>4.6999999999999984</v>
      </c>
      <c r="J510" s="1">
        <f t="shared" ref="J510:J513" si="363">J511+0.08</f>
        <v>0.91999999999999982</v>
      </c>
      <c r="L510" s="1">
        <v>8.8888888888888892E-2</v>
      </c>
      <c r="O510" s="7" t="str">
        <f t="shared" ref="O510:O514" ca="1" si="364">IF(NOT(ISBLANK(N510)),N510,
IF(ISBLANK(M510),"",
VLOOKUP(M510,OFFSET(INDIRECT("$A:$B"),0,MATCH(M$1&amp;"_Verify",INDIRECT("$1:$1"),0)-1),2,0)
))</f>
        <v/>
      </c>
      <c r="S510" s="7" t="str">
        <f t="shared" ca="1" si="340"/>
        <v/>
      </c>
    </row>
    <row r="511" spans="1:21" x14ac:dyDescent="0.3">
      <c r="A511" s="1" t="str">
        <f t="shared" si="361"/>
        <v>LP_RecoverOnAttacked_Heal_02</v>
      </c>
      <c r="B511" s="1" t="s">
        <v>301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HealOverTime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 t="shared" si="362"/>
        <v>4.2999999999999989</v>
      </c>
      <c r="J511" s="1">
        <f t="shared" si="363"/>
        <v>0.83999999999999986</v>
      </c>
      <c r="L511" s="1">
        <v>0.12537313432835823</v>
      </c>
      <c r="O511" s="7" t="str">
        <f t="shared" ca="1" si="364"/>
        <v/>
      </c>
      <c r="S511" s="7" t="str">
        <f t="shared" ca="1" si="340"/>
        <v/>
      </c>
    </row>
    <row r="512" spans="1:21" x14ac:dyDescent="0.3">
      <c r="A512" s="1" t="str">
        <f t="shared" si="361"/>
        <v>LP_RecoverOnAttacked_Heal_03</v>
      </c>
      <c r="B512" s="1" t="s">
        <v>301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HealOverTime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f t="shared" si="362"/>
        <v>3.8999999999999995</v>
      </c>
      <c r="J512" s="1">
        <f t="shared" si="363"/>
        <v>0.7599999999999999</v>
      </c>
      <c r="L512" s="1">
        <v>0.14505494505494507</v>
      </c>
      <c r="O512" s="7" t="str">
        <f t="shared" ca="1" si="364"/>
        <v/>
      </c>
      <c r="S512" s="7" t="str">
        <f t="shared" ca="1" si="340"/>
        <v/>
      </c>
    </row>
    <row r="513" spans="1:19" x14ac:dyDescent="0.3">
      <c r="A513" s="1" t="str">
        <f t="shared" si="361"/>
        <v>LP_RecoverOnAttacked_Heal_04</v>
      </c>
      <c r="B513" s="1" t="s">
        <v>301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si="362"/>
        <v>3.4999999999999996</v>
      </c>
      <c r="J513" s="1">
        <f t="shared" si="363"/>
        <v>0.67999999999999994</v>
      </c>
      <c r="L513" s="1">
        <v>0.15726495726495726</v>
      </c>
      <c r="O513" s="7" t="str">
        <f t="shared" ca="1" si="364"/>
        <v/>
      </c>
      <c r="S513" s="7" t="str">
        <f t="shared" ca="1" si="340"/>
        <v/>
      </c>
    </row>
    <row r="514" spans="1:19" x14ac:dyDescent="0.3">
      <c r="A514" s="1" t="str">
        <f t="shared" si="361"/>
        <v>LP_RecoverOnAttacked_Heal_05</v>
      </c>
      <c r="B514" s="1" t="s">
        <v>301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62"/>
        <v>3.1</v>
      </c>
      <c r="J514" s="1">
        <v>0.6</v>
      </c>
      <c r="L514" s="1">
        <v>0.16551724137931034</v>
      </c>
      <c r="O514" s="7" t="str">
        <f t="shared" ca="1" si="364"/>
        <v/>
      </c>
      <c r="S514" s="7" t="str">
        <f t="shared" ca="1" si="340"/>
        <v/>
      </c>
    </row>
    <row r="515" spans="1:19" x14ac:dyDescent="0.3">
      <c r="A515" s="1" t="str">
        <f t="shared" ref="A515:A519" si="365">B515&amp;"_"&amp;TEXT(D515,"00")</f>
        <v>LP_ReflectOnAttacked_01</v>
      </c>
      <c r="B515" s="1" t="s">
        <v>304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0.93377528089887663</v>
      </c>
      <c r="O515" s="7" t="str">
        <f t="shared" ref="O515:O519" ca="1" si="366">IF(NOT(ISBLANK(N515)),N515,
IF(ISBLANK(M515),"",
VLOOKUP(M515,OFFSET(INDIRECT("$A:$B"),0,MATCH(M$1&amp;"_Verify",INDIRECT("$1:$1"),0)-1),2,0)
))</f>
        <v/>
      </c>
      <c r="S515" s="7" t="str">
        <f t="shared" ref="S515:S611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5"/>
        <v>LP_ReflectOnAttacked_02</v>
      </c>
      <c r="B516" s="1" t="s">
        <v>304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2.2014964610717898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5"/>
        <v>LP_ReflectOnAttacked_03</v>
      </c>
      <c r="B517" s="1" t="s">
        <v>304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3.8477338195077495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5"/>
        <v>LP_ReflectOnAttacked_04</v>
      </c>
      <c r="B518" s="1" t="s">
        <v>304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5.9275139063862792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5"/>
        <v>LP_ReflectOnAttacked_05</v>
      </c>
      <c r="B519" s="1" t="s">
        <v>304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8.5104402985074614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ref="A520:A527" si="368">B520&amp;"_"&amp;TEXT(D520,"00")</f>
        <v>LP_ReflectOnAttackedBetter_01</v>
      </c>
      <c r="B520" s="1" t="s">
        <v>305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1.6960408163265315</v>
      </c>
      <c r="O520" s="7" t="str">
        <f t="shared" ref="O520:O527" ca="1" si="369">IF(NOT(ISBLANK(N520)),N520,
IF(ISBLANK(M520),"",
VLOOKUP(M520,OFFSET(INDIRECT("$A:$B"),0,MATCH(M$1&amp;"_Verify",INDIRECT("$1:$1"),0)-1),2,0)
))</f>
        <v/>
      </c>
      <c r="S520" s="7" t="str">
        <f t="shared" ca="1" si="367"/>
        <v/>
      </c>
    </row>
    <row r="521" spans="1:19" x14ac:dyDescent="0.3">
      <c r="A521" s="1" t="str">
        <f t="shared" si="368"/>
        <v>LP_ReflectOnAttackedBetter_02</v>
      </c>
      <c r="B521" s="1" t="s">
        <v>305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4.5603870967741944</v>
      </c>
      <c r="O521" s="7" t="str">
        <f t="shared" ca="1" si="369"/>
        <v/>
      </c>
      <c r="S521" s="7" t="str">
        <f t="shared" ca="1" si="367"/>
        <v/>
      </c>
    </row>
    <row r="522" spans="1:19" x14ac:dyDescent="0.3">
      <c r="A522" s="1" t="str">
        <f t="shared" si="368"/>
        <v>LP_ReflectOnAttackedBetter_03</v>
      </c>
      <c r="B522" s="1" t="s">
        <v>305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8.9988443328550947</v>
      </c>
      <c r="O522" s="7" t="str">
        <f t="shared" ca="1" si="369"/>
        <v/>
      </c>
      <c r="S522" s="7" t="str">
        <f t="shared" ca="1" si="367"/>
        <v/>
      </c>
    </row>
    <row r="523" spans="1:19" x14ac:dyDescent="0.3">
      <c r="A523" s="1" t="str">
        <f t="shared" si="368"/>
        <v>LP_AtkUpOnLowerHp_01</v>
      </c>
      <c r="B523" s="1" t="s">
        <v>306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0.35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si="368"/>
        <v>LP_AtkUpOnLowerHp_02</v>
      </c>
      <c r="B524" s="1" t="s">
        <v>306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0.73499999999999999</v>
      </c>
      <c r="N524" s="1">
        <v>0</v>
      </c>
      <c r="O524" s="7">
        <f t="shared" ca="1" si="369"/>
        <v>0</v>
      </c>
      <c r="S524" s="7" t="str">
        <f t="shared" ca="1" si="367"/>
        <v/>
      </c>
    </row>
    <row r="525" spans="1:19" x14ac:dyDescent="0.3">
      <c r="A525" s="1" t="str">
        <f t="shared" si="368"/>
        <v>LP_AtkUpOnLowerHp_03</v>
      </c>
      <c r="B525" s="1" t="s">
        <v>306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1.1549999999999998</v>
      </c>
      <c r="N525" s="1">
        <v>0</v>
      </c>
      <c r="O525" s="7">
        <f t="shared" ca="1" si="369"/>
        <v>0</v>
      </c>
      <c r="S525" s="7" t="str">
        <f t="shared" ca="1" si="367"/>
        <v/>
      </c>
    </row>
    <row r="526" spans="1:19" x14ac:dyDescent="0.3">
      <c r="A526" s="1" t="str">
        <f t="shared" si="368"/>
        <v>LP_AtkUpOnLowerHp_04</v>
      </c>
      <c r="B526" s="1" t="s">
        <v>306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1.6099999999999999</v>
      </c>
      <c r="N526" s="1">
        <v>0</v>
      </c>
      <c r="O526" s="7">
        <f t="shared" ca="1" si="369"/>
        <v>0</v>
      </c>
      <c r="S526" s="7" t="str">
        <f t="shared" ca="1" si="367"/>
        <v/>
      </c>
    </row>
    <row r="527" spans="1:19" x14ac:dyDescent="0.3">
      <c r="A527" s="1" t="str">
        <f t="shared" si="368"/>
        <v>LP_AtkUpOnLowerHp_05</v>
      </c>
      <c r="B527" s="1" t="s">
        <v>306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2.1</v>
      </c>
      <c r="N527" s="1">
        <v>0</v>
      </c>
      <c r="O527" s="7">
        <f t="shared" ca="1" si="369"/>
        <v>0</v>
      </c>
      <c r="S527" s="7" t="str">
        <f t="shared" ca="1" si="367"/>
        <v/>
      </c>
    </row>
    <row r="528" spans="1:19" x14ac:dyDescent="0.3">
      <c r="A528" s="1" t="str">
        <f t="shared" ref="A528:A531" si="370">B528&amp;"_"&amp;TEXT(D528,"00")</f>
        <v>LP_AtkUpOnLowerHp_06</v>
      </c>
      <c r="B528" s="1" t="s">
        <v>306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2.625</v>
      </c>
      <c r="N528" s="1">
        <v>0</v>
      </c>
      <c r="O528" s="7">
        <f t="shared" ref="O528:O531" ca="1" si="371">IF(NOT(ISBLANK(N528)),N528,
IF(ISBLANK(M528),"",
VLOOKUP(M528,OFFSET(INDIRECT("$A:$B"),0,MATCH(M$1&amp;"_Verify",INDIRECT("$1:$1"),0)-1),2,0)
))</f>
        <v>0</v>
      </c>
      <c r="S528" s="7" t="str">
        <f t="shared" ref="S528:S531" ca="1" si="37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70"/>
        <v>LP_AtkUpOnLowerHp_07</v>
      </c>
      <c r="B529" s="1" t="s">
        <v>306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3.1850000000000005</v>
      </c>
      <c r="N529" s="1">
        <v>0</v>
      </c>
      <c r="O529" s="7">
        <f t="shared" ca="1" si="371"/>
        <v>0</v>
      </c>
      <c r="S529" s="7" t="str">
        <f t="shared" ca="1" si="372"/>
        <v/>
      </c>
    </row>
    <row r="530" spans="1:19" x14ac:dyDescent="0.3">
      <c r="A530" s="1" t="str">
        <f t="shared" si="370"/>
        <v>LP_AtkUpOnLowerHp_08</v>
      </c>
      <c r="B530" s="1" t="s">
        <v>306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3.7800000000000007</v>
      </c>
      <c r="N530" s="1">
        <v>0</v>
      </c>
      <c r="O530" s="7">
        <f t="shared" ca="1" si="371"/>
        <v>0</v>
      </c>
      <c r="S530" s="7" t="str">
        <f t="shared" ca="1" si="372"/>
        <v/>
      </c>
    </row>
    <row r="531" spans="1:19" x14ac:dyDescent="0.3">
      <c r="A531" s="1" t="str">
        <f t="shared" si="370"/>
        <v>LP_AtkUpOnLowerHp_09</v>
      </c>
      <c r="B531" s="1" t="s">
        <v>306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4.41</v>
      </c>
      <c r="N531" s="1">
        <v>0</v>
      </c>
      <c r="O531" s="7">
        <f t="shared" ca="1" si="371"/>
        <v>0</v>
      </c>
      <c r="S531" s="7" t="str">
        <f t="shared" ca="1" si="372"/>
        <v/>
      </c>
    </row>
    <row r="532" spans="1:19" x14ac:dyDescent="0.3">
      <c r="A532" s="1" t="str">
        <f t="shared" ref="A532:A567" si="373">B532&amp;"_"&amp;TEXT(D532,"00")</f>
        <v>LP_AtkUpOnLowerHpBetter_01</v>
      </c>
      <c r="B532" s="1" t="s">
        <v>307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0.58333333333333337</v>
      </c>
      <c r="N532" s="1">
        <v>0</v>
      </c>
      <c r="O532" s="7">
        <f t="shared" ref="O532:O567" ca="1" si="374">IF(NOT(ISBLANK(N532)),N532,
IF(ISBLANK(M532),"",
VLOOKUP(M532,OFFSET(INDIRECT("$A:$B"),0,MATCH(M$1&amp;"_Verify",INDIRECT("$1:$1"),0)-1),2,0)
))</f>
        <v>0</v>
      </c>
      <c r="S532" s="7" t="str">
        <f t="shared" ca="1" si="367"/>
        <v/>
      </c>
    </row>
    <row r="533" spans="1:19" x14ac:dyDescent="0.3">
      <c r="A533" s="1" t="str">
        <f t="shared" si="373"/>
        <v>LP_AtkUpOnLowerHpBetter_02</v>
      </c>
      <c r="B533" s="1" t="s">
        <v>307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1.2250000000000001</v>
      </c>
      <c r="N533" s="1">
        <v>0</v>
      </c>
      <c r="O533" s="7">
        <f t="shared" ca="1" si="374"/>
        <v>0</v>
      </c>
      <c r="S533" s="7" t="str">
        <f t="shared" ca="1" si="367"/>
        <v/>
      </c>
    </row>
    <row r="534" spans="1:19" x14ac:dyDescent="0.3">
      <c r="A534" s="1" t="str">
        <f t="shared" si="373"/>
        <v>LP_AtkUpOnLowerHpBetter_03</v>
      </c>
      <c r="B534" s="1" t="s">
        <v>307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1.9250000000000003</v>
      </c>
      <c r="N534" s="1">
        <v>0</v>
      </c>
      <c r="O534" s="7">
        <f t="shared" ca="1" si="374"/>
        <v>0</v>
      </c>
      <c r="S534" s="7" t="str">
        <f t="shared" ca="1" si="367"/>
        <v/>
      </c>
    </row>
    <row r="535" spans="1:19" x14ac:dyDescent="0.3">
      <c r="A535" s="1" t="str">
        <f t="shared" ref="A535:A536" si="375">B535&amp;"_"&amp;TEXT(D535,"00")</f>
        <v>LP_AtkUpOnLowerHpBetter_04</v>
      </c>
      <c r="B535" s="1" t="s">
        <v>307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2.6833333333333331</v>
      </c>
      <c r="N535" s="1">
        <v>0</v>
      </c>
      <c r="O535" s="7">
        <f t="shared" ref="O535:O536" ca="1" si="376">IF(NOT(ISBLANK(N535)),N535,
IF(ISBLANK(M535),"",
VLOOKUP(M535,OFFSET(INDIRECT("$A:$B"),0,MATCH(M$1&amp;"_Verify",INDIRECT("$1:$1"),0)-1),2,0)
))</f>
        <v>0</v>
      </c>
      <c r="S535" s="7" t="str">
        <f t="shared" ref="S535:S536" ca="1" si="377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5"/>
        <v>LP_AtkUpOnLowerHpBetter_05</v>
      </c>
      <c r="B536" s="1" t="s">
        <v>307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3.5000000000000004</v>
      </c>
      <c r="N536" s="1">
        <v>0</v>
      </c>
      <c r="O536" s="7">
        <f t="shared" ca="1" si="376"/>
        <v>0</v>
      </c>
      <c r="S536" s="7" t="str">
        <f t="shared" ca="1" si="377"/>
        <v/>
      </c>
    </row>
    <row r="537" spans="1:19" x14ac:dyDescent="0.3">
      <c r="A537" s="1" t="str">
        <f t="shared" ref="A537:A551" si="378">B537&amp;"_"&amp;TEXT(D537,"00")</f>
        <v>LP_AtkUpOnLowerHpBetter_06</v>
      </c>
      <c r="B537" s="1" t="s">
        <v>307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N537" s="1">
        <v>0</v>
      </c>
      <c r="O537" s="7">
        <f t="shared" ref="O537:O551" ca="1" si="379">IF(NOT(ISBLANK(N537)),N537,
IF(ISBLANK(M537),"",
VLOOKUP(M537,OFFSET(INDIRECT("$A:$B"),0,MATCH(M$1&amp;"_Verify",INDIRECT("$1:$1"),0)-1),2,0)
))</f>
        <v>0</v>
      </c>
      <c r="S537" s="7" t="str">
        <f t="shared" ref="S537:S551" ca="1" si="380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8"/>
        <v>LP_AtkUpOnMaxHp_01</v>
      </c>
      <c r="B538" s="1" t="s">
        <v>934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ref="J538:J551" si="381">J228*4/3</f>
        <v>0.19999999999999998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LP_AtkUpOnMaxHp_02</v>
      </c>
      <c r="B539" s="1" t="s">
        <v>934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0.42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LP_AtkUpOnMaxHp_03</v>
      </c>
      <c r="B540" s="1" t="s">
        <v>934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0.66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LP_AtkUpOnMaxHp_04</v>
      </c>
      <c r="B541" s="1" t="s">
        <v>934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0.91999999999999993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LP_AtkUpOnMaxHp_05</v>
      </c>
      <c r="B542" s="1" t="s">
        <v>934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1.2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LP_AtkUpOnMaxHp_06</v>
      </c>
      <c r="B543" s="1" t="s">
        <v>934</v>
      </c>
      <c r="C543" s="1" t="str">
        <f>IF(ISERROR(VLOOKUP(B543,AffectorValueTable!$A:$A,1,0)),"어펙터밸류없음","")</f>
        <v/>
      </c>
      <c r="D543" s="1">
        <v>6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1.5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LP_AtkUpOnMaxHp_07</v>
      </c>
      <c r="B544" s="1" t="s">
        <v>934</v>
      </c>
      <c r="C544" s="1" t="str">
        <f>IF(ISERROR(VLOOKUP(B544,AffectorValueTable!$A:$A,1,0)),"어펙터밸류없음","")</f>
        <v/>
      </c>
      <c r="D544" s="1">
        <v>7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1.8200000000000003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LP_AtkUpOnMaxHp_08</v>
      </c>
      <c r="B545" s="1" t="s">
        <v>934</v>
      </c>
      <c r="C545" s="1" t="str">
        <f>IF(ISERROR(VLOOKUP(B545,AffectorValueTable!$A:$A,1,0)),"어펙터밸류없음","")</f>
        <v/>
      </c>
      <c r="D545" s="1">
        <v>8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2.16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LP_AtkUpOnMaxHp_09</v>
      </c>
      <c r="B546" s="1" t="s">
        <v>934</v>
      </c>
      <c r="C546" s="1" t="str">
        <f>IF(ISERROR(VLOOKUP(B546,AffectorValueTable!$A:$A,1,0)),"어펙터밸류없음","")</f>
        <v/>
      </c>
      <c r="D546" s="1">
        <v>9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2.52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LP_AtkUpOnMaxHpBetter_01</v>
      </c>
      <c r="B547" s="1" t="s">
        <v>935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0.33333333333333331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si="378"/>
        <v>LP_AtkUpOnMaxHpBetter_02</v>
      </c>
      <c r="B548" s="1" t="s">
        <v>935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1"/>
        <v>0.70000000000000007</v>
      </c>
      <c r="N548" s="1">
        <v>1</v>
      </c>
      <c r="O548" s="7">
        <f t="shared" ca="1" si="379"/>
        <v>1</v>
      </c>
      <c r="S548" s="7" t="str">
        <f t="shared" ca="1" si="380"/>
        <v/>
      </c>
    </row>
    <row r="549" spans="1:19" x14ac:dyDescent="0.3">
      <c r="A549" s="1" t="str">
        <f t="shared" si="378"/>
        <v>LP_AtkUpOnMaxHpBetter_03</v>
      </c>
      <c r="B549" s="1" t="s">
        <v>935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1"/>
        <v>1.1000000000000001</v>
      </c>
      <c r="N549" s="1">
        <v>1</v>
      </c>
      <c r="O549" s="7">
        <f t="shared" ca="1" si="379"/>
        <v>1</v>
      </c>
      <c r="S549" s="7" t="str">
        <f t="shared" ca="1" si="380"/>
        <v/>
      </c>
    </row>
    <row r="550" spans="1:19" x14ac:dyDescent="0.3">
      <c r="A550" s="1" t="str">
        <f t="shared" si="378"/>
        <v>LP_AtkUpOnMaxHpBetter_04</v>
      </c>
      <c r="B550" s="1" t="s">
        <v>935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1"/>
        <v>1.5333333333333332</v>
      </c>
      <c r="N550" s="1">
        <v>1</v>
      </c>
      <c r="O550" s="7">
        <f t="shared" ca="1" si="379"/>
        <v>1</v>
      </c>
      <c r="S550" s="7" t="str">
        <f t="shared" ca="1" si="380"/>
        <v/>
      </c>
    </row>
    <row r="551" spans="1:19" x14ac:dyDescent="0.3">
      <c r="A551" s="1" t="str">
        <f t="shared" si="378"/>
        <v>LP_AtkUpOnMaxHpBetter_05</v>
      </c>
      <c r="B551" s="1" t="s">
        <v>935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1"/>
        <v>2</v>
      </c>
      <c r="N551" s="1">
        <v>1</v>
      </c>
      <c r="O551" s="7">
        <f t="shared" ca="1" si="379"/>
        <v>1</v>
      </c>
      <c r="S551" s="7" t="str">
        <f t="shared" ca="1" si="380"/>
        <v/>
      </c>
    </row>
    <row r="552" spans="1:19" x14ac:dyDescent="0.3">
      <c r="A552" s="1" t="str">
        <f t="shared" ref="A552:A565" si="382">B552&amp;"_"&amp;TEXT(D552,"00")</f>
        <v>LP_AtkUpOnKillUntilGettingHit_01</v>
      </c>
      <c r="B552" s="1" t="s">
        <v>936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ref="J552:J565" si="383">J228*1/50</f>
        <v>3.0000000000000001E-3</v>
      </c>
      <c r="O552" s="7" t="str">
        <f t="shared" ref="O552:O565" ca="1" si="384">IF(NOT(ISBLANK(N552)),N552,
IF(ISBLANK(M552),"",
VLOOKUP(M552,OFFSET(INDIRECT("$A:$B"),0,MATCH(M$1&amp;"_Verify",INDIRECT("$1:$1"),0)-1),2,0)
))</f>
        <v/>
      </c>
      <c r="S552" s="7" t="str">
        <f t="shared" ref="S552:S565" ca="1" si="385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2"/>
        <v>LP_AtkUpOnKillUntilGettingHit_02</v>
      </c>
      <c r="B553" s="1" t="s">
        <v>936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6.3E-3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LP_AtkUpOnKillUntilGettingHit_03</v>
      </c>
      <c r="B554" s="1" t="s">
        <v>936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9.9000000000000008E-3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LP_AtkUpOnKillUntilGettingHit_04</v>
      </c>
      <c r="B555" s="1" t="s">
        <v>936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1.38E-2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LP_AtkUpOnKillUntilGettingHit_05</v>
      </c>
      <c r="B556" s="1" t="s">
        <v>936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1.7999999999999999E-2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LP_AtkUpOnKillUntilGettingHit_06</v>
      </c>
      <c r="B557" s="1" t="s">
        <v>936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2.2499999999999999E-2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LP_AtkUpOnKillUntilGettingHit_07</v>
      </c>
      <c r="B558" s="1" t="s">
        <v>936</v>
      </c>
      <c r="C558" s="1" t="str">
        <f>IF(ISERROR(VLOOKUP(B558,AffectorValueTable!$A:$A,1,0)),"어펙터밸류없음","")</f>
        <v/>
      </c>
      <c r="D558" s="1">
        <v>7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2.7300000000000005E-2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LP_AtkUpOnKillUntilGettingHit_08</v>
      </c>
      <c r="B559" s="1" t="s">
        <v>936</v>
      </c>
      <c r="C559" s="1" t="str">
        <f>IF(ISERROR(VLOOKUP(B559,AffectorValueTable!$A:$A,1,0)),"어펙터밸류없음","")</f>
        <v/>
      </c>
      <c r="D559" s="1">
        <v>8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3.2400000000000005E-2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LP_AtkUpOnKillUntilGettingHit_09</v>
      </c>
      <c r="B560" s="1" t="s">
        <v>936</v>
      </c>
      <c r="C560" s="1" t="str">
        <f>IF(ISERROR(VLOOKUP(B560,AffectorValueTable!$A:$A,1,0)),"어펙터밸류없음","")</f>
        <v/>
      </c>
      <c r="D560" s="1">
        <v>9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3.78E-2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LP_AtkUpOnKillUntilGettingHitBetter_01</v>
      </c>
      <c r="B561" s="1" t="s">
        <v>937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5.0000000000000001E-3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82"/>
        <v>LP_AtkUpOnKillUntilGettingHitBetter_02</v>
      </c>
      <c r="B562" s="1" t="s">
        <v>937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1.0500000000000001E-2</v>
      </c>
      <c r="O562" s="7" t="str">
        <f t="shared" ca="1" si="384"/>
        <v/>
      </c>
      <c r="S562" s="7" t="str">
        <f t="shared" ca="1" si="385"/>
        <v/>
      </c>
    </row>
    <row r="563" spans="1:19" x14ac:dyDescent="0.3">
      <c r="A563" s="1" t="str">
        <f t="shared" si="382"/>
        <v>LP_AtkUpOnKillUntilGettingHitBetter_03</v>
      </c>
      <c r="B563" s="1" t="s">
        <v>937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1.6500000000000001E-2</v>
      </c>
      <c r="O563" s="7" t="str">
        <f t="shared" ca="1" si="384"/>
        <v/>
      </c>
      <c r="S563" s="7" t="str">
        <f t="shared" ca="1" si="385"/>
        <v/>
      </c>
    </row>
    <row r="564" spans="1:19" x14ac:dyDescent="0.3">
      <c r="A564" s="1" t="str">
        <f t="shared" si="382"/>
        <v>LP_AtkUpOnKillUntilGettingHitBetter_04</v>
      </c>
      <c r="B564" s="1" t="s">
        <v>937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2.3E-2</v>
      </c>
      <c r="O564" s="7" t="str">
        <f t="shared" ca="1" si="384"/>
        <v/>
      </c>
      <c r="S564" s="7" t="str">
        <f t="shared" ca="1" si="385"/>
        <v/>
      </c>
    </row>
    <row r="565" spans="1:19" x14ac:dyDescent="0.3">
      <c r="A565" s="1" t="str">
        <f t="shared" si="382"/>
        <v>LP_AtkUpOnKillUntilGettingHitBetter_05</v>
      </c>
      <c r="B565" s="1" t="s">
        <v>937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0.03</v>
      </c>
      <c r="O565" s="7" t="str">
        <f t="shared" ca="1" si="384"/>
        <v/>
      </c>
      <c r="S565" s="7" t="str">
        <f t="shared" ca="1" si="385"/>
        <v/>
      </c>
    </row>
    <row r="566" spans="1:19" x14ac:dyDescent="0.3">
      <c r="A566" s="1" t="str">
        <f t="shared" si="373"/>
        <v>LP_CritDmgUpOnLowerHp_01</v>
      </c>
      <c r="B566" s="1" t="s">
        <v>308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0.5</v>
      </c>
      <c r="O566" s="7" t="str">
        <f t="shared" ca="1" si="374"/>
        <v/>
      </c>
      <c r="S566" s="7" t="str">
        <f t="shared" ca="1" si="367"/>
        <v/>
      </c>
    </row>
    <row r="567" spans="1:19" x14ac:dyDescent="0.3">
      <c r="A567" s="1" t="str">
        <f t="shared" si="373"/>
        <v>LP_CritDmgUpOnLowerHp_02</v>
      </c>
      <c r="B567" s="1" t="s">
        <v>308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1.05</v>
      </c>
      <c r="O567" s="7" t="str">
        <f t="shared" ca="1" si="374"/>
        <v/>
      </c>
      <c r="S567" s="7" t="str">
        <f t="shared" ca="1" si="367"/>
        <v/>
      </c>
    </row>
    <row r="568" spans="1:19" x14ac:dyDescent="0.3">
      <c r="A568" s="1" t="str">
        <f t="shared" ref="A568:A570" si="386">B568&amp;"_"&amp;TEXT(D568,"00")</f>
        <v>LP_CritDmgUpOnLowerHp_03</v>
      </c>
      <c r="B568" s="1" t="s">
        <v>308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1.6500000000000001</v>
      </c>
      <c r="O568" s="7" t="str">
        <f t="shared" ref="O568:O570" ca="1" si="387">IF(NOT(ISBLANK(N568)),N568,
IF(ISBLANK(M568),"",
VLOOKUP(M568,OFFSET(INDIRECT("$A:$B"),0,MATCH(M$1&amp;"_Verify",INDIRECT("$1:$1"),0)-1),2,0)
))</f>
        <v/>
      </c>
      <c r="S568" s="7" t="str">
        <f t="shared" ca="1" si="367"/>
        <v/>
      </c>
    </row>
    <row r="569" spans="1:19" x14ac:dyDescent="0.3">
      <c r="A569" s="1" t="str">
        <f t="shared" si="386"/>
        <v>LP_CritDmgUpOnLowerHp_04</v>
      </c>
      <c r="B569" s="1" t="s">
        <v>308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2.2999999999999998</v>
      </c>
      <c r="O569" s="7" t="str">
        <f t="shared" ca="1" si="387"/>
        <v/>
      </c>
      <c r="S569" s="7" t="str">
        <f t="shared" ref="S569:S570" ca="1" si="388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6"/>
        <v>LP_CritDmgUpOnLowerHp_05</v>
      </c>
      <c r="B570" s="1" t="s">
        <v>308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3</v>
      </c>
      <c r="O570" s="7" t="str">
        <f t="shared" ca="1" si="387"/>
        <v/>
      </c>
      <c r="S570" s="7" t="str">
        <f t="shared" ca="1" si="388"/>
        <v/>
      </c>
    </row>
    <row r="571" spans="1:19" x14ac:dyDescent="0.3">
      <c r="A571" s="1" t="str">
        <f t="shared" ref="A571:A582" si="389">B571&amp;"_"&amp;TEXT(D571,"00")</f>
        <v>LP_CritDmgUpOnLowerHpBetter_01</v>
      </c>
      <c r="B571" s="1" t="s">
        <v>309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1</v>
      </c>
      <c r="O571" s="7" t="str">
        <f t="shared" ref="O571:O582" ca="1" si="390">IF(NOT(ISBLANK(N571)),N571,
IF(ISBLANK(M571),"",
VLOOKUP(M571,OFFSET(INDIRECT("$A:$B"),0,MATCH(M$1&amp;"_Verify",INDIRECT("$1:$1"),0)-1),2,0)
))</f>
        <v/>
      </c>
      <c r="S571" s="7" t="str">
        <f t="shared" ca="1" si="367"/>
        <v/>
      </c>
    </row>
    <row r="572" spans="1:19" x14ac:dyDescent="0.3">
      <c r="A572" s="1" t="str">
        <f t="shared" ref="A572" si="391">B572&amp;"_"&amp;TEXT(D572,"00")</f>
        <v>LP_CritDmgUpOnLowerHpBetter_02</v>
      </c>
      <c r="B572" s="1" t="s">
        <v>309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2.1</v>
      </c>
      <c r="O572" s="7" t="str">
        <f t="shared" ref="O572" ca="1" si="392">IF(NOT(ISBLANK(N572)),N572,
IF(ISBLANK(M572),"",
VLOOKUP(M572,OFFSET(INDIRECT("$A:$B"),0,MATCH(M$1&amp;"_Verify",INDIRECT("$1:$1"),0)-1),2,0)
))</f>
        <v/>
      </c>
      <c r="S572" s="7" t="str">
        <f t="shared" ref="S572" ca="1" si="393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ref="A573" si="394">B573&amp;"_"&amp;TEXT(D573,"00")</f>
        <v>LP_CritDmgUpOnLowerHpBetter_03</v>
      </c>
      <c r="B573" s="1" t="s">
        <v>309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3.3</v>
      </c>
      <c r="O573" s="7" t="str">
        <f t="shared" ref="O573" ca="1" si="395">IF(NOT(ISBLANK(N573)),N573,
IF(ISBLANK(M573),"",
VLOOKUP(M573,OFFSET(INDIRECT("$A:$B"),0,MATCH(M$1&amp;"_Verify",INDIRECT("$1:$1"),0)-1),2,0)
))</f>
        <v/>
      </c>
      <c r="S573" s="7" t="str">
        <f t="shared" ref="S573" ca="1" si="396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389"/>
        <v>LP_InstantKill_01</v>
      </c>
      <c r="B574" s="1" t="s">
        <v>310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0.06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LP_InstantKill_02</v>
      </c>
      <c r="B575" s="1" t="s">
        <v>310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0.126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LP_InstantKill_03</v>
      </c>
      <c r="B576" s="1" t="s">
        <v>310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0.19800000000000004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LP_InstantKill_04</v>
      </c>
      <c r="B577" s="1" t="s">
        <v>310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0.27599999999999997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LP_InstantKill_05</v>
      </c>
      <c r="B578" s="1" t="s">
        <v>310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0.36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si="389"/>
        <v>LP_InstantKill_06</v>
      </c>
      <c r="B579" s="1" t="s">
        <v>310</v>
      </c>
      <c r="C579" s="1" t="str">
        <f>IF(ISERROR(VLOOKUP(B579,AffectorValueTable!$A:$A,1,0)),"어펙터밸류없음","")</f>
        <v/>
      </c>
      <c r="D579" s="1">
        <v>6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0.45</v>
      </c>
      <c r="O579" s="7" t="str">
        <f t="shared" ca="1" si="390"/>
        <v/>
      </c>
      <c r="S579" s="7" t="str">
        <f t="shared" ca="1" si="367"/>
        <v/>
      </c>
    </row>
    <row r="580" spans="1:19" x14ac:dyDescent="0.3">
      <c r="A580" s="1" t="str">
        <f t="shared" si="389"/>
        <v>LP_InstantKill_07</v>
      </c>
      <c r="B580" s="1" t="s">
        <v>310</v>
      </c>
      <c r="C580" s="1" t="str">
        <f>IF(ISERROR(VLOOKUP(B580,AffectorValueTable!$A:$A,1,0)),"어펙터밸류없음","")</f>
        <v/>
      </c>
      <c r="D580" s="1">
        <v>7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0.54600000000000015</v>
      </c>
      <c r="O580" s="7" t="str">
        <f t="shared" ca="1" si="390"/>
        <v/>
      </c>
      <c r="S580" s="7" t="str">
        <f t="shared" ca="1" si="367"/>
        <v/>
      </c>
    </row>
    <row r="581" spans="1:19" x14ac:dyDescent="0.3">
      <c r="A581" s="1" t="str">
        <f t="shared" si="389"/>
        <v>LP_InstantKill_08</v>
      </c>
      <c r="B581" s="1" t="s">
        <v>310</v>
      </c>
      <c r="C581" s="1" t="str">
        <f>IF(ISERROR(VLOOKUP(B581,AffectorValueTable!$A:$A,1,0)),"어펙터밸류없음","")</f>
        <v/>
      </c>
      <c r="D581" s="1">
        <v>8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0.64800000000000013</v>
      </c>
      <c r="O581" s="7" t="str">
        <f t="shared" ca="1" si="390"/>
        <v/>
      </c>
      <c r="S581" s="7" t="str">
        <f t="shared" ca="1" si="367"/>
        <v/>
      </c>
    </row>
    <row r="582" spans="1:19" x14ac:dyDescent="0.3">
      <c r="A582" s="1" t="str">
        <f t="shared" si="389"/>
        <v>LP_InstantKill_09</v>
      </c>
      <c r="B582" s="1" t="s">
        <v>310</v>
      </c>
      <c r="C582" s="1" t="str">
        <f>IF(ISERROR(VLOOKUP(B582,AffectorValueTable!$A:$A,1,0)),"어펙터밸류없음","")</f>
        <v/>
      </c>
      <c r="D582" s="1">
        <v>9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0.75600000000000001</v>
      </c>
      <c r="O582" s="7" t="str">
        <f t="shared" ca="1" si="390"/>
        <v/>
      </c>
      <c r="S582" s="7" t="str">
        <f t="shared" ca="1" si="367"/>
        <v/>
      </c>
    </row>
    <row r="583" spans="1:19" x14ac:dyDescent="0.3">
      <c r="A583" s="1" t="str">
        <f t="shared" ref="A583:A592" si="397">B583&amp;"_"&amp;TEXT(D583,"00")</f>
        <v>LP_InstantKillBetter_01</v>
      </c>
      <c r="B583" s="1" t="s">
        <v>312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0.12</v>
      </c>
      <c r="O583" s="7" t="str">
        <f t="shared" ref="O583:O592" ca="1" si="398">IF(NOT(ISBLANK(N583)),N583,
IF(ISBLANK(M583),"",
VLOOKUP(M583,OFFSET(INDIRECT("$A:$B"),0,MATCH(M$1&amp;"_Verify",INDIRECT("$1:$1"),0)-1),2,0)
))</f>
        <v/>
      </c>
      <c r="S583" s="7" t="str">
        <f t="shared" ca="1" si="367"/>
        <v/>
      </c>
    </row>
    <row r="584" spans="1:19" x14ac:dyDescent="0.3">
      <c r="A584" s="1" t="str">
        <f t="shared" si="397"/>
        <v>LP_InstantKillBetter_02</v>
      </c>
      <c r="B584" s="1" t="s">
        <v>312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0.252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ref="A585:A587" si="399">B585&amp;"_"&amp;TEXT(D585,"00")</f>
        <v>LP_InstantKillBetter_03</v>
      </c>
      <c r="B585" s="1" t="s">
        <v>312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0.39600000000000002</v>
      </c>
      <c r="O585" s="7" t="str">
        <f t="shared" ref="O585:O587" ca="1" si="400">IF(NOT(ISBLANK(N585)),N585,
IF(ISBLANK(M585),"",
VLOOKUP(M585,OFFSET(INDIRECT("$A:$B"),0,MATCH(M$1&amp;"_Verify",INDIRECT("$1:$1"),0)-1),2,0)
))</f>
        <v/>
      </c>
      <c r="S585" s="7" t="str">
        <f t="shared" ca="1" si="367"/>
        <v/>
      </c>
    </row>
    <row r="586" spans="1:19" x14ac:dyDescent="0.3">
      <c r="A586" s="1" t="str">
        <f t="shared" si="399"/>
        <v>LP_InstantKillBetter_04</v>
      </c>
      <c r="B586" s="1" t="s">
        <v>312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0.55199999999999994</v>
      </c>
      <c r="O586" s="7" t="str">
        <f t="shared" ca="1" si="400"/>
        <v/>
      </c>
      <c r="S586" s="7" t="str">
        <f t="shared" ca="1" si="367"/>
        <v/>
      </c>
    </row>
    <row r="587" spans="1:19" x14ac:dyDescent="0.3">
      <c r="A587" s="1" t="str">
        <f t="shared" si="399"/>
        <v>LP_InstantKillBetter_05</v>
      </c>
      <c r="B587" s="1" t="s">
        <v>312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0.72</v>
      </c>
      <c r="O587" s="7" t="str">
        <f t="shared" ca="1" si="400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LP_ImmortalWill_01</v>
      </c>
      <c r="B588" s="1" t="s">
        <v>313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601" si="401">J228</f>
        <v>0.15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si="397"/>
        <v>LP_ImmortalWill_02</v>
      </c>
      <c r="B589" s="1" t="s">
        <v>313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0.315</v>
      </c>
      <c r="O589" s="7" t="str">
        <f t="shared" ca="1" si="398"/>
        <v/>
      </c>
      <c r="S589" s="7" t="str">
        <f t="shared" ca="1" si="367"/>
        <v/>
      </c>
    </row>
    <row r="590" spans="1:19" x14ac:dyDescent="0.3">
      <c r="A590" s="1" t="str">
        <f t="shared" si="397"/>
        <v>LP_ImmortalWill_03</v>
      </c>
      <c r="B590" s="1" t="s">
        <v>313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0.49500000000000005</v>
      </c>
      <c r="O590" s="7" t="str">
        <f t="shared" ca="1" si="398"/>
        <v/>
      </c>
      <c r="S590" s="7" t="str">
        <f t="shared" ca="1" si="367"/>
        <v/>
      </c>
    </row>
    <row r="591" spans="1:19" x14ac:dyDescent="0.3">
      <c r="A591" s="1" t="str">
        <f t="shared" si="397"/>
        <v>LP_ImmortalWill_04</v>
      </c>
      <c r="B591" s="1" t="s">
        <v>313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0.69</v>
      </c>
      <c r="O591" s="7" t="str">
        <f t="shared" ca="1" si="398"/>
        <v/>
      </c>
      <c r="S591" s="7" t="str">
        <f t="shared" ca="1" si="367"/>
        <v/>
      </c>
    </row>
    <row r="592" spans="1:19" x14ac:dyDescent="0.3">
      <c r="A592" s="1" t="str">
        <f t="shared" si="397"/>
        <v>LP_ImmortalWill_05</v>
      </c>
      <c r="B592" s="1" t="s">
        <v>313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0.89999999999999991</v>
      </c>
      <c r="O592" s="7" t="str">
        <f t="shared" ca="1" si="398"/>
        <v/>
      </c>
      <c r="S592" s="7" t="str">
        <f t="shared" ca="1" si="367"/>
        <v/>
      </c>
    </row>
    <row r="593" spans="1:21" x14ac:dyDescent="0.3">
      <c r="A593" s="1" t="str">
        <f t="shared" ref="A593:A596" si="402">B593&amp;"_"&amp;TEXT(D593,"00")</f>
        <v>LP_ImmortalWill_06</v>
      </c>
      <c r="B593" s="1" t="s">
        <v>313</v>
      </c>
      <c r="C593" s="1" t="str">
        <f>IF(ISERROR(VLOOKUP(B593,AffectorValueTable!$A:$A,1,0)),"어펙터밸류없음","")</f>
        <v/>
      </c>
      <c r="D593" s="1">
        <v>6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1.125</v>
      </c>
      <c r="O593" s="7" t="str">
        <f t="shared" ref="O593:O596" ca="1" si="403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2"/>
        <v>LP_ImmortalWill_07</v>
      </c>
      <c r="B594" s="1" t="s">
        <v>313</v>
      </c>
      <c r="C594" s="1" t="str">
        <f>IF(ISERROR(VLOOKUP(B594,AffectorValueTable!$A:$A,1,0)),"어펙터밸류없음","")</f>
        <v/>
      </c>
      <c r="D594" s="1">
        <v>7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1.3650000000000002</v>
      </c>
      <c r="O594" s="7" t="str">
        <f t="shared" ca="1" si="403"/>
        <v/>
      </c>
      <c r="S594" s="7" t="str">
        <f t="shared" ca="1" si="367"/>
        <v/>
      </c>
    </row>
    <row r="595" spans="1:21" x14ac:dyDescent="0.3">
      <c r="A595" s="1" t="str">
        <f t="shared" si="402"/>
        <v>LP_ImmortalWill_08</v>
      </c>
      <c r="B595" s="1" t="s">
        <v>313</v>
      </c>
      <c r="C595" s="1" t="str">
        <f>IF(ISERROR(VLOOKUP(B595,AffectorValueTable!$A:$A,1,0)),"어펙터밸류없음","")</f>
        <v/>
      </c>
      <c r="D595" s="1">
        <v>8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1.62</v>
      </c>
      <c r="O595" s="7" t="str">
        <f t="shared" ca="1" si="403"/>
        <v/>
      </c>
      <c r="S595" s="7" t="str">
        <f t="shared" ca="1" si="367"/>
        <v/>
      </c>
    </row>
    <row r="596" spans="1:21" x14ac:dyDescent="0.3">
      <c r="A596" s="1" t="str">
        <f t="shared" si="402"/>
        <v>LP_ImmortalWill_09</v>
      </c>
      <c r="B596" s="1" t="s">
        <v>313</v>
      </c>
      <c r="C596" s="1" t="str">
        <f>IF(ISERROR(VLOOKUP(B596,AffectorValueTable!$A:$A,1,0)),"어펙터밸류없음","")</f>
        <v/>
      </c>
      <c r="D596" s="1">
        <v>9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1.89</v>
      </c>
      <c r="O596" s="7" t="str">
        <f t="shared" ca="1" si="403"/>
        <v/>
      </c>
      <c r="S596" s="7" t="str">
        <f t="shared" ca="1" si="367"/>
        <v/>
      </c>
    </row>
    <row r="597" spans="1:21" x14ac:dyDescent="0.3">
      <c r="A597" s="1" t="str">
        <f t="shared" ref="A597:A621" si="404">B597&amp;"_"&amp;TEXT(D597,"00")</f>
        <v>LP_ImmortalWillBetter_01</v>
      </c>
      <c r="B597" s="1" t="s">
        <v>314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0.25</v>
      </c>
      <c r="O597" s="7" t="str">
        <f t="shared" ref="O597:O621" ca="1" si="405">IF(NOT(ISBLANK(N597)),N597,
IF(ISBLANK(M597),"",
VLOOKUP(M597,OFFSET(INDIRECT("$A:$B"),0,MATCH(M$1&amp;"_Verify",INDIRECT("$1:$1"),0)-1),2,0)
))</f>
        <v/>
      </c>
      <c r="S597" s="7" t="str">
        <f t="shared" ca="1" si="367"/>
        <v/>
      </c>
    </row>
    <row r="598" spans="1:21" x14ac:dyDescent="0.3">
      <c r="A598" s="1" t="str">
        <f t="shared" si="404"/>
        <v>LP_ImmortalWillBetter_02</v>
      </c>
      <c r="B598" s="1" t="s">
        <v>314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1"/>
        <v>0.52500000000000002</v>
      </c>
      <c r="O598" s="7" t="str">
        <f t="shared" ca="1" si="405"/>
        <v/>
      </c>
      <c r="S598" s="7" t="str">
        <f t="shared" ca="1" si="367"/>
        <v/>
      </c>
    </row>
    <row r="599" spans="1:21" x14ac:dyDescent="0.3">
      <c r="A599" s="1" t="str">
        <f t="shared" ref="A599:A601" si="406">B599&amp;"_"&amp;TEXT(D599,"00")</f>
        <v>LP_ImmortalWillBetter_03</v>
      </c>
      <c r="B599" s="1" t="s">
        <v>314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1"/>
        <v>0.82500000000000007</v>
      </c>
      <c r="O599" s="7" t="str">
        <f t="shared" ref="O599:O601" ca="1" si="407">IF(NOT(ISBLANK(N599)),N599,
IF(ISBLANK(M599),"",
VLOOKUP(M599,OFFSET(INDIRECT("$A:$B"),0,MATCH(M$1&amp;"_Verify",INDIRECT("$1:$1"),0)-1),2,0)
))</f>
        <v/>
      </c>
      <c r="S599" s="7" t="str">
        <f t="shared" ca="1" si="367"/>
        <v/>
      </c>
    </row>
    <row r="600" spans="1:21" x14ac:dyDescent="0.3">
      <c r="A600" s="1" t="str">
        <f t="shared" si="406"/>
        <v>LP_ImmortalWillBetter_04</v>
      </c>
      <c r="B600" s="1" t="s">
        <v>314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1"/>
        <v>1.1499999999999999</v>
      </c>
      <c r="O600" s="7" t="str">
        <f t="shared" ca="1" si="407"/>
        <v/>
      </c>
      <c r="S600" s="7" t="str">
        <f t="shared" ca="1" si="367"/>
        <v/>
      </c>
    </row>
    <row r="601" spans="1:21" x14ac:dyDescent="0.3">
      <c r="A601" s="1" t="str">
        <f t="shared" si="406"/>
        <v>LP_ImmortalWillBetter_05</v>
      </c>
      <c r="B601" s="1" t="s">
        <v>314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1"/>
        <v>1.5</v>
      </c>
      <c r="O601" s="7" t="str">
        <f t="shared" ca="1" si="407"/>
        <v/>
      </c>
      <c r="S601" s="7" t="str">
        <f t="shared" ca="1" si="367"/>
        <v/>
      </c>
    </row>
    <row r="602" spans="1:21" x14ac:dyDescent="0.3">
      <c r="A602" s="1" t="str">
        <f t="shared" si="404"/>
        <v>LP_HealAreaOnEncounter_01</v>
      </c>
      <c r="B602" s="1" t="s">
        <v>363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LP_HealAreaOnEncounter_02</v>
      </c>
      <c r="B603" s="1" t="s">
        <v>363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366</v>
      </c>
      <c r="S603" s="7">
        <f t="shared" ca="1" si="367"/>
        <v>1</v>
      </c>
      <c r="U603" s="1" t="s">
        <v>364</v>
      </c>
    </row>
    <row r="604" spans="1:21" x14ac:dyDescent="0.3">
      <c r="A604" s="1" t="str">
        <f t="shared" si="404"/>
        <v>LP_HealAreaOnEncounter_03</v>
      </c>
      <c r="B604" s="1" t="s">
        <v>363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366</v>
      </c>
      <c r="S604" s="7">
        <f t="shared" ca="1" si="367"/>
        <v>1</v>
      </c>
      <c r="U604" s="1" t="s">
        <v>364</v>
      </c>
    </row>
    <row r="605" spans="1:21" x14ac:dyDescent="0.3">
      <c r="A605" s="1" t="str">
        <f t="shared" si="404"/>
        <v>LP_HealAreaOnEncounter_04</v>
      </c>
      <c r="B605" s="1" t="s">
        <v>363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366</v>
      </c>
      <c r="S605" s="7">
        <f t="shared" ca="1" si="367"/>
        <v>1</v>
      </c>
      <c r="U605" s="1" t="s">
        <v>364</v>
      </c>
    </row>
    <row r="606" spans="1:21" x14ac:dyDescent="0.3">
      <c r="A606" s="1" t="str">
        <f t="shared" si="404"/>
        <v>LP_HealAreaOnEncounter_05</v>
      </c>
      <c r="B606" s="1" t="s">
        <v>363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366</v>
      </c>
      <c r="S606" s="7">
        <f t="shared" ca="1" si="367"/>
        <v>1</v>
      </c>
      <c r="U606" s="1" t="s">
        <v>364</v>
      </c>
    </row>
    <row r="607" spans="1:21" x14ac:dyDescent="0.3">
      <c r="A607" s="1" t="str">
        <f t="shared" si="404"/>
        <v>LP_HealAreaOnEncounter_CreateHit_01</v>
      </c>
      <c r="B607" s="1" t="s">
        <v>364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LP_HealAreaOnEncounter_CreateHit_02</v>
      </c>
      <c r="B608" s="1" t="s">
        <v>364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CreateHitObject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O608" s="7" t="str">
        <f t="shared" ca="1" si="405"/>
        <v/>
      </c>
      <c r="S608" s="7" t="str">
        <f t="shared" ca="1" si="367"/>
        <v/>
      </c>
      <c r="T608" s="1" t="s">
        <v>367</v>
      </c>
    </row>
    <row r="609" spans="1:21" x14ac:dyDescent="0.3">
      <c r="A609" s="1" t="str">
        <f t="shared" si="404"/>
        <v>LP_HealAreaOnEncounter_CreateHit_03</v>
      </c>
      <c r="B609" s="1" t="s">
        <v>364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CreateHitObject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O609" s="7" t="str">
        <f t="shared" ca="1" si="405"/>
        <v/>
      </c>
      <c r="S609" s="7" t="str">
        <f t="shared" ca="1" si="367"/>
        <v/>
      </c>
      <c r="T609" s="1" t="s">
        <v>367</v>
      </c>
    </row>
    <row r="610" spans="1:21" x14ac:dyDescent="0.3">
      <c r="A610" s="1" t="str">
        <f t="shared" si="404"/>
        <v>LP_HealAreaOnEncounter_CreateHit_04</v>
      </c>
      <c r="B610" s="1" t="s">
        <v>364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05"/>
        <v/>
      </c>
      <c r="S610" s="7" t="str">
        <f t="shared" ca="1" si="367"/>
        <v/>
      </c>
      <c r="T610" s="1" t="s">
        <v>367</v>
      </c>
    </row>
    <row r="611" spans="1:21" x14ac:dyDescent="0.3">
      <c r="A611" s="1" t="str">
        <f t="shared" si="404"/>
        <v>LP_HealAreaOnEncounter_CreateHit_05</v>
      </c>
      <c r="B611" s="1" t="s">
        <v>364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05"/>
        <v/>
      </c>
      <c r="S611" s="7" t="str">
        <f t="shared" ca="1" si="367"/>
        <v/>
      </c>
      <c r="T611" s="1" t="s">
        <v>367</v>
      </c>
    </row>
    <row r="612" spans="1:21" x14ac:dyDescent="0.3">
      <c r="A612" s="1" t="str">
        <f t="shared" si="404"/>
        <v>LP_HealAreaOnEncounter_CH_Heal_01</v>
      </c>
      <c r="B612" s="1" t="s">
        <v>368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1.6842105263157891E-2</v>
      </c>
      <c r="O612" s="7" t="str">
        <f t="shared" ca="1" si="405"/>
        <v/>
      </c>
      <c r="S612" s="7" t="str">
        <f t="shared" ref="S612:S621" ca="1" si="408">IF(NOT(ISBLANK(R612)),R612,
IF(ISBLANK(Q612),"",
VLOOKUP(Q612,OFFSET(INDIRECT("$A:$B"),0,MATCH(Q$1&amp;"_Verify",INDIRECT("$1:$1"),0)-1),2,0)
))</f>
        <v/>
      </c>
    </row>
    <row r="613" spans="1:21" x14ac:dyDescent="0.3">
      <c r="A613" s="1" t="str">
        <f t="shared" si="404"/>
        <v>LP_HealAreaOnEncounter_CH_Heal_02</v>
      </c>
      <c r="B613" s="1" t="s">
        <v>368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Heal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K613" s="1">
        <v>2.8990509059534077E-2</v>
      </c>
      <c r="O613" s="7" t="str">
        <f t="shared" ca="1" si="405"/>
        <v/>
      </c>
      <c r="S613" s="7" t="str">
        <f t="shared" ca="1" si="408"/>
        <v/>
      </c>
    </row>
    <row r="614" spans="1:21" x14ac:dyDescent="0.3">
      <c r="A614" s="1" t="str">
        <f t="shared" si="404"/>
        <v>LP_HealAreaOnEncounter_CH_Heal_03</v>
      </c>
      <c r="B614" s="1" t="s">
        <v>368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Heal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K614" s="1">
        <v>3.8067772170151414E-2</v>
      </c>
      <c r="O614" s="7" t="str">
        <f t="shared" ca="1" si="405"/>
        <v/>
      </c>
      <c r="S614" s="7" t="str">
        <f t="shared" ca="1" si="408"/>
        <v/>
      </c>
    </row>
    <row r="615" spans="1:21" x14ac:dyDescent="0.3">
      <c r="A615" s="1" t="str">
        <f t="shared" si="404"/>
        <v>LP_HealAreaOnEncounter_CH_Heal_04</v>
      </c>
      <c r="B615" s="1" t="s">
        <v>368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4.5042839657282757E-2</v>
      </c>
      <c r="O615" s="7" t="str">
        <f t="shared" ca="1" si="405"/>
        <v/>
      </c>
      <c r="S615" s="7" t="str">
        <f t="shared" ca="1" si="408"/>
        <v/>
      </c>
    </row>
    <row r="616" spans="1:21" x14ac:dyDescent="0.3">
      <c r="A616" s="1" t="str">
        <f t="shared" si="404"/>
        <v>LP_HealAreaOnEncounter_CH_Heal_05</v>
      </c>
      <c r="B616" s="1" t="s">
        <v>368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5.052631578947369E-2</v>
      </c>
      <c r="O616" s="7" t="str">
        <f t="shared" ca="1" si="405"/>
        <v/>
      </c>
      <c r="S616" s="7" t="str">
        <f t="shared" ca="1" si="408"/>
        <v/>
      </c>
    </row>
    <row r="617" spans="1:21" x14ac:dyDescent="0.3">
      <c r="A617" s="1" t="str">
        <f t="shared" si="404"/>
        <v>LP_MoveSpeed_01</v>
      </c>
      <c r="B617" s="1" t="s">
        <v>938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21" si="409">J228</f>
        <v>0.15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1" x14ac:dyDescent="0.3">
      <c r="A618" s="1" t="str">
        <f t="shared" si="404"/>
        <v>LP_MoveSpeed_02</v>
      </c>
      <c r="B618" s="1" t="s">
        <v>938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09"/>
        <v>0.315</v>
      </c>
      <c r="M618" s="1" t="s">
        <v>150</v>
      </c>
      <c r="O618" s="7">
        <f t="shared" ca="1" si="405"/>
        <v>5</v>
      </c>
      <c r="S618" s="7" t="str">
        <f t="shared" ca="1" si="408"/>
        <v/>
      </c>
    </row>
    <row r="619" spans="1:21" x14ac:dyDescent="0.3">
      <c r="A619" s="1" t="str">
        <f t="shared" si="404"/>
        <v>LP_MoveSpeed_03</v>
      </c>
      <c r="B619" s="1" t="s">
        <v>938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09"/>
        <v>0.49500000000000005</v>
      </c>
      <c r="M619" s="1" t="s">
        <v>150</v>
      </c>
      <c r="O619" s="7">
        <f t="shared" ca="1" si="405"/>
        <v>5</v>
      </c>
      <c r="S619" s="7" t="str">
        <f t="shared" ca="1" si="408"/>
        <v/>
      </c>
    </row>
    <row r="620" spans="1:21" x14ac:dyDescent="0.3">
      <c r="A620" s="1" t="str">
        <f t="shared" si="404"/>
        <v>LP_MoveSpeed_04</v>
      </c>
      <c r="B620" s="1" t="s">
        <v>938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09"/>
        <v>0.69</v>
      </c>
      <c r="M620" s="1" t="s">
        <v>150</v>
      </c>
      <c r="O620" s="7">
        <f t="shared" ca="1" si="405"/>
        <v>5</v>
      </c>
      <c r="S620" s="7" t="str">
        <f t="shared" ca="1" si="408"/>
        <v/>
      </c>
    </row>
    <row r="621" spans="1:21" x14ac:dyDescent="0.3">
      <c r="A621" s="1" t="str">
        <f t="shared" si="404"/>
        <v>LP_MoveSpeed_05</v>
      </c>
      <c r="B621" s="1" t="s">
        <v>938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09"/>
        <v>0.89999999999999991</v>
      </c>
      <c r="M621" s="1" t="s">
        <v>150</v>
      </c>
      <c r="O621" s="7">
        <f t="shared" ca="1" si="405"/>
        <v>5</v>
      </c>
      <c r="S621" s="7" t="str">
        <f t="shared" ca="1" si="408"/>
        <v/>
      </c>
    </row>
    <row r="622" spans="1:21" x14ac:dyDescent="0.3">
      <c r="A622" s="1" t="str">
        <f t="shared" ref="A622:A639" si="410">B622&amp;"_"&amp;TEXT(D622,"00")</f>
        <v>LP_MoveSpeedUpOnAttacked_01</v>
      </c>
      <c r="B622" s="1" t="s">
        <v>315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ref="O622:O639" ca="1" si="411">IF(NOT(ISBLANK(N622)),N622,
IF(ISBLANK(M622),"",
VLOOKUP(M622,OFFSET(INDIRECT("$A:$B"),0,MATCH(M$1&amp;"_Verify",INDIRECT("$1:$1"),0)-1),2,0)
))</f>
        <v/>
      </c>
      <c r="Q622" s="1" t="s">
        <v>224</v>
      </c>
      <c r="S622" s="7">
        <f t="shared" ref="S622:S639" ca="1" si="412">IF(NOT(ISBLANK(R622)),R622,
IF(ISBLANK(Q622),"",
VLOOKUP(Q622,OFFSET(INDIRECT("$A:$B"),0,MATCH(Q$1&amp;"_Verify",INDIRECT("$1:$1"),0)-1),2,0)
))</f>
        <v>4</v>
      </c>
      <c r="U622" s="1" t="s">
        <v>317</v>
      </c>
    </row>
    <row r="623" spans="1:21" x14ac:dyDescent="0.3">
      <c r="A623" s="1" t="str">
        <f t="shared" si="410"/>
        <v>LP_MoveSpeedUpOnAttacked_02</v>
      </c>
      <c r="B623" s="1" t="s">
        <v>315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11"/>
        <v/>
      </c>
      <c r="Q623" s="1" t="s">
        <v>224</v>
      </c>
      <c r="S623" s="7">
        <f t="shared" ca="1" si="412"/>
        <v>4</v>
      </c>
      <c r="U623" s="1" t="s">
        <v>317</v>
      </c>
    </row>
    <row r="624" spans="1:21" x14ac:dyDescent="0.3">
      <c r="A624" s="1" t="str">
        <f t="shared" si="410"/>
        <v>LP_MoveSpeedUpOnAttacked_03</v>
      </c>
      <c r="B624" s="1" t="s">
        <v>315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1"/>
        <v/>
      </c>
      <c r="Q624" s="1" t="s">
        <v>224</v>
      </c>
      <c r="S624" s="7">
        <f t="shared" ca="1" si="412"/>
        <v>4</v>
      </c>
      <c r="U624" s="1" t="s">
        <v>317</v>
      </c>
    </row>
    <row r="625" spans="1:23" x14ac:dyDescent="0.3">
      <c r="A625" s="1" t="str">
        <f t="shared" ref="A625:A630" si="413">B625&amp;"_"&amp;TEXT(D625,"00")</f>
        <v>LP_MoveSpeedUpOnAttacked_Move_01</v>
      </c>
      <c r="B625" s="1" t="s">
        <v>316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2.4</v>
      </c>
      <c r="J625" s="1">
        <v>1</v>
      </c>
      <c r="M625" s="1" t="s">
        <v>546</v>
      </c>
      <c r="O625" s="7">
        <f t="shared" ref="O625:O630" ca="1" si="414">IF(NOT(ISBLANK(N625)),N625,
IF(ISBLANK(M625),"",
VLOOKUP(M625,OFFSET(INDIRECT("$A:$B"),0,MATCH(M$1&amp;"_Verify",INDIRECT("$1:$1"),0)-1),2,0)
))</f>
        <v>5</v>
      </c>
      <c r="R625" s="1">
        <v>1</v>
      </c>
      <c r="S625" s="7">
        <f t="shared" ref="S625:S630" ca="1" si="415">IF(NOT(ISBLANK(R625)),R625,
IF(ISBLANK(Q625),"",
VLOOKUP(Q625,OFFSET(INDIRECT("$A:$B"),0,MATCH(Q$1&amp;"_Verify",INDIRECT("$1:$1"),0)-1),2,0)
))</f>
        <v>1</v>
      </c>
      <c r="W625" s="1" t="s">
        <v>361</v>
      </c>
    </row>
    <row r="626" spans="1:23" x14ac:dyDescent="0.3">
      <c r="A626" s="1" t="str">
        <f t="shared" si="413"/>
        <v>LP_MoveSpeedUpOnAttacked_Move_02</v>
      </c>
      <c r="B626" s="1" t="s">
        <v>316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5.04</v>
      </c>
      <c r="J626" s="1">
        <v>1.4</v>
      </c>
      <c r="M626" s="1" t="s">
        <v>546</v>
      </c>
      <c r="O626" s="7">
        <f t="shared" ca="1" si="414"/>
        <v>5</v>
      </c>
      <c r="R626" s="1">
        <v>1</v>
      </c>
      <c r="S626" s="7">
        <f t="shared" ca="1" si="415"/>
        <v>1</v>
      </c>
      <c r="W626" s="1" t="s">
        <v>361</v>
      </c>
    </row>
    <row r="627" spans="1:23" x14ac:dyDescent="0.3">
      <c r="A627" s="1" t="str">
        <f t="shared" si="413"/>
        <v>LP_MoveSpeedUpOnAttacked_Move_03</v>
      </c>
      <c r="B627" s="1" t="s">
        <v>316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7.919999999999999</v>
      </c>
      <c r="J627" s="1">
        <v>1.75</v>
      </c>
      <c r="M627" s="1" t="s">
        <v>546</v>
      </c>
      <c r="O627" s="7">
        <f t="shared" ca="1" si="414"/>
        <v>5</v>
      </c>
      <c r="R627" s="1">
        <v>1</v>
      </c>
      <c r="S627" s="7">
        <f t="shared" ca="1" si="415"/>
        <v>1</v>
      </c>
      <c r="W627" s="1" t="s">
        <v>361</v>
      </c>
    </row>
    <row r="628" spans="1:23" x14ac:dyDescent="0.3">
      <c r="A628" s="1" t="str">
        <f t="shared" si="413"/>
        <v>LP_MoveSpeedUpOnKill_01</v>
      </c>
      <c r="B628" s="1" t="s">
        <v>505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14"/>
        <v/>
      </c>
      <c r="Q628" s="1" t="s">
        <v>509</v>
      </c>
      <c r="S628" s="7">
        <f t="shared" ca="1" si="415"/>
        <v>6</v>
      </c>
      <c r="U628" s="1" t="s">
        <v>507</v>
      </c>
    </row>
    <row r="629" spans="1:23" x14ac:dyDescent="0.3">
      <c r="A629" s="1" t="str">
        <f t="shared" si="413"/>
        <v>LP_MoveSpeedUpOnKill_02</v>
      </c>
      <c r="B629" s="1" t="s">
        <v>505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14"/>
        <v/>
      </c>
      <c r="Q629" s="1" t="s">
        <v>509</v>
      </c>
      <c r="S629" s="7">
        <f t="shared" ca="1" si="415"/>
        <v>6</v>
      </c>
      <c r="U629" s="1" t="s">
        <v>507</v>
      </c>
    </row>
    <row r="630" spans="1:23" x14ac:dyDescent="0.3">
      <c r="A630" s="1" t="str">
        <f t="shared" si="413"/>
        <v>LP_MoveSpeedUpOnKill_03</v>
      </c>
      <c r="B630" s="1" t="s">
        <v>505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14"/>
        <v/>
      </c>
      <c r="Q630" s="1" t="s">
        <v>509</v>
      </c>
      <c r="S630" s="7">
        <f t="shared" ca="1" si="415"/>
        <v>6</v>
      </c>
      <c r="U630" s="1" t="s">
        <v>507</v>
      </c>
    </row>
    <row r="631" spans="1:23" x14ac:dyDescent="0.3">
      <c r="A631" s="1" t="str">
        <f t="shared" ref="A631:A633" si="416">B631&amp;"_"&amp;TEXT(D631,"00")</f>
        <v>LP_MoveSpeedUpOnKill_Move_01</v>
      </c>
      <c r="B631" s="1" t="s">
        <v>507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1.6666666666666667</v>
      </c>
      <c r="J631" s="1">
        <v>0.8</v>
      </c>
      <c r="M631" s="1" t="s">
        <v>546</v>
      </c>
      <c r="O631" s="7">
        <f t="shared" ref="O631:O633" ca="1" si="417">IF(NOT(ISBLANK(N631)),N631,
IF(ISBLANK(M631),"",
VLOOKUP(M631,OFFSET(INDIRECT("$A:$B"),0,MATCH(M$1&amp;"_Verify",INDIRECT("$1:$1"),0)-1),2,0)
))</f>
        <v>5</v>
      </c>
      <c r="R631" s="1">
        <v>1</v>
      </c>
      <c r="S631" s="7">
        <f t="shared" ref="S631:S633" ca="1" si="418">IF(NOT(ISBLANK(R631)),R631,
IF(ISBLANK(Q631),"",
VLOOKUP(Q631,OFFSET(INDIRECT("$A:$B"),0,MATCH(Q$1&amp;"_Verify",INDIRECT("$1:$1"),0)-1),2,0)
))</f>
        <v>1</v>
      </c>
      <c r="W631" s="1" t="s">
        <v>361</v>
      </c>
    </row>
    <row r="632" spans="1:23" x14ac:dyDescent="0.3">
      <c r="A632" s="1" t="str">
        <f t="shared" si="416"/>
        <v>LP_MoveSpeedUpOnKill_Move_02</v>
      </c>
      <c r="B632" s="1" t="s">
        <v>507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3.5000000000000004</v>
      </c>
      <c r="J632" s="1">
        <v>1.1199999999999999</v>
      </c>
      <c r="M632" s="1" t="s">
        <v>546</v>
      </c>
      <c r="O632" s="7">
        <f t="shared" ca="1" si="417"/>
        <v>5</v>
      </c>
      <c r="R632" s="1">
        <v>1</v>
      </c>
      <c r="S632" s="7">
        <f t="shared" ca="1" si="418"/>
        <v>1</v>
      </c>
      <c r="W632" s="1" t="s">
        <v>361</v>
      </c>
    </row>
    <row r="633" spans="1:23" x14ac:dyDescent="0.3">
      <c r="A633" s="1" t="str">
        <f t="shared" si="416"/>
        <v>LP_MoveSpeedUpOnKill_Move_03</v>
      </c>
      <c r="B633" s="1" t="s">
        <v>507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5.5</v>
      </c>
      <c r="J633" s="1">
        <v>1.4000000000000001</v>
      </c>
      <c r="M633" s="1" t="s">
        <v>546</v>
      </c>
      <c r="O633" s="7">
        <f t="shared" ca="1" si="417"/>
        <v>5</v>
      </c>
      <c r="R633" s="1">
        <v>1</v>
      </c>
      <c r="S633" s="7">
        <f t="shared" ca="1" si="418"/>
        <v>1</v>
      </c>
      <c r="W633" s="1" t="s">
        <v>361</v>
      </c>
    </row>
    <row r="634" spans="1:23" x14ac:dyDescent="0.3">
      <c r="A634" s="1" t="str">
        <f t="shared" si="410"/>
        <v>LP_MineOnMove_01</v>
      </c>
      <c r="B634" s="1" t="s">
        <v>370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CreateHitObjectMoving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5</v>
      </c>
      <c r="O634" s="7" t="str">
        <f t="shared" ca="1" si="411"/>
        <v/>
      </c>
      <c r="S634" s="7" t="str">
        <f t="shared" ca="1" si="412"/>
        <v/>
      </c>
      <c r="T634" s="1" t="s">
        <v>373</v>
      </c>
    </row>
    <row r="635" spans="1:23" x14ac:dyDescent="0.3">
      <c r="A635" s="1" t="str">
        <f t="shared" si="410"/>
        <v>LP_MineOnMove_02</v>
      </c>
      <c r="B635" s="1" t="s">
        <v>370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CreateHitObjectMoving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</v>
      </c>
      <c r="O635" s="7" t="str">
        <f t="shared" ca="1" si="411"/>
        <v/>
      </c>
      <c r="S635" s="7" t="str">
        <f t="shared" ca="1" si="412"/>
        <v/>
      </c>
      <c r="T635" s="1" t="s">
        <v>373</v>
      </c>
    </row>
    <row r="636" spans="1:23" x14ac:dyDescent="0.3">
      <c r="A636" s="1" t="str">
        <f t="shared" si="410"/>
        <v>LP_MineOnMove_03</v>
      </c>
      <c r="B636" s="1" t="s">
        <v>370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CreateHitObjectMoving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</v>
      </c>
      <c r="O636" s="7" t="str">
        <f t="shared" ca="1" si="411"/>
        <v/>
      </c>
      <c r="S636" s="7" t="str">
        <f t="shared" ca="1" si="412"/>
        <v/>
      </c>
      <c r="T636" s="1" t="s">
        <v>373</v>
      </c>
    </row>
    <row r="637" spans="1:23" x14ac:dyDescent="0.3">
      <c r="A637" s="1" t="str">
        <f t="shared" si="410"/>
        <v>LP_MineOnMove_Damage_01</v>
      </c>
      <c r="B637" s="1" t="s">
        <v>372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CollisionDamage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1.7730496453900713</v>
      </c>
      <c r="O637" s="7" t="str">
        <f t="shared" ca="1" si="411"/>
        <v/>
      </c>
      <c r="P637" s="1">
        <v>1</v>
      </c>
      <c r="S637" s="7" t="str">
        <f t="shared" ca="1" si="412"/>
        <v/>
      </c>
    </row>
    <row r="638" spans="1:23" x14ac:dyDescent="0.3">
      <c r="A638" s="1" t="str">
        <f t="shared" si="410"/>
        <v>LP_MineOnMove_Damage_02</v>
      </c>
      <c r="B638" s="1" t="s">
        <v>372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CollisionDamage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3.7234042553191498</v>
      </c>
      <c r="O638" s="7" t="str">
        <f t="shared" ca="1" si="411"/>
        <v/>
      </c>
      <c r="P638" s="1">
        <v>1</v>
      </c>
      <c r="S638" s="7" t="str">
        <f t="shared" ca="1" si="412"/>
        <v/>
      </c>
    </row>
    <row r="639" spans="1:23" x14ac:dyDescent="0.3">
      <c r="A639" s="1" t="str">
        <f t="shared" si="410"/>
        <v>LP_MineOnMove_Damage_03</v>
      </c>
      <c r="B639" s="1" t="s">
        <v>372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CollisionDamage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5.8510638297872362</v>
      </c>
      <c r="O639" s="7" t="str">
        <f t="shared" ca="1" si="411"/>
        <v/>
      </c>
      <c r="P639" s="1">
        <v>1</v>
      </c>
      <c r="S639" s="7" t="str">
        <f t="shared" ca="1" si="412"/>
        <v/>
      </c>
    </row>
    <row r="640" spans="1:23" x14ac:dyDescent="0.3">
      <c r="A640" s="1" t="str">
        <f t="shared" ref="A640:A644" si="419">B640&amp;"_"&amp;TEXT(D640,"00")</f>
        <v>LP_SlowHitObject_01</v>
      </c>
      <c r="B640" s="1" t="s">
        <v>318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0.02</v>
      </c>
      <c r="O640" s="7" t="str">
        <f t="shared" ref="O640:O644" ca="1" si="420">IF(NOT(ISBLANK(N640)),N640,
IF(ISBLANK(M640),"",
VLOOKUP(M640,OFFSET(INDIRECT("$A:$B"),0,MATCH(M$1&amp;"_Verify",INDIRECT("$1:$1"),0)-1),2,0)
))</f>
        <v/>
      </c>
      <c r="S640" s="7" t="str">
        <f t="shared" ref="S640:S667" ca="1" si="421">IF(NOT(ISBLANK(R640)),R640,
IF(ISBLANK(Q640),"",
VLOOKUP(Q640,OFFSET(INDIRECT("$A:$B"),0,MATCH(Q$1&amp;"_Verify",INDIRECT("$1:$1"),0)-1),2,0)
))</f>
        <v/>
      </c>
    </row>
    <row r="641" spans="1:23" x14ac:dyDescent="0.3">
      <c r="A641" s="1" t="str">
        <f t="shared" si="419"/>
        <v>LP_SlowHitObject_02</v>
      </c>
      <c r="B641" s="1" t="s">
        <v>318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4.2000000000000003E-2</v>
      </c>
      <c r="O641" s="7" t="str">
        <f t="shared" ca="1" si="420"/>
        <v/>
      </c>
      <c r="S641" s="7" t="str">
        <f t="shared" ca="1" si="421"/>
        <v/>
      </c>
    </row>
    <row r="642" spans="1:23" x14ac:dyDescent="0.3">
      <c r="A642" s="1" t="str">
        <f t="shared" si="419"/>
        <v>LP_SlowHitObject_03</v>
      </c>
      <c r="B642" s="1" t="s">
        <v>318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6.6000000000000003E-2</v>
      </c>
      <c r="O642" s="7" t="str">
        <f t="shared" ca="1" si="420"/>
        <v/>
      </c>
      <c r="S642" s="7" t="str">
        <f t="shared" ca="1" si="421"/>
        <v/>
      </c>
    </row>
    <row r="643" spans="1:23" x14ac:dyDescent="0.3">
      <c r="A643" s="1" t="str">
        <f t="shared" si="419"/>
        <v>LP_SlowHitObject_04</v>
      </c>
      <c r="B643" s="1" t="s">
        <v>318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9.1999999999999998E-2</v>
      </c>
      <c r="O643" s="7" t="str">
        <f t="shared" ca="1" si="420"/>
        <v/>
      </c>
      <c r="S643" s="7" t="str">
        <f t="shared" ca="1" si="421"/>
        <v/>
      </c>
    </row>
    <row r="644" spans="1:23" x14ac:dyDescent="0.3">
      <c r="A644" s="1" t="str">
        <f t="shared" si="419"/>
        <v>LP_SlowHitObject_05</v>
      </c>
      <c r="B644" s="1" t="s">
        <v>318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0.12</v>
      </c>
      <c r="O644" s="7" t="str">
        <f t="shared" ca="1" si="420"/>
        <v/>
      </c>
      <c r="S644" s="7" t="str">
        <f t="shared" ca="1" si="421"/>
        <v/>
      </c>
    </row>
    <row r="645" spans="1:23" x14ac:dyDescent="0.3">
      <c r="A645" s="1" t="str">
        <f t="shared" ref="A645:A649" si="422">B645&amp;"_"&amp;TEXT(D645,"00")</f>
        <v>LP_SlowHitObjectBetter_01</v>
      </c>
      <c r="B645" s="1" t="s">
        <v>510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ref="J645:J649" si="423">J640*5/3</f>
        <v>3.3333333333333333E-2</v>
      </c>
      <c r="O645" s="7" t="str">
        <f t="shared" ref="O645:O649" ca="1" si="424">IF(NOT(ISBLANK(N645)),N645,
IF(ISBLANK(M645),"",
VLOOKUP(M645,OFFSET(INDIRECT("$A:$B"),0,MATCH(M$1&amp;"_Verify",INDIRECT("$1:$1"),0)-1),2,0)
))</f>
        <v/>
      </c>
      <c r="S645" s="7" t="str">
        <f t="shared" ref="S645:S649" ca="1" si="425">IF(NOT(ISBLANK(R645)),R645,
IF(ISBLANK(Q645),"",
VLOOKUP(Q645,OFFSET(INDIRECT("$A:$B"),0,MATCH(Q$1&amp;"_Verify",INDIRECT("$1:$1"),0)-1),2,0)
))</f>
        <v/>
      </c>
    </row>
    <row r="646" spans="1:23" x14ac:dyDescent="0.3">
      <c r="A646" s="1" t="str">
        <f t="shared" si="422"/>
        <v>LP_SlowHitObjectBetter_02</v>
      </c>
      <c r="B646" s="1" t="s">
        <v>510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23"/>
        <v>7.0000000000000007E-2</v>
      </c>
      <c r="O646" s="7" t="str">
        <f t="shared" ca="1" si="424"/>
        <v/>
      </c>
      <c r="S646" s="7" t="str">
        <f t="shared" ca="1" si="425"/>
        <v/>
      </c>
    </row>
    <row r="647" spans="1:23" x14ac:dyDescent="0.3">
      <c r="A647" s="1" t="str">
        <f t="shared" si="422"/>
        <v>LP_SlowHitObjectBetter_03</v>
      </c>
      <c r="B647" s="1" t="s">
        <v>510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3"/>
        <v>0.11</v>
      </c>
      <c r="O647" s="7" t="str">
        <f t="shared" ca="1" si="424"/>
        <v/>
      </c>
      <c r="S647" s="7" t="str">
        <f t="shared" ca="1" si="425"/>
        <v/>
      </c>
    </row>
    <row r="648" spans="1:23" x14ac:dyDescent="0.3">
      <c r="A648" s="1" t="str">
        <f t="shared" si="422"/>
        <v>LP_SlowHitObjectBetter_04</v>
      </c>
      <c r="B648" s="1" t="s">
        <v>510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3"/>
        <v>0.15333333333333332</v>
      </c>
      <c r="O648" s="7" t="str">
        <f t="shared" ca="1" si="424"/>
        <v/>
      </c>
      <c r="S648" s="7" t="str">
        <f t="shared" ca="1" si="425"/>
        <v/>
      </c>
    </row>
    <row r="649" spans="1:23" x14ac:dyDescent="0.3">
      <c r="A649" s="1" t="str">
        <f t="shared" si="422"/>
        <v>LP_SlowHitObjectBetter_05</v>
      </c>
      <c r="B649" s="1" t="s">
        <v>510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3"/>
        <v>0.19999999999999998</v>
      </c>
      <c r="O649" s="7" t="str">
        <f t="shared" ca="1" si="424"/>
        <v/>
      </c>
      <c r="S649" s="7" t="str">
        <f t="shared" ca="1" si="425"/>
        <v/>
      </c>
    </row>
    <row r="650" spans="1:23" x14ac:dyDescent="0.3">
      <c r="A650" s="1" t="str">
        <f t="shared" ref="A650:A652" si="426">B650&amp;"_"&amp;TEXT(D650,"00")</f>
        <v>LP_Paralyze_01</v>
      </c>
      <c r="B650" s="1" t="s">
        <v>329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CertainHpHitObject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0.33</v>
      </c>
      <c r="O650" s="7" t="str">
        <f t="shared" ref="O650:O652" ca="1" si="427">IF(NOT(ISBLANK(N650)),N650,
IF(ISBLANK(M650),"",
VLOOKUP(M650,OFFSET(INDIRECT("$A:$B"),0,MATCH(M$1&amp;"_Verify",INDIRECT("$1:$1"),0)-1),2,0)
))</f>
        <v/>
      </c>
      <c r="P650" s="1">
        <v>1</v>
      </c>
      <c r="S650" s="7" t="str">
        <f t="shared" ca="1" si="421"/>
        <v/>
      </c>
      <c r="U650" s="1" t="s">
        <v>330</v>
      </c>
      <c r="V650" s="1">
        <v>0.7</v>
      </c>
      <c r="W650" s="1" t="s">
        <v>424</v>
      </c>
    </row>
    <row r="651" spans="1:23" x14ac:dyDescent="0.3">
      <c r="A651" s="1" t="str">
        <f t="shared" si="426"/>
        <v>LP_Paralyze_02</v>
      </c>
      <c r="B651" s="1" t="s">
        <v>329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CertainHpHitObject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0.34</v>
      </c>
      <c r="O651" s="7" t="str">
        <f t="shared" ca="1" si="427"/>
        <v/>
      </c>
      <c r="P651" s="1">
        <v>1</v>
      </c>
      <c r="S651" s="7" t="str">
        <f t="shared" ca="1" si="421"/>
        <v/>
      </c>
      <c r="U651" s="1" t="s">
        <v>330</v>
      </c>
      <c r="V651" s="1" t="s">
        <v>425</v>
      </c>
      <c r="W651" s="1" t="s">
        <v>426</v>
      </c>
    </row>
    <row r="652" spans="1:23" x14ac:dyDescent="0.3">
      <c r="A652" s="1" t="str">
        <f t="shared" si="426"/>
        <v>LP_Paralyze_03</v>
      </c>
      <c r="B652" s="1" t="s">
        <v>329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CertainHpHitObject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0.35</v>
      </c>
      <c r="O652" s="7" t="str">
        <f t="shared" ca="1" si="427"/>
        <v/>
      </c>
      <c r="P652" s="1">
        <v>1</v>
      </c>
      <c r="S652" s="7" t="str">
        <f t="shared" ca="1" si="421"/>
        <v/>
      </c>
      <c r="U652" s="1" t="s">
        <v>330</v>
      </c>
      <c r="V652" s="1" t="s">
        <v>336</v>
      </c>
      <c r="W652" s="1" t="s">
        <v>337</v>
      </c>
    </row>
    <row r="653" spans="1:23" x14ac:dyDescent="0.3">
      <c r="A653" s="1" t="str">
        <f t="shared" ref="A653:A658" si="428">B653&amp;"_"&amp;TEXT(D653,"00")</f>
        <v>LP_Paralyze_CannotAction_01</v>
      </c>
      <c r="B653" s="1" t="s">
        <v>330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CannotAction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1.4</v>
      </c>
      <c r="O653" s="7" t="str">
        <f t="shared" ref="O653:O658" ca="1" si="429">IF(NOT(ISBLANK(N653)),N653,
IF(ISBLANK(M653),"",
VLOOKUP(M653,OFFSET(INDIRECT("$A:$B"),0,MATCH(M$1&amp;"_Verify",INDIRECT("$1:$1"),0)-1),2,0)
))</f>
        <v/>
      </c>
      <c r="S653" s="7" t="str">
        <f t="shared" ca="1" si="421"/>
        <v/>
      </c>
    </row>
    <row r="654" spans="1:23" x14ac:dyDescent="0.3">
      <c r="A654" s="1" t="str">
        <f t="shared" si="428"/>
        <v>LP_Paralyze_CannotAction_02</v>
      </c>
      <c r="B654" s="1" t="s">
        <v>330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CannotAction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2</v>
      </c>
      <c r="O654" s="7" t="str">
        <f t="shared" ca="1" si="429"/>
        <v/>
      </c>
      <c r="S654" s="7" t="str">
        <f t="shared" ca="1" si="421"/>
        <v/>
      </c>
    </row>
    <row r="655" spans="1:23" x14ac:dyDescent="0.3">
      <c r="A655" s="1" t="str">
        <f t="shared" ref="A655" si="430">B655&amp;"_"&amp;TEXT(D655,"00")</f>
        <v>LP_Paralyze_CannotAction_03</v>
      </c>
      <c r="B655" s="1" t="s">
        <v>330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CannotAction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2.6</v>
      </c>
      <c r="O655" s="7" t="str">
        <f t="shared" ref="O655" ca="1" si="431">IF(NOT(ISBLANK(N655)),N655,
IF(ISBLANK(M655),"",
VLOOKUP(M655,OFFSET(INDIRECT("$A:$B"),0,MATCH(M$1&amp;"_Verify",INDIRECT("$1:$1"),0)-1),2,0)
))</f>
        <v/>
      </c>
      <c r="S655" s="7" t="str">
        <f t="shared" ref="S655" ca="1" si="432">IF(NOT(ISBLANK(R655)),R655,
IF(ISBLANK(Q655),"",
VLOOKUP(Q655,OFFSET(INDIRECT("$A:$B"),0,MATCH(Q$1&amp;"_Verify",INDIRECT("$1:$1"),0)-1),2,0)
))</f>
        <v/>
      </c>
    </row>
    <row r="656" spans="1:23" x14ac:dyDescent="0.3">
      <c r="A656" s="1" t="str">
        <f t="shared" si="428"/>
        <v>LP_Hold_01</v>
      </c>
      <c r="B656" s="1" t="s">
        <v>320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AttackWeightHitObject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0.25</v>
      </c>
      <c r="K656" s="1">
        <v>7.0000000000000007E-2</v>
      </c>
      <c r="O656" s="7" t="str">
        <f t="shared" ca="1" si="429"/>
        <v/>
      </c>
      <c r="P656" s="1">
        <v>1</v>
      </c>
      <c r="S656" s="7" t="str">
        <f t="shared" ca="1" si="421"/>
        <v/>
      </c>
      <c r="U656" s="1" t="s">
        <v>321</v>
      </c>
    </row>
    <row r="657" spans="1:23" x14ac:dyDescent="0.3">
      <c r="A657" s="1" t="str">
        <f t="shared" si="428"/>
        <v>LP_Hold_02</v>
      </c>
      <c r="B657" s="1" t="s">
        <v>320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AttackWeightHitObject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0.35</v>
      </c>
      <c r="K657" s="1">
        <v>0.09</v>
      </c>
      <c r="O657" s="7" t="str">
        <f t="shared" ca="1" si="429"/>
        <v/>
      </c>
      <c r="P657" s="1">
        <v>1</v>
      </c>
      <c r="S657" s="7" t="str">
        <f t="shared" ca="1" si="421"/>
        <v/>
      </c>
      <c r="U657" s="1" t="s">
        <v>321</v>
      </c>
    </row>
    <row r="658" spans="1:23" x14ac:dyDescent="0.3">
      <c r="A658" s="1" t="str">
        <f t="shared" si="428"/>
        <v>LP_Hold_03</v>
      </c>
      <c r="B658" s="1" t="s">
        <v>320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AttackWeightHitObject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0.45</v>
      </c>
      <c r="K658" s="1">
        <v>0.11</v>
      </c>
      <c r="O658" s="7" t="str">
        <f t="shared" ca="1" si="429"/>
        <v/>
      </c>
      <c r="P658" s="1">
        <v>1</v>
      </c>
      <c r="S658" s="7" t="str">
        <f t="shared" ca="1" si="421"/>
        <v/>
      </c>
      <c r="U658" s="1" t="s">
        <v>321</v>
      </c>
    </row>
    <row r="659" spans="1:23" x14ac:dyDescent="0.3">
      <c r="A659" s="1" t="str">
        <f t="shared" ref="A659:A664" si="433">B659&amp;"_"&amp;TEXT(D659,"00")</f>
        <v>LP_Hold_CannotMove_01</v>
      </c>
      <c r="B659" s="1" t="s">
        <v>322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CannotMove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1.5</v>
      </c>
      <c r="O659" s="7" t="str">
        <f t="shared" ref="O659:O664" ca="1" si="434">IF(NOT(ISBLANK(N659)),N659,
IF(ISBLANK(M659),"",
VLOOKUP(M659,OFFSET(INDIRECT("$A:$B"),0,MATCH(M$1&amp;"_Verify",INDIRECT("$1:$1"),0)-1),2,0)
))</f>
        <v/>
      </c>
      <c r="S659" s="7" t="str">
        <f t="shared" ca="1" si="421"/>
        <v/>
      </c>
      <c r="V659" s="1" t="s">
        <v>360</v>
      </c>
    </row>
    <row r="660" spans="1:23" x14ac:dyDescent="0.3">
      <c r="A660" s="1" t="str">
        <f t="shared" si="433"/>
        <v>LP_Hold_CannotMove_02</v>
      </c>
      <c r="B660" s="1" t="s">
        <v>322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CannotMove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3.1500000000000004</v>
      </c>
      <c r="O660" s="7" t="str">
        <f t="shared" ca="1" si="434"/>
        <v/>
      </c>
      <c r="S660" s="7" t="str">
        <f t="shared" ca="1" si="421"/>
        <v/>
      </c>
      <c r="V660" s="1" t="s">
        <v>360</v>
      </c>
    </row>
    <row r="661" spans="1:23" x14ac:dyDescent="0.3">
      <c r="A661" s="1" t="str">
        <f t="shared" si="433"/>
        <v>LP_Hold_CannotMove_03</v>
      </c>
      <c r="B661" s="1" t="s">
        <v>322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CannotMove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4.95</v>
      </c>
      <c r="O661" s="7" t="str">
        <f t="shared" ca="1" si="434"/>
        <v/>
      </c>
      <c r="S661" s="7" t="str">
        <f t="shared" ca="1" si="421"/>
        <v/>
      </c>
      <c r="V661" s="1" t="s">
        <v>360</v>
      </c>
    </row>
    <row r="662" spans="1:23" x14ac:dyDescent="0.3">
      <c r="A662" s="1" t="str">
        <f t="shared" si="433"/>
        <v>LP_Transport_01</v>
      </c>
      <c r="B662" s="1" t="s">
        <v>356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TeleportingHitObject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0.15</v>
      </c>
      <c r="K662" s="1">
        <v>0.1</v>
      </c>
      <c r="L662" s="1">
        <v>0.1</v>
      </c>
      <c r="N662" s="1">
        <v>3</v>
      </c>
      <c r="O662" s="7">
        <f t="shared" ca="1" si="434"/>
        <v>3</v>
      </c>
      <c r="P662" s="1">
        <v>1</v>
      </c>
      <c r="R662" s="1">
        <v>1</v>
      </c>
      <c r="S662" s="7">
        <f t="shared" ca="1" si="421"/>
        <v>1</v>
      </c>
      <c r="U662" s="1" t="s">
        <v>353</v>
      </c>
    </row>
    <row r="663" spans="1:23" x14ac:dyDescent="0.3">
      <c r="A663" s="1" t="str">
        <f t="shared" si="433"/>
        <v>LP_Transport_02</v>
      </c>
      <c r="B663" s="1" t="s">
        <v>356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TeleportingHitObject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0.22500000000000001</v>
      </c>
      <c r="K663" s="1">
        <v>0.1</v>
      </c>
      <c r="L663" s="1">
        <v>0.1</v>
      </c>
      <c r="N663" s="1">
        <v>6</v>
      </c>
      <c r="O663" s="7">
        <f t="shared" ca="1" si="434"/>
        <v>6</v>
      </c>
      <c r="P663" s="1">
        <v>1</v>
      </c>
      <c r="R663" s="1">
        <v>2</v>
      </c>
      <c r="S663" s="7">
        <f t="shared" ca="1" si="421"/>
        <v>2</v>
      </c>
      <c r="U663" s="1" t="s">
        <v>353</v>
      </c>
    </row>
    <row r="664" spans="1:23" x14ac:dyDescent="0.3">
      <c r="A664" s="1" t="str">
        <f t="shared" si="433"/>
        <v>LP_Transport_03</v>
      </c>
      <c r="B664" s="1" t="s">
        <v>356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TeleportingHitObject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</v>
      </c>
      <c r="K664" s="1">
        <v>0.1</v>
      </c>
      <c r="L664" s="1">
        <v>0.1</v>
      </c>
      <c r="N664" s="1">
        <v>9</v>
      </c>
      <c r="O664" s="7">
        <f t="shared" ca="1" si="434"/>
        <v>9</v>
      </c>
      <c r="P664" s="1">
        <v>1</v>
      </c>
      <c r="R664" s="1">
        <v>3</v>
      </c>
      <c r="S664" s="7">
        <f t="shared" ca="1" si="421"/>
        <v>3</v>
      </c>
      <c r="U664" s="1" t="s">
        <v>353</v>
      </c>
    </row>
    <row r="665" spans="1:23" x14ac:dyDescent="0.3">
      <c r="A665" s="1" t="str">
        <f t="shared" ref="A665:A667" si="435">B665&amp;"_"&amp;TEXT(D665,"00")</f>
        <v>LP_Transport_Teleported_01</v>
      </c>
      <c r="B665" s="1" t="s">
        <v>357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Teleported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10</v>
      </c>
      <c r="J665" s="1">
        <v>10</v>
      </c>
      <c r="O665" s="7" t="str">
        <f t="shared" ref="O665:O667" ca="1" si="436">IF(NOT(ISBLANK(N665)),N665,
IF(ISBLANK(M665),"",
VLOOKUP(M665,OFFSET(INDIRECT("$A:$B"),0,MATCH(M$1&amp;"_Verify",INDIRECT("$1:$1"),0)-1),2,0)
))</f>
        <v/>
      </c>
      <c r="S665" s="7" t="str">
        <f t="shared" ca="1" si="421"/>
        <v/>
      </c>
      <c r="U665" s="1" t="s">
        <v>430</v>
      </c>
      <c r="V665" s="1" t="s">
        <v>358</v>
      </c>
      <c r="W665" s="1" t="s">
        <v>359</v>
      </c>
    </row>
    <row r="666" spans="1:23" x14ac:dyDescent="0.3">
      <c r="A666" s="1" t="str">
        <f t="shared" si="435"/>
        <v>LP_Transport_Teleported_02</v>
      </c>
      <c r="B666" s="1" t="s">
        <v>357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Teleported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0">
        <v>14</v>
      </c>
      <c r="J666" s="1">
        <v>10</v>
      </c>
      <c r="O666" s="7" t="str">
        <f t="shared" ca="1" si="436"/>
        <v/>
      </c>
      <c r="S666" s="7" t="str">
        <f t="shared" ca="1" si="421"/>
        <v/>
      </c>
      <c r="U666" s="1" t="s">
        <v>430</v>
      </c>
      <c r="V666" s="1" t="s">
        <v>358</v>
      </c>
      <c r="W666" s="1" t="s">
        <v>359</v>
      </c>
    </row>
    <row r="667" spans="1:23" x14ac:dyDescent="0.3">
      <c r="A667" s="1" t="str">
        <f t="shared" si="435"/>
        <v>LP_Transport_Teleported_03</v>
      </c>
      <c r="B667" s="1" t="s">
        <v>357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Teleported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0">
        <v>18</v>
      </c>
      <c r="J667" s="1">
        <v>10</v>
      </c>
      <c r="O667" s="7" t="str">
        <f t="shared" ca="1" si="436"/>
        <v/>
      </c>
      <c r="S667" s="7" t="str">
        <f t="shared" ca="1" si="421"/>
        <v/>
      </c>
      <c r="U667" s="1" t="s">
        <v>430</v>
      </c>
      <c r="V667" s="1" t="s">
        <v>358</v>
      </c>
      <c r="W667" s="1" t="s">
        <v>359</v>
      </c>
    </row>
    <row r="668" spans="1:23" x14ac:dyDescent="0.3">
      <c r="A668" s="1" t="str">
        <f t="shared" ref="A668:A679" si="437">B668&amp;"_"&amp;TEXT(D668,"00")</f>
        <v>LP_SummonShield_01</v>
      </c>
      <c r="B668" s="1" t="s">
        <v>375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3</v>
      </c>
      <c r="K668" s="1">
        <v>3</v>
      </c>
      <c r="O668" s="7" t="str">
        <f t="shared" ref="O668:O679" ca="1" si="438">IF(NOT(ISBLANK(N668)),N668,
IF(ISBLANK(M668),"",
VLOOKUP(M668,OFFSET(INDIRECT("$A:$B"),0,MATCH(M$1&amp;"_Verify",INDIRECT("$1:$1"),0)-1),2,0)
))</f>
        <v/>
      </c>
      <c r="S668" s="7" t="str">
        <f t="shared" ref="S668:S679" ca="1" si="439">IF(NOT(ISBLANK(R668)),R668,
IF(ISBLANK(Q668),"",
VLOOKUP(Q668,OFFSET(INDIRECT("$A:$B"),0,MATCH(Q$1&amp;"_Verify",INDIRECT("$1:$1"),0)-1),2,0)
))</f>
        <v/>
      </c>
      <c r="T668" s="1" t="s">
        <v>377</v>
      </c>
    </row>
    <row r="669" spans="1:23" x14ac:dyDescent="0.3">
      <c r="A669" s="1" t="str">
        <f t="shared" si="437"/>
        <v>LP_SummonShield_02</v>
      </c>
      <c r="B669" s="1" t="s">
        <v>375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CreateWall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1.9672131147540985</v>
      </c>
      <c r="K669" s="1">
        <v>3</v>
      </c>
      <c r="O669" s="7" t="str">
        <f t="shared" ca="1" si="438"/>
        <v/>
      </c>
      <c r="S669" s="7" t="str">
        <f t="shared" ca="1" si="439"/>
        <v/>
      </c>
      <c r="T669" s="1" t="s">
        <v>377</v>
      </c>
    </row>
    <row r="670" spans="1:23" x14ac:dyDescent="0.3">
      <c r="A670" s="1" t="str">
        <f t="shared" si="437"/>
        <v>LP_SummonShield_03</v>
      </c>
      <c r="B670" s="1" t="s">
        <v>375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CreateWall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1.4285714285714284</v>
      </c>
      <c r="K670" s="1">
        <v>3</v>
      </c>
      <c r="O670" s="7" t="str">
        <f t="shared" ca="1" si="438"/>
        <v/>
      </c>
      <c r="S670" s="7" t="str">
        <f t="shared" ca="1" si="439"/>
        <v/>
      </c>
      <c r="T670" s="1" t="s">
        <v>377</v>
      </c>
    </row>
    <row r="671" spans="1:23" x14ac:dyDescent="0.3">
      <c r="A671" s="1" t="str">
        <f t="shared" si="437"/>
        <v>LP_SummonShield_04</v>
      </c>
      <c r="B671" s="1" t="s">
        <v>375</v>
      </c>
      <c r="C671" s="1" t="str">
        <f>IF(ISERROR(VLOOKUP(B671,AffectorValueTable!$A:$A,1,0)),"어펙터밸류없음","")</f>
        <v/>
      </c>
      <c r="D671" s="1">
        <v>4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1.1009174311926606</v>
      </c>
      <c r="K671" s="1">
        <v>3</v>
      </c>
      <c r="O671" s="7" t="str">
        <f t="shared" ca="1" si="438"/>
        <v/>
      </c>
      <c r="S671" s="7" t="str">
        <f t="shared" ca="1" si="439"/>
        <v/>
      </c>
      <c r="T671" s="1" t="s">
        <v>377</v>
      </c>
    </row>
    <row r="672" spans="1:23" x14ac:dyDescent="0.3">
      <c r="A672" s="1" t="str">
        <f t="shared" si="437"/>
        <v>LP_SummonShield_05</v>
      </c>
      <c r="B672" s="1" t="s">
        <v>375</v>
      </c>
      <c r="C672" s="1" t="str">
        <f>IF(ISERROR(VLOOKUP(B672,AffectorValueTable!$A:$A,1,0)),"어펙터밸류없음","")</f>
        <v/>
      </c>
      <c r="D672" s="1">
        <v>5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0.88235294117647056</v>
      </c>
      <c r="K672" s="1">
        <v>3</v>
      </c>
      <c r="O672" s="7" t="str">
        <f t="shared" ca="1" si="438"/>
        <v/>
      </c>
      <c r="S672" s="7" t="str">
        <f t="shared" ca="1" si="439"/>
        <v/>
      </c>
      <c r="T672" s="1" t="s">
        <v>377</v>
      </c>
    </row>
    <row r="673" spans="1:19" x14ac:dyDescent="0.3">
      <c r="A673" s="1" t="str">
        <f t="shared" si="437"/>
        <v>LP_HealSpOnAttack_01</v>
      </c>
      <c r="B673" s="1" t="s">
        <v>515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K673" s="1">
        <v>1</v>
      </c>
      <c r="O673" s="7" t="str">
        <f t="shared" ca="1" si="438"/>
        <v/>
      </c>
      <c r="S673" s="7" t="str">
        <f t="shared" ca="1" si="439"/>
        <v/>
      </c>
    </row>
    <row r="674" spans="1:19" x14ac:dyDescent="0.3">
      <c r="A674" s="1" t="str">
        <f t="shared" si="437"/>
        <v>LP_HealSpOnAttack_02</v>
      </c>
      <c r="B674" s="1" t="s">
        <v>515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2.1</v>
      </c>
      <c r="K674" s="1">
        <v>2.1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LP_HealSpOnAttack_03</v>
      </c>
      <c r="B675" s="1" t="s">
        <v>515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3.3000000000000003</v>
      </c>
      <c r="K675" s="1">
        <v>3.3000000000000003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677" si="440">B676&amp;"_"&amp;TEXT(D676,"00")</f>
        <v>LP_HealSpOnAttack_04</v>
      </c>
      <c r="B676" s="1" t="s">
        <v>515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4.5999999999999996</v>
      </c>
      <c r="K676" s="1">
        <v>4.5999999999999996</v>
      </c>
      <c r="O676" s="7" t="str">
        <f t="shared" ref="O676:O677" ca="1" si="441">IF(NOT(ISBLANK(N676)),N676,
IF(ISBLANK(M676),"",
VLOOKUP(M676,OFFSET(INDIRECT("$A:$B"),0,MATCH(M$1&amp;"_Verify",INDIRECT("$1:$1"),0)-1),2,0)
))</f>
        <v/>
      </c>
    </row>
    <row r="677" spans="1:19" x14ac:dyDescent="0.3">
      <c r="A677" s="1" t="str">
        <f t="shared" si="440"/>
        <v>LP_HealSpOnAttack_05</v>
      </c>
      <c r="B677" s="1" t="s">
        <v>515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6</v>
      </c>
      <c r="K677" s="1">
        <v>6</v>
      </c>
      <c r="O677" s="7" t="str">
        <f t="shared" ca="1" si="441"/>
        <v/>
      </c>
    </row>
    <row r="678" spans="1:19" x14ac:dyDescent="0.3">
      <c r="A678" s="1" t="str">
        <f t="shared" si="437"/>
        <v>LP_HealSpOnAttackBetter_01</v>
      </c>
      <c r="B678" s="1" t="s">
        <v>517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1.6666666666666667</v>
      </c>
      <c r="K678" s="1">
        <v>1.6666666666666667</v>
      </c>
      <c r="O678" s="7" t="str">
        <f t="shared" ca="1" si="438"/>
        <v/>
      </c>
      <c r="S678" s="7" t="str">
        <f t="shared" ca="1" si="439"/>
        <v/>
      </c>
    </row>
    <row r="679" spans="1:19" x14ac:dyDescent="0.3">
      <c r="A679" s="1" t="str">
        <f t="shared" si="437"/>
        <v>LP_HealSpOnAttackBetter_02</v>
      </c>
      <c r="B679" s="1" t="s">
        <v>517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3.5000000000000004</v>
      </c>
      <c r="K679" s="1">
        <v>3.5000000000000004</v>
      </c>
      <c r="O679" s="7" t="str">
        <f t="shared" ca="1" si="438"/>
        <v/>
      </c>
      <c r="S679" s="7" t="str">
        <f t="shared" ca="1" si="439"/>
        <v/>
      </c>
    </row>
    <row r="680" spans="1:19" x14ac:dyDescent="0.3">
      <c r="A680" s="1" t="str">
        <f t="shared" ref="A680:A707" si="442">B680&amp;"_"&amp;TEXT(D680,"00")</f>
        <v>LP_HealSpOnAttackBetter_03</v>
      </c>
      <c r="B680" s="1" t="s">
        <v>517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5.5</v>
      </c>
      <c r="K680" s="1">
        <v>5.5</v>
      </c>
      <c r="O680" s="7" t="str">
        <f t="shared" ref="O680:O707" ca="1" si="443">IF(NOT(ISBLANK(N680)),N680,
IF(ISBLANK(M680),"",
VLOOKUP(M680,OFFSET(INDIRECT("$A:$B"),0,MATCH(M$1&amp;"_Verify",INDIRECT("$1:$1"),0)-1),2,0)
))</f>
        <v/>
      </c>
      <c r="S680" s="7" t="str">
        <f t="shared" ref="S680:S707" ca="1" si="444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" si="445">B681&amp;"_"&amp;TEXT(D681,"00")</f>
        <v>LP_HealSpOnAttackBetter_04</v>
      </c>
      <c r="B681" s="1" t="s">
        <v>517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5.5</v>
      </c>
      <c r="K681" s="1">
        <v>5.5</v>
      </c>
      <c r="O681" s="7" t="str">
        <f t="shared" ref="O681" ca="1" si="446">IF(NOT(ISBLANK(N681)),N681,
IF(ISBLANK(M681),"",
VLOOKUP(M681,OFFSET(INDIRECT("$A:$B"),0,MATCH(M$1&amp;"_Verify",INDIRECT("$1:$1"),0)-1),2,0)
))</f>
        <v/>
      </c>
      <c r="S681" s="7" t="str">
        <f t="shared" ref="S681" ca="1" si="447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2"/>
        <v>LP_PaybackSp_01</v>
      </c>
      <c r="B682" s="1" t="s">
        <v>531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0.11739130434782601</v>
      </c>
      <c r="K682" s="1">
        <v>0.14347826086956511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si="442"/>
        <v>LP_PaybackSp_02</v>
      </c>
      <c r="B683" s="1" t="s">
        <v>531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0.21558935361216724</v>
      </c>
      <c r="K683" s="1">
        <v>0.26349809885931552</v>
      </c>
      <c r="O683" s="7" t="str">
        <f t="shared" ca="1" si="443"/>
        <v/>
      </c>
      <c r="S683" s="7" t="str">
        <f t="shared" ca="1" si="444"/>
        <v/>
      </c>
    </row>
    <row r="684" spans="1:19" x14ac:dyDescent="0.3">
      <c r="A684" s="1" t="str">
        <f t="shared" si="442"/>
        <v>LP_PaybackSp_03</v>
      </c>
      <c r="B684" s="1" t="s">
        <v>531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0.29799331103678928</v>
      </c>
      <c r="K684" s="1">
        <v>0.3642140468227425</v>
      </c>
      <c r="O684" s="7" t="str">
        <f t="shared" ca="1" si="443"/>
        <v/>
      </c>
      <c r="S684" s="7" t="str">
        <f t="shared" ca="1" si="444"/>
        <v/>
      </c>
    </row>
    <row r="685" spans="1:19" x14ac:dyDescent="0.3">
      <c r="A685" s="1" t="str">
        <f t="shared" si="442"/>
        <v>LP_PaybackSp_04</v>
      </c>
      <c r="B685" s="1" t="s">
        <v>531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0.36745562130177511</v>
      </c>
      <c r="K685" s="1">
        <v>0.44911242603550294</v>
      </c>
      <c r="O685" s="7" t="str">
        <f t="shared" ca="1" si="443"/>
        <v/>
      </c>
      <c r="S685" s="7" t="str">
        <f t="shared" ca="1" si="444"/>
        <v/>
      </c>
    </row>
    <row r="686" spans="1:19" x14ac:dyDescent="0.3">
      <c r="A686" s="1" t="str">
        <f t="shared" si="442"/>
        <v>LP_PaybackSp_05</v>
      </c>
      <c r="B686" s="1" t="s">
        <v>531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0.4263157894736842</v>
      </c>
      <c r="K686" s="1">
        <v>0.52105263157894743</v>
      </c>
      <c r="O686" s="7" t="str">
        <f t="shared" ca="1" si="443"/>
        <v/>
      </c>
      <c r="S686" s="7" t="str">
        <f t="shared" ca="1" si="444"/>
        <v/>
      </c>
    </row>
    <row r="687" spans="1:19" x14ac:dyDescent="0.3">
      <c r="A687" s="1" t="str">
        <f t="shared" ref="A687:A690" si="448">B687&amp;"_"&amp;TEXT(D687,"00")</f>
        <v>LP_PaybackSp_06</v>
      </c>
      <c r="B687" s="1" t="s">
        <v>531</v>
      </c>
      <c r="C687" s="1" t="str">
        <f>IF(ISERROR(VLOOKUP(B687,AffectorValueTable!$A:$A,1,0)),"어펙터밸류없음","")</f>
        <v/>
      </c>
      <c r="D687" s="1">
        <v>6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0.47647058823529409</v>
      </c>
      <c r="K687" s="1">
        <v>0.58235294117647063</v>
      </c>
      <c r="O687" s="7" t="str">
        <f t="shared" ref="O687:O690" ca="1" si="449">IF(NOT(ISBLANK(N687)),N687,
IF(ISBLANK(M687),"",
VLOOKUP(M687,OFFSET(INDIRECT("$A:$B"),0,MATCH(M$1&amp;"_Verify",INDIRECT("$1:$1"),0)-1),2,0)
))</f>
        <v/>
      </c>
      <c r="S687" s="7" t="str">
        <f t="shared" ref="S687:S690" ca="1" si="450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48"/>
        <v>LP_PaybackSp_07</v>
      </c>
      <c r="B688" s="1" t="s">
        <v>531</v>
      </c>
      <c r="C688" s="1" t="str">
        <f>IF(ISERROR(VLOOKUP(B688,AffectorValueTable!$A:$A,1,0)),"어펙터밸류없음","")</f>
        <v/>
      </c>
      <c r="D688" s="1">
        <v>7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0.51945031712473577</v>
      </c>
      <c r="K688" s="1">
        <v>0.63488372093023271</v>
      </c>
      <c r="O688" s="7" t="str">
        <f t="shared" ca="1" si="449"/>
        <v/>
      </c>
      <c r="S688" s="7" t="str">
        <f t="shared" ca="1" si="450"/>
        <v/>
      </c>
    </row>
    <row r="689" spans="1:19" x14ac:dyDescent="0.3">
      <c r="A689" s="1" t="str">
        <f t="shared" si="448"/>
        <v>LP_PaybackSp_08</v>
      </c>
      <c r="B689" s="1" t="s">
        <v>531</v>
      </c>
      <c r="C689" s="1" t="str">
        <f>IF(ISERROR(VLOOKUP(B689,AffectorValueTable!$A:$A,1,0)),"어펙터밸류없음","")</f>
        <v/>
      </c>
      <c r="D689" s="1">
        <v>8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0.55648854961832062</v>
      </c>
      <c r="K689" s="1">
        <v>0.68015267175572525</v>
      </c>
      <c r="O689" s="7" t="str">
        <f t="shared" ca="1" si="449"/>
        <v/>
      </c>
      <c r="S689" s="7" t="str">
        <f t="shared" ca="1" si="450"/>
        <v/>
      </c>
    </row>
    <row r="690" spans="1:19" x14ac:dyDescent="0.3">
      <c r="A690" s="1" t="str">
        <f t="shared" si="448"/>
        <v>LP_PaybackSp_09</v>
      </c>
      <c r="B690" s="1" t="s">
        <v>531</v>
      </c>
      <c r="C690" s="1" t="str">
        <f>IF(ISERROR(VLOOKUP(B690,AffectorValueTable!$A:$A,1,0)),"어펙터밸류없음","")</f>
        <v/>
      </c>
      <c r="D690" s="1">
        <v>9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0.58858131487889276</v>
      </c>
      <c r="K690" s="1">
        <v>0.71937716262975782</v>
      </c>
      <c r="O690" s="7" t="str">
        <f t="shared" ca="1" si="449"/>
        <v/>
      </c>
      <c r="S690" s="7" t="str">
        <f t="shared" ca="1" si="450"/>
        <v/>
      </c>
    </row>
    <row r="691" spans="1:19" x14ac:dyDescent="0.3">
      <c r="A691" s="1" t="str">
        <f t="shared" ref="A691:A698" si="451">B691&amp;"_"&amp;TEXT(D691,"00")</f>
        <v>LP_SpUpOnMaxHp_01</v>
      </c>
      <c r="B691" s="1" t="s">
        <v>941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ref="J691:J695" si="452">J228*5/3*2</f>
        <v>0.5</v>
      </c>
      <c r="N691" s="1">
        <v>1</v>
      </c>
      <c r="O691" s="7">
        <f t="shared" ref="O691:O698" ca="1" si="453">IF(NOT(ISBLANK(N691)),N691,
IF(ISBLANK(M691),"",
VLOOKUP(M691,OFFSET(INDIRECT("$A:$B"),0,MATCH(M$1&amp;"_Verify",INDIRECT("$1:$1"),0)-1),2,0)
))</f>
        <v>1</v>
      </c>
      <c r="S691" s="7" t="str">
        <f t="shared" ref="S691:S698" ca="1" si="45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51"/>
        <v>LP_SpUpOnMaxHp_02</v>
      </c>
      <c r="B692" s="1" t="s">
        <v>941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2"/>
        <v>1.05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LP_SpUpOnMaxHp_03</v>
      </c>
      <c r="B693" s="1" t="s">
        <v>941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2"/>
        <v>1.6500000000000001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ref="A694:A695" si="455">B694&amp;"_"&amp;TEXT(D694,"00")</f>
        <v>LP_SpUpOnMaxHp_04</v>
      </c>
      <c r="B694" s="1" t="s">
        <v>941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2"/>
        <v>2.2999999999999998</v>
      </c>
      <c r="N694" s="1">
        <v>1</v>
      </c>
      <c r="O694" s="7">
        <f t="shared" ref="O694:O695" ca="1" si="456">IF(NOT(ISBLANK(N694)),N694,
IF(ISBLANK(M694),"",
VLOOKUP(M694,OFFSET(INDIRECT("$A:$B"),0,MATCH(M$1&amp;"_Verify",INDIRECT("$1:$1"),0)-1),2,0)
))</f>
        <v>1</v>
      </c>
      <c r="S694" s="7" t="str">
        <f t="shared" ref="S694:S695" ca="1" si="45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55"/>
        <v>LP_SpUpOnMaxHp_05</v>
      </c>
      <c r="B695" s="1" t="s">
        <v>941</v>
      </c>
      <c r="C695" s="1" t="str">
        <f>IF(ISERROR(VLOOKUP(B695,AffectorValueTable!$A:$A,1,0)),"어펙터밸류없음","")</f>
        <v/>
      </c>
      <c r="D695" s="1">
        <v>5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 t="shared" si="452"/>
        <v>3</v>
      </c>
      <c r="N695" s="1">
        <v>1</v>
      </c>
      <c r="O695" s="7">
        <f t="shared" ca="1" si="456"/>
        <v>1</v>
      </c>
      <c r="S695" s="7" t="str">
        <f t="shared" ca="1" si="457"/>
        <v/>
      </c>
    </row>
    <row r="696" spans="1:19" x14ac:dyDescent="0.3">
      <c r="A696" s="1" t="str">
        <f t="shared" si="451"/>
        <v>LP_SpUpOnMaxHpBetter_01</v>
      </c>
      <c r="B696" s="1" t="s">
        <v>942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 t="shared" ref="J696:J698" si="458">J237*5/3*2</f>
        <v>0.83333333333333337</v>
      </c>
      <c r="N696" s="1">
        <v>1</v>
      </c>
      <c r="O696" s="7">
        <f t="shared" ca="1" si="453"/>
        <v>1</v>
      </c>
      <c r="S696" s="7" t="str">
        <f t="shared" ca="1" si="454"/>
        <v/>
      </c>
    </row>
    <row r="697" spans="1:19" x14ac:dyDescent="0.3">
      <c r="A697" s="1" t="str">
        <f t="shared" si="451"/>
        <v>LP_SpUpOnMaxHpBetter_02</v>
      </c>
      <c r="B697" s="1" t="s">
        <v>942</v>
      </c>
      <c r="C697" s="1" t="str">
        <f>IF(ISERROR(VLOOKUP(B697,AffectorValueTable!$A:$A,1,0)),"어펙터밸류없음","")</f>
        <v/>
      </c>
      <c r="D697" s="1">
        <v>2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 t="shared" si="458"/>
        <v>1.75</v>
      </c>
      <c r="N697" s="1">
        <v>1</v>
      </c>
      <c r="O697" s="7">
        <f t="shared" ca="1" si="453"/>
        <v>1</v>
      </c>
      <c r="S697" s="7" t="str">
        <f t="shared" ca="1" si="454"/>
        <v/>
      </c>
    </row>
    <row r="698" spans="1:19" x14ac:dyDescent="0.3">
      <c r="A698" s="1" t="str">
        <f t="shared" si="451"/>
        <v>LP_SpUpOnMaxHpBetter_03</v>
      </c>
      <c r="B698" s="1" t="s">
        <v>942</v>
      </c>
      <c r="C698" s="1" t="str">
        <f>IF(ISERROR(VLOOKUP(B698,AffectorValueTable!$A:$A,1,0)),"어펙터밸류없음","")</f>
        <v/>
      </c>
      <c r="D698" s="1">
        <v>3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 t="shared" si="458"/>
        <v>2.75</v>
      </c>
      <c r="N698" s="1">
        <v>1</v>
      </c>
      <c r="O698" s="7">
        <f t="shared" ca="1" si="453"/>
        <v>1</v>
      </c>
      <c r="S698" s="7" t="str">
        <f t="shared" ca="1" si="454"/>
        <v/>
      </c>
    </row>
    <row r="699" spans="1:19" x14ac:dyDescent="0.3">
      <c r="A699" s="1" t="str">
        <f t="shared" ref="A699" si="459">B699&amp;"_"&amp;TEXT(D699,"00")</f>
        <v>LP_HitSizeDown_01</v>
      </c>
      <c r="B699" s="1" t="s">
        <v>940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0.9</v>
      </c>
      <c r="O699" s="7" t="str">
        <f t="shared" ref="O699" ca="1" si="460">IF(NOT(ISBLANK(N699)),N699,
IF(ISBLANK(M699),"",
VLOOKUP(M699,OFFSET(INDIRECT("$A:$B"),0,MATCH(M$1&amp;"_Verify",INDIRECT("$1:$1"),0)-1),2,0)
))</f>
        <v/>
      </c>
      <c r="S699" s="7" t="str">
        <f t="shared" ref="S699" ca="1" si="461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ref="A700:A703" si="462">B700&amp;"_"&amp;TEXT(D700,"00")</f>
        <v>LP_HitSizeDown_02</v>
      </c>
      <c r="B700" s="1" t="s">
        <v>940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ChangeHitColliderSize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0.8</v>
      </c>
      <c r="O700" s="7" t="str">
        <f t="shared" ref="O700:O703" ca="1" si="463">IF(NOT(ISBLANK(N700)),N700,
IF(ISBLANK(M700),"",
VLOOKUP(M700,OFFSET(INDIRECT("$A:$B"),0,MATCH(M$1&amp;"_Verify",INDIRECT("$1:$1"),0)-1),2,0)
))</f>
        <v/>
      </c>
      <c r="S700" s="7" t="str">
        <f t="shared" ref="S700:S703" ca="1" si="46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62"/>
        <v>LP_HitSizeDown_03</v>
      </c>
      <c r="B701" s="1" t="s">
        <v>940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ChangeHitColliderSize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0.7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si="462"/>
        <v>LP_HitSizeDown_04</v>
      </c>
      <c r="B702" s="1" t="s">
        <v>940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0.6</v>
      </c>
      <c r="O702" s="7" t="str">
        <f t="shared" ca="1" si="463"/>
        <v/>
      </c>
      <c r="S702" s="7" t="str">
        <f t="shared" ca="1" si="464"/>
        <v/>
      </c>
    </row>
    <row r="703" spans="1:19" x14ac:dyDescent="0.3">
      <c r="A703" s="1" t="str">
        <f t="shared" si="462"/>
        <v>LP_HitSizeDown_05</v>
      </c>
      <c r="B703" s="1" t="s">
        <v>940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63"/>
        <v/>
      </c>
      <c r="S703" s="7" t="str">
        <f t="shared" ca="1" si="464"/>
        <v/>
      </c>
    </row>
    <row r="704" spans="1:19" x14ac:dyDescent="0.3">
      <c r="A704" s="1" t="str">
        <f t="shared" si="442"/>
        <v>PN_Magic1.5Times_01</v>
      </c>
      <c r="B704" s="1" t="s">
        <v>809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</v>
      </c>
      <c r="O704" s="7" t="str">
        <f t="shared" ca="1" si="443"/>
        <v/>
      </c>
      <c r="S704" s="7" t="str">
        <f t="shared" ca="1" si="444"/>
        <v/>
      </c>
    </row>
    <row r="705" spans="1:19" x14ac:dyDescent="0.3">
      <c r="A705" s="1" t="str">
        <f t="shared" si="442"/>
        <v>PN_Machine1.5Times_01</v>
      </c>
      <c r="B705" s="1" t="s">
        <v>811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816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</v>
      </c>
      <c r="O705" s="7" t="str">
        <f t="shared" ca="1" si="443"/>
        <v/>
      </c>
      <c r="S705" s="7" t="str">
        <f t="shared" ca="1" si="444"/>
        <v/>
      </c>
    </row>
    <row r="706" spans="1:19" x14ac:dyDescent="0.3">
      <c r="A706" s="1" t="str">
        <f t="shared" si="442"/>
        <v>PN_Nature1.5Times_01</v>
      </c>
      <c r="B706" s="1" t="s">
        <v>813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43"/>
        <v/>
      </c>
      <c r="S706" s="7" t="str">
        <f t="shared" ca="1" si="444"/>
        <v/>
      </c>
    </row>
    <row r="707" spans="1:19" x14ac:dyDescent="0.3">
      <c r="A707" s="1" t="str">
        <f t="shared" si="442"/>
        <v>PN_Qigong1.5Times_01</v>
      </c>
      <c r="B707" s="1" t="s">
        <v>815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817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3"/>
        <v/>
      </c>
      <c r="S707" s="7" t="str">
        <f t="shared" ca="1" si="444"/>
        <v/>
      </c>
    </row>
    <row r="708" spans="1:19" x14ac:dyDescent="0.3">
      <c r="A708" s="1" t="str">
        <f t="shared" ref="A708:A709" si="465">B708&amp;"_"&amp;TEXT(D708,"00")</f>
        <v>PN_Magic2Times_01</v>
      </c>
      <c r="B708" s="1" t="s">
        <v>383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1</v>
      </c>
      <c r="O708" s="7" t="str">
        <f t="shared" ref="O708:O709" ca="1" si="466">IF(NOT(ISBLANK(N708)),N708,
IF(ISBLANK(M708),"",
VLOOKUP(M708,OFFSET(INDIRECT("$A:$B"),0,MATCH(M$1&amp;"_Verify",INDIRECT("$1:$1"),0)-1),2,0)
))</f>
        <v/>
      </c>
      <c r="S708" s="7" t="str">
        <f t="shared" ref="S708:S709" ca="1" si="467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65"/>
        <v>PN_Machine2Times_01</v>
      </c>
      <c r="B709" s="1" t="s">
        <v>400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402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1</v>
      </c>
      <c r="O709" s="7" t="str">
        <f t="shared" ca="1" si="466"/>
        <v/>
      </c>
      <c r="S709" s="7" t="str">
        <f t="shared" ca="1" si="467"/>
        <v/>
      </c>
    </row>
    <row r="710" spans="1:19" x14ac:dyDescent="0.3">
      <c r="A710" s="1" t="str">
        <f t="shared" ref="A710:A713" si="468">B710&amp;"_"&amp;TEXT(D710,"00")</f>
        <v>PN_Nature2Times_01</v>
      </c>
      <c r="B710" s="1" t="s">
        <v>385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1</v>
      </c>
      <c r="O710" s="7" t="str">
        <f t="shared" ref="O710:O713" ca="1" si="469">IF(NOT(ISBLANK(N710)),N710,
IF(ISBLANK(M710),"",
VLOOKUP(M710,OFFSET(INDIRECT("$A:$B"),0,MATCH(M$1&amp;"_Verify",INDIRECT("$1:$1"),0)-1),2,0)
))</f>
        <v/>
      </c>
      <c r="S710" s="7" t="str">
        <f t="shared" ref="S710:S713" ca="1" si="470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68"/>
        <v>PN_Qigong2Times_01</v>
      </c>
      <c r="B711" s="1" t="s">
        <v>401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403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ca="1" si="469"/>
        <v/>
      </c>
      <c r="S711" s="7" t="str">
        <f t="shared" ca="1" si="470"/>
        <v/>
      </c>
    </row>
    <row r="712" spans="1:19" x14ac:dyDescent="0.3">
      <c r="A712" s="1" t="str">
        <f t="shared" si="468"/>
        <v>PN_Magic3Times_01</v>
      </c>
      <c r="B712" s="1" t="s">
        <v>766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392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2</v>
      </c>
      <c r="O712" s="7" t="str">
        <f t="shared" ca="1" si="469"/>
        <v/>
      </c>
      <c r="S712" s="7" t="str">
        <f t="shared" ca="1" si="470"/>
        <v/>
      </c>
    </row>
    <row r="713" spans="1:19" x14ac:dyDescent="0.3">
      <c r="A713" s="1" t="str">
        <f t="shared" si="468"/>
        <v>PN_Machine3Times_01</v>
      </c>
      <c r="B713" s="1" t="s">
        <v>763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394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2</v>
      </c>
      <c r="O713" s="7" t="str">
        <f t="shared" ca="1" si="469"/>
        <v/>
      </c>
      <c r="S713" s="7" t="str">
        <f t="shared" ca="1" si="470"/>
        <v/>
      </c>
    </row>
    <row r="714" spans="1:19" x14ac:dyDescent="0.3">
      <c r="A714" s="1" t="str">
        <f t="shared" ref="A714:A715" si="471">B714&amp;"_"&amp;TEXT(D714,"00")</f>
        <v>PN_Nature3Times_01</v>
      </c>
      <c r="B714" s="1" t="s">
        <v>767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395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2</v>
      </c>
      <c r="O714" s="7" t="str">
        <f t="shared" ref="O714:O715" ca="1" si="472">IF(NOT(ISBLANK(N714)),N714,
IF(ISBLANK(M714),"",
VLOOKUP(M714,OFFSET(INDIRECT("$A:$B"),0,MATCH(M$1&amp;"_Verify",INDIRECT("$1:$1"),0)-1),2,0)
))</f>
        <v/>
      </c>
      <c r="S714" s="7" t="str">
        <f t="shared" ref="S714:S715" ca="1" si="473">IF(NOT(ISBLANK(R714)),R714,
IF(ISBLANK(Q714),"",
VLOOKUP(Q714,OFFSET(INDIRECT("$A:$B"),0,MATCH(Q$1&amp;"_Verify",INDIRECT("$1:$1"),0)-1),2,0)
))</f>
        <v/>
      </c>
    </row>
    <row r="715" spans="1:19" x14ac:dyDescent="0.3">
      <c r="A715" s="1" t="str">
        <f t="shared" si="471"/>
        <v>PN_Qigong3Times_01</v>
      </c>
      <c r="B715" s="1" t="s">
        <v>765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397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ca="1" si="472"/>
        <v/>
      </c>
      <c r="S715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1:Q715 Q3:Q472 M3:M71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G481:G486 G186:G194 G221:G224 G228:G472 G3:G57 G60:G173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0" activePane="bottomLeft" state="frozen"/>
      <selection pane="bottomLeft" activeCell="D12" sqref="D1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1173</v>
      </c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1166</v>
      </c>
      <c r="B90" s="3" t="s">
        <v>1167</v>
      </c>
      <c r="C90" s="3"/>
      <c r="D90" s="3" t="s">
        <v>1168</v>
      </c>
      <c r="E90" s="4" t="s">
        <v>1169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2021-04-08T13:10:13Z</dcterms:modified>
</cp:coreProperties>
</file>