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03A5B71-0002-4A7D-B12A-108D9ED9ACA6}" xr6:coauthVersionLast="45" xr6:coauthVersionMax="45" xr10:uidLastSave="{00000000-0000-0000-0000-000000000000}"/>
  <bookViews>
    <workbookView xWindow="-28920" yWindow="-120" windowWidth="29040" windowHeight="15840" tabRatio="653" firstSheet="1"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7" i="11" l="1"/>
  <c r="B68" i="11" s="1"/>
  <c r="B65" i="11"/>
  <c r="B63" i="11"/>
  <c r="B61" i="11"/>
  <c r="B62" i="11" s="1"/>
  <c r="E61" i="11" s="1"/>
  <c r="B59" i="11"/>
  <c r="B60" i="11" s="1"/>
  <c r="B57" i="11"/>
  <c r="B58" i="11" s="1"/>
  <c r="E57" i="11" s="1"/>
  <c r="B55" i="11"/>
  <c r="B52" i="11"/>
  <c r="B53" i="11" s="1"/>
  <c r="B50" i="11"/>
  <c r="B51" i="11" s="1"/>
  <c r="B48" i="11"/>
  <c r="B49" i="11" s="1"/>
  <c r="B46" i="11"/>
  <c r="B47" i="11" s="1"/>
  <c r="B44" i="11"/>
  <c r="B45" i="11" s="1"/>
  <c r="B42" i="11"/>
  <c r="B43" i="11" s="1"/>
  <c r="B40" i="11"/>
  <c r="B41" i="11" s="1"/>
  <c r="B37" i="11"/>
  <c r="B34" i="11"/>
  <c r="B32" i="11"/>
  <c r="B33" i="11" s="1"/>
  <c r="B30" i="11"/>
  <c r="B31" i="11" s="1"/>
  <c r="B28" i="11"/>
  <c r="B26" i="11"/>
  <c r="B27" i="11" s="1"/>
  <c r="B24" i="11"/>
  <c r="B25" i="11" s="1"/>
  <c r="E24" i="11" s="1"/>
  <c r="B21" i="11"/>
  <c r="B22" i="11" s="1"/>
  <c r="E21" i="11" s="1"/>
  <c r="B19" i="11"/>
  <c r="B20" i="11" s="1"/>
  <c r="B17" i="11"/>
  <c r="B18" i="11" s="1"/>
  <c r="B15" i="11"/>
  <c r="B16" i="11" s="1"/>
  <c r="E15" i="11" s="1"/>
  <c r="B13" i="11"/>
  <c r="B11" i="11"/>
  <c r="B12" i="11" s="1"/>
  <c r="B9" i="11"/>
  <c r="B10" i="11" s="1"/>
  <c r="E9" i="11" s="1"/>
  <c r="B6" i="11"/>
  <c r="B7" i="11" s="1"/>
  <c r="B4" i="11"/>
  <c r="B5" i="11" s="1"/>
  <c r="E4" i="11" s="1"/>
  <c r="B2" i="11"/>
  <c r="T54" i="11"/>
  <c r="S54" i="11"/>
  <c r="D54" i="11"/>
  <c r="C54" i="11"/>
  <c r="T66" i="11"/>
  <c r="S66" i="11"/>
  <c r="D66" i="11"/>
  <c r="C66" i="11"/>
  <c r="T39" i="11"/>
  <c r="S39" i="11"/>
  <c r="D39" i="11"/>
  <c r="C39" i="11"/>
  <c r="T36" i="11"/>
  <c r="S36" i="11"/>
  <c r="D36" i="11"/>
  <c r="C36" i="11"/>
  <c r="T23" i="11"/>
  <c r="S23" i="11"/>
  <c r="D23" i="11"/>
  <c r="C23" i="11"/>
  <c r="T8" i="11"/>
  <c r="S8" i="11"/>
  <c r="D8" i="11"/>
  <c r="C8" i="11"/>
  <c r="E42" i="11" l="1"/>
  <c r="E43" i="11"/>
  <c r="E62" i="11"/>
  <c r="E25" i="11"/>
  <c r="B56" i="11"/>
  <c r="E56" i="11" s="1"/>
  <c r="E49" i="11"/>
  <c r="E48" i="11"/>
  <c r="E30" i="11"/>
  <c r="E31" i="11"/>
  <c r="B64" i="11"/>
  <c r="E64" i="11" s="1"/>
  <c r="B38" i="11"/>
  <c r="B39" i="11" s="1"/>
  <c r="E39" i="11" s="1"/>
  <c r="E33" i="11"/>
  <c r="E32" i="11"/>
  <c r="E52" i="11"/>
  <c r="B54" i="11"/>
  <c r="E44" i="11"/>
  <c r="E45" i="11"/>
  <c r="E27" i="11"/>
  <c r="E26" i="11"/>
  <c r="E47" i="11"/>
  <c r="E46" i="11"/>
  <c r="E41" i="11"/>
  <c r="E40" i="11"/>
  <c r="B66" i="11"/>
  <c r="E51" i="11"/>
  <c r="E50" i="11"/>
  <c r="E60" i="11"/>
  <c r="E59" i="11"/>
  <c r="E67" i="11"/>
  <c r="E68" i="11"/>
  <c r="E58" i="11"/>
  <c r="B29" i="11"/>
  <c r="E29" i="11" s="1"/>
  <c r="B23" i="11"/>
  <c r="E22" i="11" s="1"/>
  <c r="E12" i="11"/>
  <c r="B35" i="11"/>
  <c r="E34" i="11" s="1"/>
  <c r="E18" i="11"/>
  <c r="E17" i="11"/>
  <c r="E19" i="11"/>
  <c r="E11" i="11"/>
  <c r="E5" i="11"/>
  <c r="E6" i="11"/>
  <c r="E16" i="11"/>
  <c r="E10" i="11"/>
  <c r="B8" i="11"/>
  <c r="E7" i="11" s="1"/>
  <c r="B14" i="11"/>
  <c r="E14" i="11" s="1"/>
  <c r="E20" i="11"/>
  <c r="B3" i="11"/>
  <c r="E3" i="11" s="1"/>
  <c r="V39" i="11" l="1"/>
  <c r="E55" i="11"/>
  <c r="E63" i="11"/>
  <c r="E38" i="11"/>
  <c r="E37" i="11"/>
  <c r="E54" i="11"/>
  <c r="V54" i="11"/>
  <c r="E53" i="11"/>
  <c r="E2" i="11"/>
  <c r="E66" i="11"/>
  <c r="V66" i="11"/>
  <c r="B36" i="11"/>
  <c r="V23" i="11"/>
  <c r="E23" i="11"/>
  <c r="E65" i="11"/>
  <c r="E28" i="11"/>
  <c r="E8" i="11"/>
  <c r="V8" i="11"/>
  <c r="E13" i="11"/>
  <c r="E36" i="11" l="1"/>
  <c r="V36" i="11"/>
  <c r="E35" i="11"/>
  <c r="AH333" i="9" l="1"/>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8" i="11" l="1"/>
  <c r="S68" i="11"/>
  <c r="S67" i="11"/>
  <c r="S65" i="11"/>
  <c r="S64" i="11"/>
  <c r="S63" i="11"/>
  <c r="S62" i="11"/>
  <c r="S61" i="11"/>
  <c r="S60" i="11"/>
  <c r="S59" i="11"/>
  <c r="S58" i="11"/>
  <c r="S57" i="11"/>
  <c r="S56" i="11"/>
  <c r="S55" i="11"/>
  <c r="S53" i="11"/>
  <c r="S52" i="11"/>
  <c r="S51" i="11"/>
  <c r="S50" i="11"/>
  <c r="S49" i="11"/>
  <c r="S48" i="11"/>
  <c r="S47" i="11"/>
  <c r="S46" i="11"/>
  <c r="S45" i="11"/>
  <c r="S44" i="11"/>
  <c r="S43" i="11"/>
  <c r="S42" i="11"/>
  <c r="S41" i="11"/>
  <c r="S40" i="11"/>
  <c r="S38" i="11"/>
  <c r="S37" i="11"/>
  <c r="S35" i="11"/>
  <c r="S34" i="11"/>
  <c r="S33" i="11"/>
  <c r="S32" i="11"/>
  <c r="S31" i="11"/>
  <c r="S30" i="11"/>
  <c r="S29" i="11"/>
  <c r="S28" i="11"/>
  <c r="S27" i="11"/>
  <c r="S26" i="11"/>
  <c r="S25" i="11"/>
  <c r="S24" i="11"/>
  <c r="S22" i="11"/>
  <c r="S21" i="11"/>
  <c r="S20" i="11"/>
  <c r="S19" i="11"/>
  <c r="S18" i="11"/>
  <c r="S17" i="11"/>
  <c r="S16" i="11"/>
  <c r="S15" i="11"/>
  <c r="S14" i="11"/>
  <c r="S13" i="11"/>
  <c r="S12" i="11"/>
  <c r="S11" i="11"/>
  <c r="S10" i="11"/>
  <c r="S9" i="11"/>
  <c r="S7" i="11"/>
  <c r="S6" i="11"/>
  <c r="S5" i="11"/>
  <c r="S4" i="11"/>
  <c r="S3" i="11"/>
  <c r="S2" i="11"/>
  <c r="V68" i="11" l="1"/>
  <c r="V67" i="11"/>
  <c r="V65" i="11"/>
  <c r="V64" i="11"/>
  <c r="V63" i="11"/>
  <c r="V62" i="11"/>
  <c r="V61" i="11"/>
  <c r="V60" i="11"/>
  <c r="V59" i="11"/>
  <c r="V58" i="11"/>
  <c r="V57" i="11"/>
  <c r="V56" i="11"/>
  <c r="V55" i="11"/>
  <c r="V53" i="11"/>
  <c r="V52" i="11"/>
  <c r="V51" i="11"/>
  <c r="V50" i="11"/>
  <c r="V49" i="11"/>
  <c r="V48" i="11"/>
  <c r="V47" i="11"/>
  <c r="V46" i="11"/>
  <c r="V45" i="11"/>
  <c r="V44" i="11"/>
  <c r="V43" i="11"/>
  <c r="V42" i="11"/>
  <c r="V41" i="11"/>
  <c r="V40" i="11"/>
  <c r="V38" i="11"/>
  <c r="V37" i="11"/>
  <c r="V35" i="11"/>
  <c r="V34" i="11"/>
  <c r="V33" i="11"/>
  <c r="V32" i="11"/>
  <c r="V31" i="11"/>
  <c r="V30" i="11"/>
  <c r="V29" i="11"/>
  <c r="V28" i="11"/>
  <c r="V27" i="11"/>
  <c r="V26" i="11"/>
  <c r="V25" i="11"/>
  <c r="V24" i="11"/>
  <c r="V22" i="11"/>
  <c r="V21" i="11"/>
  <c r="V20" i="11"/>
  <c r="V19" i="11"/>
  <c r="V18" i="11"/>
  <c r="V17" i="11"/>
  <c r="V16" i="11"/>
  <c r="V15" i="11"/>
  <c r="V14" i="11"/>
  <c r="V13" i="11"/>
  <c r="V12" i="11"/>
  <c r="V11" i="11"/>
  <c r="V10" i="11"/>
  <c r="V9" i="11"/>
  <c r="V7" i="11"/>
  <c r="V6" i="11"/>
  <c r="V5" i="11"/>
  <c r="V4" i="11"/>
  <c r="V3" i="11"/>
  <c r="V2" i="11"/>
  <c r="U2" i="11" s="1"/>
  <c r="U3" i="11" l="1"/>
  <c r="U4" i="11" l="1"/>
  <c r="U5" i="11" s="1"/>
  <c r="U6" i="11" s="1"/>
  <c r="U7" i="11" s="1"/>
  <c r="U8" i="11" l="1"/>
  <c r="U9" i="11" s="1"/>
  <c r="U10" i="11" s="1"/>
  <c r="U11" i="11" s="1"/>
  <c r="U12" i="11" s="1"/>
  <c r="U13" i="11" s="1"/>
  <c r="U14" i="11" s="1"/>
  <c r="U15" i="11" s="1"/>
  <c r="U16" i="11" s="1"/>
  <c r="U17" i="11" s="1"/>
  <c r="U18" i="11" s="1"/>
  <c r="U19" i="11" s="1"/>
  <c r="U20" i="11" s="1"/>
  <c r="U21" i="11" s="1"/>
  <c r="U22" i="11" s="1"/>
  <c r="U23" i="11" l="1"/>
  <c r="U24" i="11" s="1"/>
  <c r="U25" i="11" s="1"/>
  <c r="U26" i="11" s="1"/>
  <c r="U27" i="11" s="1"/>
  <c r="U28" i="11" s="1"/>
  <c r="U29" i="11" s="1"/>
  <c r="U30" i="11" s="1"/>
  <c r="U31" i="11" s="1"/>
  <c r="U32" i="11" s="1"/>
  <c r="U33" i="11" s="1"/>
  <c r="U34" i="11" s="1"/>
  <c r="U35" i="11" s="1"/>
  <c r="C68" i="11"/>
  <c r="C67" i="11"/>
  <c r="C65" i="11"/>
  <c r="C64" i="11"/>
  <c r="C63" i="11"/>
  <c r="C62" i="11"/>
  <c r="C61" i="11"/>
  <c r="C60" i="11"/>
  <c r="C59" i="11"/>
  <c r="C58" i="11"/>
  <c r="C57" i="11"/>
  <c r="C56" i="11"/>
  <c r="C55" i="11"/>
  <c r="C53" i="11"/>
  <c r="C52" i="11"/>
  <c r="C51" i="11"/>
  <c r="C50" i="11"/>
  <c r="C49" i="11"/>
  <c r="C48" i="11"/>
  <c r="C47" i="11"/>
  <c r="C46" i="11"/>
  <c r="C45" i="11"/>
  <c r="C44" i="11"/>
  <c r="C43" i="11"/>
  <c r="C42" i="11"/>
  <c r="C41" i="11"/>
  <c r="C40" i="11"/>
  <c r="C38" i="11"/>
  <c r="C37" i="11"/>
  <c r="C35" i="11"/>
  <c r="C34" i="11"/>
  <c r="C33" i="11"/>
  <c r="C32" i="11"/>
  <c r="C31" i="11"/>
  <c r="C30" i="11"/>
  <c r="C29" i="11"/>
  <c r="C28" i="11"/>
  <c r="C27" i="11"/>
  <c r="C26" i="11"/>
  <c r="C25" i="11"/>
  <c r="C24" i="11"/>
  <c r="C22" i="11"/>
  <c r="C21" i="11"/>
  <c r="C20" i="11"/>
  <c r="C19" i="11"/>
  <c r="C18" i="11"/>
  <c r="C17" i="11"/>
  <c r="C16" i="11"/>
  <c r="C15" i="11"/>
  <c r="C14" i="11"/>
  <c r="C13" i="11"/>
  <c r="C12" i="11"/>
  <c r="C11" i="11"/>
  <c r="C10" i="11"/>
  <c r="C9" i="11"/>
  <c r="C7" i="11"/>
  <c r="C6" i="11"/>
  <c r="C5" i="11"/>
  <c r="C4" i="11"/>
  <c r="C3" i="11"/>
  <c r="C2" i="11"/>
  <c r="T68" i="11"/>
  <c r="T67" i="11"/>
  <c r="T65" i="11"/>
  <c r="T64" i="11"/>
  <c r="T63" i="11"/>
  <c r="T62" i="11"/>
  <c r="T61" i="11"/>
  <c r="T60" i="11"/>
  <c r="T59" i="11"/>
  <c r="T58" i="11"/>
  <c r="T57" i="11"/>
  <c r="T56" i="11"/>
  <c r="T55" i="11"/>
  <c r="T53" i="11"/>
  <c r="T52" i="11"/>
  <c r="T51" i="11"/>
  <c r="T50" i="11"/>
  <c r="T49" i="11"/>
  <c r="T48" i="11"/>
  <c r="T47" i="11"/>
  <c r="T46" i="11"/>
  <c r="T45" i="11"/>
  <c r="T44" i="11"/>
  <c r="T43" i="11"/>
  <c r="T42" i="11"/>
  <c r="T41" i="11"/>
  <c r="T40" i="11"/>
  <c r="T37" i="11"/>
  <c r="T35" i="11"/>
  <c r="T34" i="11"/>
  <c r="T33" i="11"/>
  <c r="T32" i="11"/>
  <c r="T31" i="11"/>
  <c r="T30" i="11"/>
  <c r="T29" i="11"/>
  <c r="T28" i="11"/>
  <c r="T27" i="11"/>
  <c r="T26" i="11"/>
  <c r="T25" i="11"/>
  <c r="T24" i="11"/>
  <c r="T22" i="11"/>
  <c r="T21" i="11"/>
  <c r="T20" i="11"/>
  <c r="T19" i="11"/>
  <c r="T18" i="11"/>
  <c r="T17" i="11"/>
  <c r="T16" i="11"/>
  <c r="T15" i="11"/>
  <c r="T14" i="11"/>
  <c r="T13" i="11"/>
  <c r="T12" i="11"/>
  <c r="T11" i="11"/>
  <c r="T10" i="11"/>
  <c r="T9" i="11"/>
  <c r="T7" i="11"/>
  <c r="T6" i="11"/>
  <c r="T5" i="11"/>
  <c r="T4" i="11"/>
  <c r="T3" i="11"/>
  <c r="T2" i="11"/>
  <c r="U36" i="11" l="1"/>
  <c r="U37" i="11" s="1"/>
  <c r="U38" i="11" s="1"/>
  <c r="AZ6" i="9"/>
  <c r="U39" i="11" l="1"/>
  <c r="U40" i="11" s="1"/>
  <c r="U41" i="11" s="1"/>
  <c r="U42" i="11" s="1"/>
  <c r="U43" i="11" s="1"/>
  <c r="U44" i="11" s="1"/>
  <c r="U45" i="11" s="1"/>
  <c r="U46" i="11" s="1"/>
  <c r="U47" i="11" s="1"/>
  <c r="U48" i="11" s="1"/>
  <c r="U49" i="11" s="1"/>
  <c r="U50" i="11" s="1"/>
  <c r="U51" i="11" s="1"/>
  <c r="U52" i="11" s="1"/>
  <c r="U53"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54" i="11" l="1"/>
  <c r="U55" i="11" s="1"/>
  <c r="U56" i="11" s="1"/>
  <c r="U57" i="11" s="1"/>
  <c r="U58" i="11" s="1"/>
  <c r="U59" i="11" s="1"/>
  <c r="U60" i="11" s="1"/>
  <c r="U61" i="11" s="1"/>
  <c r="U62" i="11" s="1"/>
  <c r="U63" i="11" s="1"/>
  <c r="U64" i="11" s="1"/>
  <c r="U65" i="11" s="1"/>
  <c r="U66" i="11" s="1"/>
  <c r="U67" i="11" s="1"/>
  <c r="U68" i="11" s="1"/>
  <c r="AW12" i="9"/>
  <c r="AW8" i="9"/>
  <c r="AW9" i="9"/>
  <c r="AW13" i="9"/>
  <c r="AW5" i="9"/>
  <c r="AW4" i="9"/>
  <c r="AW3" i="9"/>
  <c r="AW6" i="9"/>
  <c r="AW7" i="9"/>
  <c r="AW14" i="9"/>
  <c r="AW15" i="9"/>
  <c r="AW2" i="9"/>
  <c r="X2" i="11" l="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S336" i="9" l="1"/>
  <c r="S318" i="9"/>
  <c r="S60" i="9"/>
  <c r="P367" i="9"/>
  <c r="R80" i="9"/>
  <c r="Q80" i="9"/>
  <c r="R318" i="9"/>
  <c r="R319" i="9" s="1"/>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51" i="9"/>
  <c r="AA151" i="9"/>
  <c r="AN151" i="9" l="1"/>
  <c r="AN51" i="9"/>
  <c r="AN231" i="9"/>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50" i="9" l="1"/>
  <c r="AN50" i="9" l="1"/>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K323" i="9" l="1"/>
  <c r="AK355" i="9"/>
  <c r="AK354" i="9"/>
  <c r="AK324" i="9"/>
  <c r="N368" i="9" l="1"/>
  <c r="N363" i="9"/>
  <c r="N362" i="9"/>
  <c r="AA355" i="9"/>
  <c r="AA324" i="9"/>
  <c r="T363" i="9" l="1"/>
  <c r="S363" i="9"/>
  <c r="T362" i="9"/>
  <c r="S362" i="9"/>
  <c r="T368" i="9"/>
  <c r="S368" i="9"/>
  <c r="AN324" i="9"/>
  <c r="AN355" i="9"/>
  <c r="AA360" i="9"/>
  <c r="AN360" i="9" l="1"/>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70" i="9"/>
  <c r="AA312" i="9"/>
  <c r="AA344" i="9"/>
  <c r="AA343" i="9"/>
  <c r="AA313" i="9"/>
  <c r="AA349" i="9"/>
  <c r="AA110" i="9"/>
  <c r="AA100" i="9"/>
  <c r="AA111" i="9"/>
  <c r="AA318" i="9"/>
  <c r="AA101" i="9"/>
  <c r="AN349" i="9" l="1"/>
  <c r="AN318" i="9"/>
  <c r="AN311" i="9"/>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AA359"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A230" i="9" l="1"/>
  <c r="AA339" i="9"/>
  <c r="AA365" i="9"/>
  <c r="AA366" i="9"/>
  <c r="AA310" i="9"/>
  <c r="AA334" i="9"/>
  <c r="AA335" i="9"/>
  <c r="AA150" i="9"/>
  <c r="AA81" i="9"/>
  <c r="AA80" i="9"/>
  <c r="AA373" i="9"/>
  <c r="AA342" i="9"/>
  <c r="AA322" i="9"/>
  <c r="AA353" i="9"/>
  <c r="AA316" i="9"/>
  <c r="AA323" i="9"/>
  <c r="AA171" i="9"/>
  <c r="AA348" i="9"/>
  <c r="AA347" i="9"/>
  <c r="AA354" i="9"/>
  <c r="AA317" i="9"/>
  <c r="AA170" i="9"/>
  <c r="AA328" i="9"/>
  <c r="AA329" i="9"/>
  <c r="AA361" i="9"/>
  <c r="AA330" i="9"/>
  <c r="AA362" i="9"/>
  <c r="AA331" i="9"/>
  <c r="AN329" i="9" l="1"/>
  <c r="AN328" i="9"/>
  <c r="AN361" i="9"/>
  <c r="AN330" i="9"/>
  <c r="AN150" i="9"/>
  <c r="AN80" i="9"/>
  <c r="AN81" i="9"/>
  <c r="AN322" i="9"/>
  <c r="AN323" i="9"/>
  <c r="AN316" i="9"/>
  <c r="AN317" i="9"/>
  <c r="AN353" i="9"/>
  <c r="AN354" i="9"/>
  <c r="AN348" i="9"/>
  <c r="AN347" i="9"/>
  <c r="AN373" i="9"/>
  <c r="AN339" i="9"/>
  <c r="AN342" i="9"/>
  <c r="AN334" i="9"/>
  <c r="AN335" i="9"/>
  <c r="AN365" i="9"/>
  <c r="AN366" i="9"/>
  <c r="AN362" i="9"/>
  <c r="AN331" i="9"/>
  <c r="AN310" i="9"/>
  <c r="AN170" i="9"/>
  <c r="AN171" i="9"/>
  <c r="AN23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T1" i="9" s="1" a="1"/>
  <c r="T1" i="9" s="1"/>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3" i="11"/>
  <c r="D52" i="11"/>
  <c r="D7" i="11"/>
  <c r="D38" i="11"/>
  <c r="D65" i="11" l="1"/>
  <c r="D30" i="11"/>
  <c r="D67" i="11"/>
  <c r="D48" i="11"/>
  <c r="D13" i="11"/>
  <c r="D17" i="11"/>
  <c r="D3" i="11"/>
  <c r="D64" i="11"/>
  <c r="D47" i="11"/>
  <c r="D32" i="11"/>
  <c r="D9" i="11"/>
  <c r="D55" i="11"/>
  <c r="D16" i="11"/>
  <c r="AD1" i="9" a="1"/>
  <c r="AD1" i="9" s="1"/>
  <c r="D5" i="11"/>
  <c r="D35" i="11"/>
  <c r="D46" i="11"/>
  <c r="D27" i="11"/>
  <c r="D22" i="11"/>
  <c r="D51" i="11"/>
  <c r="D53" i="11"/>
  <c r="D68" i="11"/>
  <c r="D44" i="11"/>
  <c r="D61" i="11"/>
  <c r="D15" i="11"/>
  <c r="D19" i="11"/>
  <c r="D10" i="11"/>
  <c r="D56" i="11"/>
  <c r="D33" i="11"/>
  <c r="D25" i="11"/>
  <c r="D20" i="11"/>
  <c r="D60" i="11"/>
  <c r="D26" i="11"/>
  <c r="D40" i="11"/>
  <c r="D14" i="11"/>
  <c r="D29" i="11"/>
  <c r="D41" i="11"/>
  <c r="D45" i="11"/>
  <c r="D31" i="11"/>
  <c r="D58" i="11"/>
  <c r="D37" i="11"/>
  <c r="D43" i="11"/>
  <c r="D2" i="11"/>
  <c r="D21" i="11"/>
  <c r="D34" i="11"/>
  <c r="D62" i="11"/>
  <c r="D4" i="11"/>
  <c r="D11" i="11"/>
  <c r="D42" i="11"/>
  <c r="D57" i="11"/>
  <c r="D24" i="11"/>
  <c r="D12" i="11"/>
  <c r="D59" i="11"/>
  <c r="D18" i="11"/>
  <c r="D49" i="11"/>
  <c r="D6" i="11"/>
  <c r="D50" i="11"/>
  <c r="D28" i="11"/>
  <c r="AA41" i="9"/>
  <c r="AA40" i="9"/>
  <c r="AA90" i="9"/>
  <c r="AA91" i="9"/>
  <c r="AA280" i="9"/>
  <c r="AA160" i="9"/>
  <c r="AA201" i="9"/>
  <c r="AA190" i="9"/>
  <c r="AA271" i="9"/>
  <c r="AA250" i="9"/>
  <c r="AA70" i="9"/>
  <c r="AA270" i="9"/>
  <c r="AA71" i="9"/>
  <c r="AA241" i="9"/>
  <c r="AA240" i="9"/>
  <c r="AA191" i="9"/>
  <c r="AA20" i="9"/>
  <c r="AA141" i="9"/>
  <c r="AA161" i="9"/>
  <c r="AA281" i="9"/>
  <c r="AA140" i="9"/>
  <c r="AA210" i="9"/>
  <c r="AA211" i="9"/>
  <c r="AA200" i="9"/>
  <c r="AA21" i="9"/>
  <c r="AA251" i="9"/>
  <c r="AA61" i="9"/>
  <c r="AA261" i="9"/>
  <c r="AA351" i="9"/>
  <c r="AA363" i="9"/>
  <c r="AA9" i="9"/>
  <c r="AA145" i="9"/>
  <c r="AA63" i="9"/>
  <c r="AA68" i="9"/>
  <c r="AA118" i="9"/>
  <c r="AA95" i="9"/>
  <c r="AA39" i="9"/>
  <c r="AA106" i="9"/>
  <c r="AA308" i="9"/>
  <c r="AA93" i="9"/>
  <c r="AA46" i="9"/>
  <c r="AA258" i="9"/>
  <c r="AA89" i="9"/>
  <c r="AA144" i="9"/>
  <c r="AA216" i="9"/>
  <c r="AA254" i="9"/>
  <c r="AA289" i="9"/>
  <c r="AA164" i="9"/>
  <c r="AA264" i="9"/>
  <c r="AA35" i="9"/>
  <c r="AA73" i="9"/>
  <c r="AA159" i="9"/>
  <c r="AA96" i="9"/>
  <c r="AA277" i="9"/>
  <c r="AA298" i="9"/>
  <c r="AA86" i="9"/>
  <c r="AA87" i="9"/>
  <c r="AA45" i="9"/>
  <c r="AA279" i="9"/>
  <c r="AA52" i="9"/>
  <c r="AA162" i="9"/>
  <c r="AA38" i="9"/>
  <c r="AA62" i="9"/>
  <c r="AA44" i="9"/>
  <c r="AA107" i="9"/>
  <c r="AA274" i="9"/>
  <c r="AA238" i="9"/>
  <c r="AA133" i="9"/>
  <c r="AA167" i="9"/>
  <c r="AA57" i="9"/>
  <c r="AA255" i="9"/>
  <c r="AA237" i="9"/>
  <c r="AA194" i="9"/>
  <c r="AA58" i="9"/>
  <c r="AA60" i="9"/>
  <c r="AA124" i="9"/>
  <c r="AA229" i="9"/>
  <c r="AA17" i="9"/>
  <c r="AA299" i="9"/>
  <c r="AA309" i="9"/>
  <c r="AA220" i="9"/>
  <c r="AA66" i="9"/>
  <c r="AA103" i="9"/>
  <c r="AA121" i="9"/>
  <c r="AA346" i="9"/>
  <c r="AA352" i="9"/>
  <c r="AA326" i="9"/>
  <c r="AA217" i="9"/>
  <c r="AA84" i="9"/>
  <c r="AA135" i="9"/>
  <c r="AA282" i="9"/>
  <c r="AA275" i="9"/>
  <c r="AA225" i="9"/>
  <c r="AA341" i="9"/>
  <c r="AA183" i="9"/>
  <c r="AA168" i="9"/>
  <c r="AA154" i="9"/>
  <c r="AA293" i="9"/>
  <c r="AA180" i="9"/>
  <c r="AA143" i="9"/>
  <c r="AA24" i="9"/>
  <c r="AA43" i="9"/>
  <c r="AA148" i="9"/>
  <c r="AA178" i="9"/>
  <c r="AA132" i="9"/>
  <c r="AA176" i="9"/>
  <c r="AA114" i="9"/>
  <c r="AA92" i="9"/>
  <c r="AA179" i="9"/>
  <c r="AA221" i="9"/>
  <c r="AA19" i="9"/>
  <c r="AA123" i="9"/>
  <c r="AA112" i="9"/>
  <c r="AA294" i="9"/>
  <c r="AA77" i="9"/>
  <c r="AA263" i="9"/>
  <c r="AA8" i="9"/>
  <c r="AA249" i="9"/>
  <c r="AA196" i="9"/>
  <c r="AA372" i="9"/>
  <c r="AA6" i="9"/>
  <c r="AA16" i="9"/>
  <c r="AA165" i="9"/>
  <c r="AA340" i="9"/>
  <c r="AA257" i="9"/>
  <c r="AA54" i="9"/>
  <c r="AA244" i="9"/>
  <c r="AA22" i="9"/>
  <c r="AA169" i="9"/>
  <c r="AA72" i="9"/>
  <c r="AA213" i="9"/>
  <c r="AA292" i="9"/>
  <c r="AA285" i="9"/>
  <c r="AA260" i="9"/>
  <c r="AA34" i="9"/>
  <c r="AA287" i="9"/>
  <c r="AA224" i="9"/>
  <c r="AA105" i="9"/>
  <c r="AA120" i="9"/>
  <c r="AA345" i="9"/>
  <c r="AA357" i="9"/>
  <c r="AA320" i="9"/>
  <c r="AA174" i="9"/>
  <c r="AA7" i="9"/>
  <c r="AA74" i="9"/>
  <c r="AA304" i="9"/>
  <c r="AA27" i="9"/>
  <c r="AA337" i="9"/>
  <c r="AA108" i="9"/>
  <c r="AA278" i="9"/>
  <c r="AA56" i="9"/>
  <c r="AA158" i="9"/>
  <c r="AA88" i="9"/>
  <c r="AA338" i="9"/>
  <c r="AA215" i="9"/>
  <c r="AA332" i="9"/>
  <c r="AA152" i="9"/>
  <c r="AA134" i="9"/>
  <c r="AA55" i="9"/>
  <c r="AA59" i="9"/>
  <c r="AA14" i="9"/>
  <c r="AA204" i="9"/>
  <c r="AA64" i="9"/>
  <c r="AA83" i="9"/>
  <c r="AA172" i="9"/>
  <c r="AA193" i="9"/>
  <c r="AA32" i="9"/>
  <c r="AA97" i="9"/>
  <c r="AA235" i="9"/>
  <c r="AA202" i="9"/>
  <c r="AA15" i="9"/>
  <c r="AA138" i="9"/>
  <c r="AA223" i="9"/>
  <c r="AA288" i="9"/>
  <c r="AA156" i="9"/>
  <c r="AA369" i="9"/>
  <c r="AA113" i="9"/>
  <c r="AA198" i="9"/>
  <c r="AA233" i="9"/>
  <c r="AA333" i="9"/>
  <c r="AA126" i="9"/>
  <c r="AA94" i="9"/>
  <c r="AA291" i="9"/>
  <c r="AA109" i="9"/>
  <c r="AA119" i="9"/>
  <c r="AA350" i="9"/>
  <c r="AA29" i="9"/>
  <c r="AA246" i="9"/>
  <c r="AA186" i="9"/>
  <c r="AA234" i="9"/>
  <c r="AA286" i="9"/>
  <c r="AA187" i="9"/>
  <c r="AA232" i="9"/>
  <c r="AA290" i="9"/>
  <c r="AA206" i="9"/>
  <c r="AA31" i="9"/>
  <c r="AA130" i="9"/>
  <c r="AA315" i="9"/>
  <c r="AA358" i="9"/>
  <c r="AA321" i="9"/>
  <c r="AA4" i="9"/>
  <c r="AA195" i="9"/>
  <c r="AA82" i="9"/>
  <c r="AA136" i="9"/>
  <c r="AA166" i="9"/>
  <c r="AA209" i="9"/>
  <c r="AA197" i="9"/>
  <c r="AA228" i="9"/>
  <c r="AA203" i="9"/>
  <c r="AA247" i="9"/>
  <c r="AA371" i="9"/>
  <c r="AA3" i="9"/>
  <c r="AA219" i="9"/>
  <c r="AA268" i="9"/>
  <c r="AA117" i="9"/>
  <c r="AA128" i="9"/>
  <c r="AA53" i="9"/>
  <c r="AA207" i="9"/>
  <c r="AA242" i="9"/>
  <c r="AA37" i="9"/>
  <c r="AA173" i="9"/>
  <c r="AA248" i="9"/>
  <c r="AA157" i="9"/>
  <c r="AA227" i="9"/>
  <c r="AA256" i="9"/>
  <c r="AA36" i="9"/>
  <c r="AA42" i="9"/>
  <c r="AA259" i="9"/>
  <c r="AA267" i="9"/>
  <c r="AA2" i="9"/>
  <c r="AA185" i="9"/>
  <c r="AA98" i="9"/>
  <c r="AA306" i="9"/>
  <c r="AA214" i="9"/>
  <c r="AA146" i="9"/>
  <c r="AA218" i="9"/>
  <c r="AA104" i="9"/>
  <c r="AA303" i="9"/>
  <c r="AA79" i="9"/>
  <c r="AA199" i="9"/>
  <c r="AA252" i="9"/>
  <c r="AA26" i="9"/>
  <c r="AA25" i="9"/>
  <c r="AA163" i="9"/>
  <c r="AA262" i="9"/>
  <c r="AA327" i="9"/>
  <c r="AA65" i="9"/>
  <c r="AA18" i="9"/>
  <c r="AA99" i="9"/>
  <c r="AA69" i="9"/>
  <c r="AA296" i="9"/>
  <c r="AA367" i="9"/>
  <c r="AA78" i="9"/>
  <c r="AA273" i="9"/>
  <c r="AA137" i="9"/>
  <c r="AA12" i="9"/>
  <c r="AA30" i="9"/>
  <c r="AA131" i="9"/>
  <c r="AA314" i="9"/>
  <c r="AA364" i="9"/>
  <c r="AA319" i="9"/>
  <c r="AA188" i="9"/>
  <c r="AA116" i="9"/>
  <c r="AA276" i="9"/>
  <c r="AA13" i="9"/>
  <c r="AA67" i="9"/>
  <c r="AA189" i="9"/>
  <c r="AA226" i="9"/>
  <c r="AA368" i="9"/>
  <c r="AA253" i="9"/>
  <c r="AA75" i="9"/>
  <c r="AA243" i="9"/>
  <c r="AA125" i="9"/>
  <c r="AA85" i="9"/>
  <c r="AA205" i="9"/>
  <c r="AA245" i="9"/>
  <c r="AA23" i="9"/>
  <c r="AA149" i="9"/>
  <c r="AA265" i="9"/>
  <c r="AA142" i="9"/>
  <c r="AA139" i="9"/>
  <c r="AA11" i="9"/>
  <c r="AA28" i="9"/>
  <c r="AA297" i="9"/>
  <c r="AA266" i="9"/>
  <c r="AA102" i="9"/>
  <c r="AA208" i="9"/>
  <c r="AA239" i="9"/>
  <c r="AA115" i="9"/>
  <c r="AA181" i="9"/>
  <c r="AA184" i="9"/>
  <c r="AA76" i="9"/>
  <c r="AA222" i="9"/>
  <c r="AA5" i="9"/>
  <c r="AA129" i="9"/>
  <c r="AA33" i="9"/>
  <c r="AA212" i="9"/>
  <c r="AA47" i="9"/>
  <c r="AA272" i="9"/>
  <c r="AA284" i="9"/>
  <c r="AA305" i="9"/>
  <c r="AA147" i="9"/>
  <c r="AA307" i="9"/>
  <c r="AA122" i="9"/>
  <c r="AA127" i="9"/>
  <c r="AA269" i="9"/>
  <c r="AA177" i="9"/>
  <c r="AA49" i="9"/>
  <c r="AA192" i="9"/>
  <c r="AA283" i="9"/>
  <c r="AA336" i="9"/>
  <c r="AA155" i="9"/>
  <c r="AA153" i="9"/>
  <c r="AA236" i="9"/>
  <c r="AA302" i="9"/>
  <c r="AA175" i="9"/>
  <c r="AA10" i="9"/>
  <c r="AA48" i="9"/>
  <c r="AA295" i="9"/>
  <c r="AA182" i="9"/>
  <c r="AN30" i="9" l="1"/>
  <c r="AN31" i="9"/>
  <c r="AN60" i="9"/>
  <c r="AN61" i="9"/>
  <c r="AN120" i="9"/>
  <c r="AN121" i="9"/>
  <c r="AN131" i="9"/>
  <c r="AN130" i="9"/>
  <c r="AN260" i="9"/>
  <c r="AN261" i="9"/>
  <c r="AN345" i="9"/>
  <c r="AN346" i="9"/>
  <c r="AN314" i="9"/>
  <c r="AN315" i="9"/>
  <c r="AN358" i="9"/>
  <c r="AN357" i="9"/>
  <c r="AN352" i="9"/>
  <c r="AN350" i="9"/>
  <c r="AN351" i="9"/>
  <c r="AN363" i="9"/>
  <c r="AN364" i="9"/>
  <c r="AN326" i="9"/>
  <c r="AN327" i="9"/>
  <c r="AN321" i="9"/>
  <c r="AN320" i="9"/>
  <c r="AN319" i="9"/>
  <c r="AN251" i="9"/>
  <c r="AN262" i="9"/>
  <c r="AN119" i="9"/>
  <c r="AN285" i="9"/>
  <c r="AN206" i="9"/>
  <c r="AN58" i="9"/>
  <c r="AN49" i="9"/>
  <c r="AN163" i="9"/>
  <c r="AN109" i="9"/>
  <c r="AN292" i="9"/>
  <c r="AN182" i="9"/>
  <c r="AN194" i="9"/>
  <c r="AN177" i="9"/>
  <c r="AN25" i="9"/>
  <c r="AN21" i="9"/>
  <c r="AN213" i="9"/>
  <c r="AN103" i="9"/>
  <c r="AN237" i="9"/>
  <c r="AN269" i="9"/>
  <c r="AN26" i="9"/>
  <c r="AN291" i="9"/>
  <c r="AN72" i="9"/>
  <c r="AN12" i="9"/>
  <c r="AN255" i="9"/>
  <c r="AN127" i="9"/>
  <c r="AN252" i="9"/>
  <c r="AN94" i="9"/>
  <c r="AN169" i="9"/>
  <c r="AN290" i="9"/>
  <c r="AN57" i="9"/>
  <c r="AN122" i="9"/>
  <c r="AN199" i="9"/>
  <c r="AN126" i="9"/>
  <c r="AN22" i="9"/>
  <c r="AN295" i="9"/>
  <c r="AN167" i="9"/>
  <c r="AN307" i="9"/>
  <c r="AN79" i="9"/>
  <c r="AN333" i="9"/>
  <c r="AN244" i="9"/>
  <c r="AN66" i="9"/>
  <c r="AN133" i="9"/>
  <c r="AN147" i="9"/>
  <c r="AN303" i="9"/>
  <c r="AN233" i="9"/>
  <c r="AN54" i="9"/>
  <c r="AN137" i="9"/>
  <c r="AN238" i="9"/>
  <c r="AN305" i="9"/>
  <c r="AN200" i="9"/>
  <c r="AN198" i="9"/>
  <c r="AN257" i="9"/>
  <c r="AN48" i="9"/>
  <c r="AN274" i="9"/>
  <c r="AN284" i="9"/>
  <c r="AN104" i="9"/>
  <c r="AN113" i="9"/>
  <c r="AN340" i="9"/>
  <c r="AN232" i="9"/>
  <c r="AN107" i="9"/>
  <c r="AN272" i="9"/>
  <c r="AN218" i="9"/>
  <c r="AN369" i="9"/>
  <c r="AN165" i="9"/>
  <c r="AN10" i="9"/>
  <c r="AN44" i="9"/>
  <c r="AN47" i="9"/>
  <c r="AN146" i="9"/>
  <c r="AN156" i="9"/>
  <c r="AN211" i="9"/>
  <c r="AN187" i="9"/>
  <c r="AN62" i="9"/>
  <c r="AN212" i="9"/>
  <c r="AN214" i="9"/>
  <c r="AN288" i="9"/>
  <c r="AN16" i="9"/>
  <c r="AN273" i="9"/>
  <c r="AN210" i="9"/>
  <c r="AN33" i="9"/>
  <c r="AN306" i="9"/>
  <c r="AN223" i="9"/>
  <c r="AN6" i="9"/>
  <c r="AN140" i="9"/>
  <c r="AN38" i="9"/>
  <c r="AN129" i="9"/>
  <c r="AN98" i="9"/>
  <c r="AN138" i="9"/>
  <c r="AN372" i="9"/>
  <c r="AN175" i="9"/>
  <c r="AN162" i="9"/>
  <c r="AN5" i="9"/>
  <c r="AN185" i="9"/>
  <c r="AN15" i="9"/>
  <c r="AN196" i="9"/>
  <c r="AN286" i="9"/>
  <c r="AN52" i="9"/>
  <c r="AN222" i="9"/>
  <c r="AN2" i="9"/>
  <c r="AM2" i="9" s="1"/>
  <c r="AN202" i="9"/>
  <c r="AN249" i="9"/>
  <c r="AN302" i="9"/>
  <c r="AN279" i="9"/>
  <c r="AN76" i="9"/>
  <c r="AN267" i="9"/>
  <c r="AN235" i="9"/>
  <c r="AN8" i="9"/>
  <c r="AN281" i="9"/>
  <c r="AN45" i="9"/>
  <c r="AN184" i="9"/>
  <c r="AN259" i="9"/>
  <c r="AN97" i="9"/>
  <c r="AN263" i="9"/>
  <c r="AN220" i="9"/>
  <c r="AN87" i="9"/>
  <c r="AN181" i="9"/>
  <c r="AN42" i="9"/>
  <c r="AN161" i="9"/>
  <c r="AN77" i="9"/>
  <c r="AN236" i="9"/>
  <c r="AN86" i="9"/>
  <c r="AN115" i="9"/>
  <c r="AN36" i="9"/>
  <c r="AN32" i="9"/>
  <c r="AN294" i="9"/>
  <c r="AN234" i="9"/>
  <c r="AN298" i="9"/>
  <c r="AN239" i="9"/>
  <c r="AN256" i="9"/>
  <c r="AN193" i="9"/>
  <c r="AN112" i="9"/>
  <c r="AN78" i="9"/>
  <c r="AN277" i="9"/>
  <c r="AN208" i="9"/>
  <c r="AN227" i="9"/>
  <c r="AN172" i="9"/>
  <c r="AN141" i="9"/>
  <c r="AN153" i="9"/>
  <c r="AN96" i="9"/>
  <c r="AN102" i="9"/>
  <c r="AN157" i="9"/>
  <c r="AN83" i="9"/>
  <c r="AN123" i="9"/>
  <c r="AN20" i="9"/>
  <c r="AN191" i="9"/>
  <c r="AN266" i="9"/>
  <c r="AN248" i="9"/>
  <c r="AN64" i="9"/>
  <c r="AN19" i="9"/>
  <c r="AN367" i="9"/>
  <c r="AN159" i="9"/>
  <c r="AN297" i="9"/>
  <c r="AN173" i="9"/>
  <c r="AN204" i="9"/>
  <c r="AN221" i="9"/>
  <c r="AN186" i="9"/>
  <c r="AN73" i="9"/>
  <c r="AN28" i="9"/>
  <c r="AN37" i="9"/>
  <c r="AN14" i="9"/>
  <c r="AN179" i="9"/>
  <c r="AN105" i="9"/>
  <c r="AN35" i="9"/>
  <c r="AN11" i="9"/>
  <c r="AN240" i="9"/>
  <c r="AN59" i="9"/>
  <c r="AN92" i="9"/>
  <c r="AN155" i="9"/>
  <c r="AN264" i="9"/>
  <c r="AN139" i="9"/>
  <c r="AN242" i="9"/>
  <c r="AN55" i="9"/>
  <c r="AN114" i="9"/>
  <c r="AN296" i="9"/>
  <c r="AN164" i="9"/>
  <c r="AN142" i="9"/>
  <c r="AN207" i="9"/>
  <c r="AN134" i="9"/>
  <c r="AN176" i="9"/>
  <c r="AN309" i="9"/>
  <c r="AN289" i="9"/>
  <c r="AN265" i="9"/>
  <c r="AN53" i="9"/>
  <c r="AN152" i="9"/>
  <c r="AN241" i="9"/>
  <c r="AN246" i="9"/>
  <c r="AN254" i="9"/>
  <c r="AN149" i="9"/>
  <c r="AN128" i="9"/>
  <c r="AN332" i="9"/>
  <c r="AN132" i="9"/>
  <c r="AN224" i="9"/>
  <c r="AN216" i="9"/>
  <c r="AN23" i="9"/>
  <c r="AN117" i="9"/>
  <c r="AN215" i="9"/>
  <c r="AN178" i="9"/>
  <c r="AN69" i="9"/>
  <c r="AN144" i="9"/>
  <c r="AN245" i="9"/>
  <c r="AN268" i="9"/>
  <c r="AN338" i="9"/>
  <c r="AN148" i="9"/>
  <c r="AN336" i="9"/>
  <c r="AN71" i="9"/>
  <c r="AN205" i="9"/>
  <c r="AN219" i="9"/>
  <c r="AN270" i="9"/>
  <c r="AN43" i="9"/>
  <c r="AN299" i="9"/>
  <c r="AN70" i="9"/>
  <c r="AN85" i="9"/>
  <c r="AN250" i="9"/>
  <c r="AN271" i="9"/>
  <c r="AN24" i="9"/>
  <c r="AN29" i="9"/>
  <c r="AN89" i="9"/>
  <c r="AN125" i="9"/>
  <c r="AN3" i="9"/>
  <c r="AN88" i="9"/>
  <c r="AN143" i="9"/>
  <c r="AN99" i="9"/>
  <c r="AN258" i="9"/>
  <c r="AN243" i="9"/>
  <c r="AN371" i="9"/>
  <c r="AN158" i="9"/>
  <c r="AN180" i="9"/>
  <c r="AN190" i="9"/>
  <c r="AN46" i="9"/>
  <c r="AN75" i="9"/>
  <c r="AN247" i="9"/>
  <c r="AN56" i="9"/>
  <c r="AN293" i="9"/>
  <c r="AN283" i="9"/>
  <c r="AN93" i="9"/>
  <c r="AN253" i="9"/>
  <c r="AN203" i="9"/>
  <c r="AN201" i="9"/>
  <c r="AN154" i="9"/>
  <c r="AN17" i="9"/>
  <c r="AN308" i="9"/>
  <c r="AN160" i="9"/>
  <c r="AN228" i="9"/>
  <c r="AN278" i="9"/>
  <c r="AN168" i="9"/>
  <c r="AN280" i="9"/>
  <c r="AN106" i="9"/>
  <c r="AN368" i="9"/>
  <c r="AN197" i="9"/>
  <c r="AN108" i="9"/>
  <c r="AN183" i="9"/>
  <c r="AN18" i="9"/>
  <c r="AN39" i="9"/>
  <c r="AN226" i="9"/>
  <c r="AN209" i="9"/>
  <c r="AN91" i="9"/>
  <c r="AN341" i="9"/>
  <c r="AN287" i="9"/>
  <c r="AN95" i="9"/>
  <c r="AN189" i="9"/>
  <c r="AN166" i="9"/>
  <c r="AN337" i="9"/>
  <c r="AN225" i="9"/>
  <c r="AN229" i="9"/>
  <c r="AN118" i="9"/>
  <c r="AN67" i="9"/>
  <c r="AN136" i="9"/>
  <c r="AN27" i="9"/>
  <c r="AN275" i="9"/>
  <c r="AN65" i="9"/>
  <c r="AN90" i="9"/>
  <c r="AN13" i="9"/>
  <c r="AN40" i="9"/>
  <c r="AN304" i="9"/>
  <c r="AN282" i="9"/>
  <c r="AN41" i="9"/>
  <c r="AN68" i="9"/>
  <c r="AN276" i="9"/>
  <c r="AN82" i="9"/>
  <c r="AN74" i="9"/>
  <c r="AN135" i="9"/>
  <c r="AN192" i="9"/>
  <c r="AN63" i="9"/>
  <c r="AN116" i="9"/>
  <c r="AN195" i="9"/>
  <c r="AN7" i="9"/>
  <c r="AN84" i="9"/>
  <c r="AN124" i="9"/>
  <c r="AN145" i="9"/>
  <c r="AN188" i="9"/>
  <c r="AN4" i="9"/>
  <c r="AN174" i="9"/>
  <c r="AN217" i="9"/>
  <c r="AN34" i="9"/>
  <c r="AN9"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<sst xmlns="http://schemas.openxmlformats.org/spreadsheetml/2006/main" count="1901" uniqueCount="525">
  <si>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</si>
  <si>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</si>
  <si>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</si>
  <si>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</si>
  <si>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</si>
  <si>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</si>
  <si>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</si>
  <si>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</si>
  <si>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</si>
  <si>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</si>
  <si>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</si>
  <si>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</si>
  <si>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</si>
  <si>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</si>
  <si>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</si>
  <si>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</si>
  <si>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</si>
  <si>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</si>
  <si>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</si>
  <si>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</si>
  <si>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</si>
  <si>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</si>
  <si>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</si>
  <si>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</si>
  <si>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</si>
  <si>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</si>
  <si>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</si>
  <si>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</si>
  <si>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</si>
  <si>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</si>
  <si>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</si>
  <si>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</si>
  <si>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</si>
  <si>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</si>
  <si>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</si>
  <si>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</si>
  <si>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</si>
  <si>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</si>
  <si>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</si>
  <si>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</si>
  <si>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</si>
  <si>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</si>
  <si>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</si>
  <si>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</si>
  <si>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</si>
  <si>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</si>
  <si>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</si>
  <si>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</si>
  <si>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</si>
  <si>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</si>
  <si>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</si>
  <si>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</si>
  <si>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</si>
  <si>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</si>
  <si>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</si>
  <si>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</si>
  <si>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</si>
  <si>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</si>
  <si>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</si>
  <si>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</si>
  <si>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</si>
  <si>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</si>
  <si>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</si>
  <si>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</si>
  <si>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</si>
  <si>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</si>
  <si>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</si>
  <si>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</si>
  <si>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</si>
  <si>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</si>
  <si>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</si>
  <si>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</si>
  <si>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</si>
  <si>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</si>
  <si>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</si>
  <si>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</si>
  <si>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</si>
  <si>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</si>
  <si>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</si>
  <si>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</si>
  <si>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</si>
  <si>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</si>
  <si>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</si>
  <si>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</si>
  <si>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</si>
  <si>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</si>
  <si>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</si>
  <si>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</si>
  <si>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</si>
  <si>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</si>
  <si>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</si>
  <si>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</si>
  <si>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</si>
  <si>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</si>
  <si>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</si>
  <si>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</si>
  <si>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</si>
  <si>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</si>
  <si>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</si>
  <si>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</si>
  <si>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</si>
  <si>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</si>
  <si>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</si>
  <si>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</si>
  <si>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</si>
  <si>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</si>
  <si>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</si>
  <si>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</si>
  <si>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</si>
  <si>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</si>
  <si>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</si>
  <si>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</si>
  <si>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</si>
  <si>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</si>
  <si>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</si>
  <si>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</si>
  <si>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</si>
  <si>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</si>
  <si>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</si>
  <si>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</si>
  <si>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</si>
  <si>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</si>
  <si>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</si>
  <si>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</si>
  <si>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</si>
  <si>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</si>
  <si>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</si>
  <si>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</si>
  <si>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</si>
  <si>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</si>
  <si>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</si>
  <si>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</si>
  <si>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</si>
  <si>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</si>
  <si>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</si>
  <si>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</si>
  <si>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</si>
  <si>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</si>
  <si>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</si>
  <si>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</si>
  <si>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</si>
  <si>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</si>
  <si>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</si>
  <si>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</si>
  <si>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</si>
  <si>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</si>
  <si>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</si>
  <si>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</si>
  <si>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</si>
  <si>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</si>
  <si>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</si>
  <si>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</si>
  <si>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</si>
  <si>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</si>
  <si>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</si>
  <si>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</si>
  <si>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</si>
  <si>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</si>
  <si>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</si>
  <si>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</si>
  <si>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</si>
  <si>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</si>
  <si>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</si>
  <si>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</si>
  <si>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</si>
  <si>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</si>
  <si>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</si>
  <si>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</si>
  <si>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</si>
  <si>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</si>
  <si>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</si>
  <si>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</si>
  <si>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</si>
  <si>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</si>
  <si>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</si>
  <si>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</si>
  <si>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</si>
  <si>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</si>
  <si>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</si>
  <si>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</si>
  <si>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</si>
  <si>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</si>
  <si>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</si>
  <si>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</si>
  <si>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</si>
  <si>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</si>
  <si>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</si>
  <si>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</si>
  <si>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</si>
  <si>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</si>
  <si>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</si>
  <si>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</si>
  <si>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</si>
  <si>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</si>
  <si>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</si>
  <si>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</si>
  <si>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</si>
  <si>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</si>
  <si>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</si>
  <si>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</si>
  <si>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</si>
  <si>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</si>
  <si>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</si>
  <si>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</si>
  <si>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</si>
  <si>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</si>
  <si>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</si>
  <si>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</si>
  <si>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</si>
  <si>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</si>
  <si>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</si>
  <si>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</si>
  <si>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</si>
  <si>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</si>
  <si>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</si>
  <si>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</si>
  <si>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</si>
  <si>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</si>
  <si>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</si>
  <si>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</si>
  <si>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</si>
  <si>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</si>
  <si>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</si>
  <si>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</si>
  <si>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</si>
  <si>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</si>
  <si>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</si>
  <si>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</si>
  <si>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</si>
  <si>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</si>
  <si>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</si>
  <si>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</si>
  <si>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</si>
  <si>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</si>
  <si>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</si>
  <si>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</si>
  <si>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</si>
  <si>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</si>
  <si>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</si>
  <si>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</si>
  <si>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</si>
  <si>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</si>
  <si>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</si>
  <si>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</si>
  <si>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</si>
  <si>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</si>
  <si>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</si>
  <si>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</si>
  <si>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</si>
  <si>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</si>
  <si>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</si>
  <si>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</si>
  <si>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</si>
  <si>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</si>
  <si>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</si>
  <si>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</si>
  <si>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</si>
  <si>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</si>
  <si>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</si>
  <si>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</si>
  <si>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</si>
  <si>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</si>
  <si>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</si>
  <si>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</si>
  <si>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</si>
  <si>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</si>
  <si>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</si>
  <si>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</si>
  <si>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</si>
  <si>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</si>
  <si>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</si>
  <si>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</si>
  <si>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</si>
  <si>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</si>
  <si>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</si>
  <si>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</si>
  <si>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</si>
  <si>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</si>
  <si>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</si>
  <si>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</si>
  <si>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</si>
  <si>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</si>
  <si>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</si>
  <si>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</si>
  <si>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</si>
  <si>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</si>
  <si>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</si>
  <si>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</si>
  <si>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</si>
  <si>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</si>
  <si>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</si>
  <si>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</si>
  <si>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</si>
  <si>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</si>
  <si>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</si>
  <si>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</si>
  <si>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</si>
  <si>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</si>
  <si>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</si>
  <si>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</si>
  <si>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</si>
  <si>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</si>
  <si>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</si>
  <si>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</si>
  <si>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</si>
  <si>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</si>
  <si>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</si>
  <si>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</si>
  <si>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</si>
  <si>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</si>
  <si>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</si>
  <si>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</si>
  <si>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</si>
  <si>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</si>
  <si>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</si>
  <si>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</si>
  <si>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</si>
  <si>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</si>
  <si>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</si>
  <si>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</si>
  <si>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</si>
  <si>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</si>
  <si>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</si>
  <si>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</si>
  <si>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</si>
  <si>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</si>
  <si>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</si>
  <si>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</si>
  <si>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</si>
  <si>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</si>
  <si>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</si>
  <si>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</si>
  <si>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</si>
  <si>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</si>
  <si>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</si>
  <si>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</si>
  <si>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</si>
  <si>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</si>
  <si>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</si>
  <si>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</si>
  <si>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</si>
  <si>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</si>
  <si>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</si>
  <si>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</si>
  <si>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</si>
  <si>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</si>
  <si>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</si>
  <si>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</si>
  <si>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</si>
  <si>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</si>
  <si>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</si>
  <si>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</si>
  <si>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</si>
  <si>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</si>
  <si>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</si>
  <si>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</si>
  <si>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</si>
  <si>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</si>
  <si>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</si>
  <si>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</si>
  <si>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</si>
  <si>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</si>
  <si>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</si>
  <si>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</si>
  <si>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</si>
  <si>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</si>
  <si>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</si>
  <si>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</si>
  <si>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</si>
  <si>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</si>
  <si>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</si>
  <si>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</si>
  <si>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</si>
  <si>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</si>
  <si>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</si>
  <si>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</si>
  <si>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</si>
  <si>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</si>
  <si>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</si>
  <si>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</si>
  <si>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</si>
  <si>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</si>
  <si>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</si>
  <si>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</si>
  <si>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</si>
  <si>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</si>
  <si>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</si>
  <si>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</si>
  <si>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</si>
  <si>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</si>
  <si>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</si>
  <si>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</si>
  <si>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</si>
  <si>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</si>
  <si>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</si>
  <si>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</si>
  <si>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</si>
  <si>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</si>
  <si>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</si>
  <si>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</si>
  <si>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</si>
  <si>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</si>
  <si>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</si>
  <si>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</si>
  <si>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</si>
  <si>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Equip2001</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</si>
  <si>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</si>
  <si>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</si>
  <si>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</si>
  <si>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</si>
  <si>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</si>
  <si>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</si>
  <si>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</si>
  <si>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</si>
  <si>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</si>
  <si>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</si>
  <si>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</si>
  <si>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</si>
  <si>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</si>
  <si>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</si>
  <si>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</si>
  <si>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</si>
  <si>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</si>
  <si>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</si>
  <si>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</si>
  <si>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</si>
  <si>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Equip0201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</si>
  <si>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</si>
  <si>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</si>
  <si>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</si>
  <si>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</si>
  <si>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</si>
  <si>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</si>
  <si>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</si>
  <si>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</si>
  <si>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</si>
  <si>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</si>
  <si>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</si>
  <si>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</si>
  <si>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</si>
  <si>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</si>
  <si>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Equip5002</t>
    <phoneticPr fontId="1" type="noConversion"/>
  </si>
  <si>
    <t>Equip8102</t>
    <phoneticPr fontId="1" type="noConversion"/>
  </si>
  <si>
    <t>Equip3101</t>
    <phoneticPr fontId="1" type="noConversion"/>
  </si>
  <si>
    <t>Equip6001</t>
    <phoneticPr fontId="1" type="noConversion"/>
  </si>
  <si>
    <t>Equip1101</t>
    <phoneticPr fontId="1" type="noConversion"/>
  </si>
  <si>
    <t>Equip2002</t>
    <phoneticPr fontId="1" type="noConversion"/>
  </si>
  <si>
    <t>Actor0037</t>
    <phoneticPr fontId="1" type="noConversion"/>
  </si>
  <si>
    <t>Equip1402</t>
  </si>
  <si>
    <t>Actor3117m</t>
    <phoneticPr fontId="1" type="noConversion"/>
  </si>
  <si>
    <t>Actor0125m</t>
    <phoneticPr fontId="1" type="noConversion"/>
  </si>
  <si>
    <t>Equip2402</t>
    <phoneticPr fontId="1" type="noConversion"/>
  </si>
  <si>
    <t>Actor3019</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</si>
  <si>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</si>
  <si>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</si>
  <si>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</si>
  <si>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</si>
  <si>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</si>
  <si>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</si>
  <si>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</si>
  <si>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</si>
  <si>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</si>
  <si>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</si>
  <si>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Equip2201</t>
    <phoneticPr fontId="1" type="noConversion"/>
  </si>
  <si>
    <t>Equip3302</t>
    <phoneticPr fontId="1" type="noConversion"/>
  </si>
  <si>
    <t>Actor0030</t>
    <phoneticPr fontId="1" type="noConversion"/>
  </si>
  <si>
    <t>Equip1401</t>
    <phoneticPr fontId="1" type="noConversion"/>
  </si>
  <si>
    <t>Equip5202</t>
    <phoneticPr fontId="1" type="noConversion"/>
  </si>
  <si>
    <t>Actor1039</t>
    <phoneticPr fontId="1" type="noConversion"/>
  </si>
  <si>
    <t>Equip4401</t>
    <phoneticPr fontId="1" type="noConversion"/>
  </si>
  <si>
    <t>Actor3022</t>
    <phoneticPr fontId="1" type="noConversion"/>
  </si>
  <si>
    <t>Actor1218m</t>
    <phoneticPr fontId="1" type="noConversion"/>
  </si>
  <si>
    <t>Actor1218m</t>
    <phoneticPr fontId="1" type="noConversion"/>
  </si>
  <si>
    <t>GO</t>
    <phoneticPr fontId="1" type="noConversion"/>
  </si>
  <si>
    <t>Actor0024</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</si>
  <si>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</si>
  <si>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</si>
  <si>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</si>
  <si>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</si>
  <si>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</si>
  <si>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</si>
  <si>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</si>
  <si>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</si>
  <si>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Equip2102</t>
    <phoneticPr fontId="1" type="noConversion"/>
  </si>
  <si>
    <t>Equip4002</t>
    <phoneticPr fontId="1" type="noConversion"/>
  </si>
  <si>
    <t>Equip5001</t>
    <phoneticPr fontId="1" type="noConversion"/>
  </si>
  <si>
    <t>Equip0402</t>
    <phoneticPr fontId="1" type="noConversion"/>
  </si>
  <si>
    <t>Equip5301</t>
    <phoneticPr fontId="1" type="noConversion"/>
  </si>
  <si>
    <t>Equip6201</t>
    <phoneticPr fontId="1" type="noConversion"/>
  </si>
  <si>
    <t>Equip2402</t>
    <phoneticPr fontId="1" type="noConversion"/>
  </si>
  <si>
    <t>Equip7202</t>
    <phoneticPr fontId="1" type="noConversion"/>
  </si>
  <si>
    <t>Actor0104</t>
  </si>
  <si>
    <t>Actor2011</t>
  </si>
  <si>
    <t>Actor3019m</t>
    <phoneticPr fontId="1" type="noConversion"/>
  </si>
  <si>
    <t>Actor0240m</t>
    <phoneticPr fontId="1" type="noConversion"/>
  </si>
  <si>
    <t>Actor1029m</t>
    <phoneticPr fontId="1" type="noConversion"/>
  </si>
  <si>
    <t>Actor1002m</t>
    <phoneticPr fontId="1" type="noConversion"/>
  </si>
  <si>
    <t>DI</t>
    <phoneticPr fontId="1" type="noConversion"/>
  </si>
  <si>
    <t>EN</t>
    <phoneticPr fontId="1" type="noConversion"/>
  </si>
  <si>
    <t>Actor1108</t>
    <phoneticPr fontId="1" type="noConversion"/>
  </si>
  <si>
    <t>Actor3114</t>
    <phoneticPr fontId="1" type="noConversion"/>
  </si>
  <si>
    <t>Actor2120</t>
    <phoneticPr fontId="1" type="noConversion"/>
  </si>
  <si>
    <t>Actor1141</t>
    <phoneticPr fontId="1" type="noConversion"/>
  </si>
  <si>
    <t>Equip4001</t>
    <phoneticPr fontId="1" type="noConversion"/>
  </si>
  <si>
    <t>Equip0202</t>
    <phoneticPr fontId="1" type="noConversion"/>
  </si>
  <si>
    <t>Equip3302</t>
    <phoneticPr fontId="1" type="noConversion"/>
  </si>
  <si>
    <t>GO</t>
    <phoneticPr fontId="1" type="noConversion"/>
  </si>
  <si>
    <t>Equip1202</t>
  </si>
  <si>
    <t>Equip1202</t>
    <phoneticPr fontId="1" type="noConversion"/>
  </si>
  <si>
    <t>Equip3401</t>
    <phoneticPr fontId="1" type="noConversion"/>
  </si>
  <si>
    <t>Equip3402</t>
    <phoneticPr fontId="1" type="noConversion"/>
  </si>
  <si>
    <t>Actor2015</t>
    <phoneticPr fontId="1" type="noConversion"/>
  </si>
  <si>
    <t>Actor3021</t>
    <phoneticPr fontId="1" type="noConversion"/>
  </si>
  <si>
    <t>지정 캐릭터 LBP5</t>
    <phoneticPr fontId="1" type="noConversion"/>
  </si>
  <si>
    <t>지정 캐릭터 LBP6</t>
    <phoneticPr fontId="1" type="noConversion"/>
  </si>
  <si>
    <t>Actor1005</t>
    <phoneticPr fontId="1" type="noConversion"/>
  </si>
  <si>
    <t>Actor2010</t>
    <phoneticPr fontId="1" type="noConversion"/>
  </si>
  <si>
    <t>Equip0302</t>
    <phoneticPr fontId="1" type="noConversion"/>
  </si>
  <si>
    <t>Equip2101</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</si>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</sst>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7.6418560130321715</v>
          </cell>
          <cell r="W2">
            <v>10.66793144854087</v>
          </cell>
          <cell r="X2">
            <v>11.46</v>
          </cell>
          <cell r="Y2">
            <v>16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6.8123379021769264</v>
          </cell>
          <cell r="W3">
            <v>11.118162704090318</v>
          </cell>
          <cell r="X3">
            <v>10.220000000000001</v>
          </cell>
          <cell r="Y3">
            <v>16.68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7.7162812618406456</v>
          </cell>
          <cell r="W4">
            <v>10.713525402750026</v>
          </cell>
          <cell r="X4">
            <v>16.95</v>
          </cell>
          <cell r="Y4">
            <v>23.53</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7.0334733337357731</v>
          </cell>
          <cell r="W5">
            <v>11.406055941201593</v>
          </cell>
          <cell r="X5">
            <v>15.45</v>
          </cell>
          <cell r="Y5">
            <v>25.05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7.9934358847333122</v>
          </cell>
          <cell r="W6">
            <v>10.91469730372761</v>
          </cell>
          <cell r="X6">
            <v>28.27</v>
          </cell>
          <cell r="Y6">
            <v>38.6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6.7582896105837946</v>
          </cell>
          <cell r="W7">
            <v>11.71828992473359</v>
          </cell>
          <cell r="X7">
            <v>23.9</v>
          </cell>
          <cell r="Y7">
            <v>41.45</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7.7533181610899939</v>
          </cell>
          <cell r="W8">
            <v>10.486943855711447</v>
          </cell>
          <cell r="X8">
            <v>53.44</v>
          </cell>
          <cell r="Y8">
            <v>72.28</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7.2769419752908764</v>
          </cell>
          <cell r="W9">
            <v>11.611497515411051</v>
          </cell>
          <cell r="X9">
            <v>50.16</v>
          </cell>
          <cell r="Y9">
            <v>80.03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7.6282475352487396</v>
          </cell>
          <cell r="W10">
            <v>10.647753254729412</v>
          </cell>
          <cell r="X10">
            <v>112.7</v>
          </cell>
          <cell r="Y10">
            <v>157.32</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6.967213376408119</v>
          </cell>
          <cell r="W11">
            <v>11.255986136224108</v>
          </cell>
          <cell r="X11">
            <v>102.94</v>
          </cell>
          <cell r="Y11">
            <v>166.3</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7.9831778924626224</v>
          </cell>
          <cell r="W12">
            <v>10.31293119139097</v>
          </cell>
          <cell r="X12">
            <v>153.72</v>
          </cell>
          <cell r="Y12">
            <v>198.58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7.0430288215925563</v>
          </cell>
          <cell r="W13">
            <v>11.791843900038394</v>
          </cell>
          <cell r="X13">
            <v>135.62</v>
          </cell>
          <cell r="Y13">
            <v>227.06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8.1575719985252935</v>
          </cell>
          <cell r="W14">
            <v>10.964739526506083</v>
          </cell>
          <cell r="X14">
            <v>204.71</v>
          </cell>
          <cell r="Y14">
            <v>275.16000000000003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8.145996104248427</v>
          </cell>
          <cell r="W15">
            <v>11.035533400590449</v>
          </cell>
          <cell r="X15">
            <v>12.22</v>
          </cell>
          <cell r="Y15">
            <v>16.55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6.9840944114756374</v>
          </cell>
          <cell r="W16">
            <v>11.8734337593202</v>
          </cell>
          <cell r="X16">
            <v>10.48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7.8151412981254724</v>
          </cell>
          <cell r="W17">
            <v>10.683626237665978</v>
          </cell>
          <cell r="X17">
            <v>17.16</v>
          </cell>
          <cell r="Y17">
            <v>23.46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7.2856078923909324</v>
          </cell>
          <cell r="W18">
            <v>11.647182872681269</v>
          </cell>
          <cell r="X18">
            <v>16</v>
          </cell>
          <cell r="Y18">
            <v>25.58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7.8026611430558193</v>
          </cell>
          <cell r="W19">
            <v>10.373402169122814</v>
          </cell>
          <cell r="X19">
            <v>27.6</v>
          </cell>
          <cell r="Y19">
            <v>36.69</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7.0390245168287207</v>
          </cell>
          <cell r="W20">
            <v>11.675721391812706</v>
          </cell>
          <cell r="X20">
            <v>24.9</v>
          </cell>
          <cell r="Y20">
            <v>41.3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8.1731055975148479</v>
          </cell>
          <cell r="W21">
            <v>10.488444499459716</v>
          </cell>
          <cell r="X21">
            <v>56.33</v>
          </cell>
          <cell r="Y21">
            <v>72.290000000000006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7.2928843565456702</v>
          </cell>
          <cell r="W22">
            <v>11.340451033005118</v>
          </cell>
          <cell r="X22">
            <v>50.27</v>
          </cell>
          <cell r="Y22">
            <v>78.16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7.6670735592314143</v>
          </cell>
          <cell r="W23">
            <v>10.84626150348015</v>
          </cell>
          <cell r="X23">
            <v>113.28</v>
          </cell>
          <cell r="Y23">
            <v>160.25</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7.3554015724656461</v>
          </cell>
          <cell r="W24">
            <v>11.233818454858326</v>
          </cell>
          <cell r="X24">
            <v>108.67</v>
          </cell>
          <cell r="Y24">
            <v>165.98</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8.1965242829106657</v>
          </cell>
          <cell r="W25">
            <v>10.659320340794391</v>
          </cell>
          <cell r="X25">
            <v>157.83000000000001</v>
          </cell>
          <cell r="Y25">
            <v>205.25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7.3051375258347626</v>
          </cell>
          <cell r="W26">
            <v>11.724009905883742</v>
          </cell>
          <cell r="X26">
            <v>140.66</v>
          </cell>
          <cell r="Y26">
            <v>225.75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7.7366842726185627</v>
          </cell>
          <cell r="W27">
            <v>10.634179012757558</v>
          </cell>
          <cell r="X27">
            <v>194.15</v>
          </cell>
          <cell r="Y27">
            <v>266.87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7.627315414878197</v>
          </cell>
          <cell r="W28">
            <v>10.554243733686494</v>
          </cell>
          <cell r="X28">
            <v>11.44</v>
          </cell>
          <cell r="Y28">
            <v>15.83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6.7211622678247682</v>
          </cell>
          <cell r="W29">
            <v>11.357062190650888</v>
          </cell>
          <cell r="X29">
            <v>10.08</v>
          </cell>
          <cell r="Y29">
            <v>17.04</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7.5231391468875008</v>
          </cell>
          <cell r="W30">
            <v>10.645017631157067</v>
          </cell>
          <cell r="X30">
            <v>16.52</v>
          </cell>
          <cell r="Y30">
            <v>23.38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7.1955584857202943</v>
          </cell>
          <cell r="W31">
            <v>11.784850719255003</v>
          </cell>
          <cell r="X31">
            <v>15.8</v>
          </cell>
          <cell r="Y31">
            <v>25.88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7.5128128206359674</v>
          </cell>
          <cell r="W32">
            <v>10.760642277632392</v>
          </cell>
          <cell r="X32">
            <v>26.57</v>
          </cell>
          <cell r="Y32">
            <v>38.06</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7.3029876921222172</v>
          </cell>
          <cell r="W33">
            <v>11.616863963640826</v>
          </cell>
          <cell r="X33">
            <v>25.83</v>
          </cell>
          <cell r="Y33">
            <v>41.09</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7.4342225879038022</v>
          </cell>
          <cell r="W34">
            <v>10.701305679962738</v>
          </cell>
          <cell r="X34">
            <v>51.24</v>
          </cell>
          <cell r="Y34">
            <v>73.760000000000005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7.1622651278735123</v>
          </cell>
          <cell r="W35">
            <v>11.691621114774364</v>
          </cell>
          <cell r="X35">
            <v>49.37</v>
          </cell>
          <cell r="Y35">
            <v>80.58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8.20590607019742</v>
          </cell>
          <cell r="W36">
            <v>10.385896305311487</v>
          </cell>
          <cell r="X36">
            <v>121.24</v>
          </cell>
          <cell r="Y36">
            <v>153.44999999999999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7.384279376202846</v>
          </cell>
          <cell r="W37">
            <v>11.149659872774965</v>
          </cell>
          <cell r="X37">
            <v>109.1</v>
          </cell>
          <cell r="Y37">
            <v>164.73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7.6266252252469195</v>
          </cell>
          <cell r="W38">
            <v>10.466192314691517</v>
          </cell>
          <cell r="X38">
            <v>146.85</v>
          </cell>
          <cell r="Y38">
            <v>201.53</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6.6619258306175464</v>
          </cell>
          <cell r="W39">
            <v>11.901017884722195</v>
          </cell>
          <cell r="X39">
            <v>128.28</v>
          </cell>
          <cell r="Y39">
            <v>229.16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8.0752413958584714</v>
          </cell>
          <cell r="W40">
            <v>10.819538819335758</v>
          </cell>
          <cell r="X40">
            <v>202.65</v>
          </cell>
          <cell r="Y40">
            <v>271.52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7.4827746305417069</v>
          </cell>
          <cell r="W41">
            <v>10.551990036334852</v>
          </cell>
          <cell r="X41">
            <v>11.22</v>
          </cell>
          <cell r="Y41">
            <v>15.83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6.7519161719195235</v>
          </cell>
          <cell r="W42">
            <v>11.852977649501458</v>
          </cell>
          <cell r="X42">
            <v>10.130000000000001</v>
          </cell>
          <cell r="Y42">
            <v>17.78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7.6259041851211391</v>
          </cell>
          <cell r="W43">
            <v>10.728787506740353</v>
          </cell>
          <cell r="X43">
            <v>16.75</v>
          </cell>
          <cell r="Y43">
            <v>23.56</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7.2428137779578776</v>
          </cell>
          <cell r="W44">
            <v>11.721618857392382</v>
          </cell>
          <cell r="X44">
            <v>15.91</v>
          </cell>
          <cell r="Y44">
            <v>25.74</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8.1378569471081814</v>
          </cell>
          <cell r="W45">
            <v>10.790105817253311</v>
          </cell>
          <cell r="X45">
            <v>28.78</v>
          </cell>
          <cell r="Y45">
            <v>38.159999999999997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6.7324054862390037</v>
          </cell>
          <cell r="W46">
            <v>11.428569398981878</v>
          </cell>
          <cell r="X46">
            <v>23.81</v>
          </cell>
          <cell r="Y46">
            <v>40.42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7.591469940278686</v>
          </cell>
          <cell r="W47">
            <v>10.607813990581484</v>
          </cell>
          <cell r="X47">
            <v>52.32</v>
          </cell>
          <cell r="Y47">
            <v>73.11</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7.2124005607407087</v>
          </cell>
          <cell r="W48">
            <v>11.368605408544063</v>
          </cell>
          <cell r="X48">
            <v>49.71</v>
          </cell>
          <cell r="Y48">
            <v>78.36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7.7949230372028291</v>
          </cell>
          <cell r="W49">
            <v>10.726841810134394</v>
          </cell>
          <cell r="X49">
            <v>115.17</v>
          </cell>
          <cell r="Y49">
            <v>158.47999999999999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7.350366698250502</v>
          </cell>
          <cell r="W50">
            <v>11.779321524268227</v>
          </cell>
          <cell r="X50">
            <v>108.6</v>
          </cell>
          <cell r="Y50">
            <v>174.03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7.4117366371067934</v>
          </cell>
          <cell r="W51">
            <v>11.085883699159501</v>
          </cell>
          <cell r="X51">
            <v>142.72</v>
          </cell>
          <cell r="Y51">
            <v>213.46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7.319447152031139</v>
          </cell>
          <cell r="W52">
            <v>11.218645348814309</v>
          </cell>
          <cell r="X52">
            <v>140.94</v>
          </cell>
          <cell r="Y52">
            <v>216.02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7.4644856673116928</v>
          </cell>
          <cell r="W53">
            <v>10.522063537152178</v>
          </cell>
          <cell r="X53">
            <v>187.32</v>
          </cell>
          <cell r="Y53">
            <v>264.05</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7.7959610783878857</v>
          </cell>
          <cell r="W54">
            <v>10.709607642582998</v>
          </cell>
          <cell r="X54">
            <v>11.69</v>
          </cell>
          <cell r="Y54">
            <v>16.059999999999999</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6.8716754689578901</v>
          </cell>
          <cell r="W55">
            <v>11.904403820567566</v>
          </cell>
          <cell r="X55">
            <v>10.31</v>
          </cell>
          <cell r="Y55">
            <v>17.86</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7.8010332768881918</v>
          </cell>
          <cell r="W56">
            <v>11.067757634914015</v>
          </cell>
          <cell r="X56">
            <v>17.13</v>
          </cell>
          <cell r="Y56">
            <v>24.31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7.4032091148516637</v>
          </cell>
          <cell r="W57">
            <v>11.777045391368</v>
          </cell>
          <cell r="X57">
            <v>16.260000000000002</v>
          </cell>
          <cell r="Y57">
            <v>25.86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7.483775797862763</v>
          </cell>
          <cell r="W58">
            <v>11.048621535166241</v>
          </cell>
          <cell r="X58">
            <v>26.47</v>
          </cell>
          <cell r="Y58">
            <v>39.08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7.0691371939904997</v>
          </cell>
          <cell r="W59">
            <v>11.670816243723177</v>
          </cell>
          <cell r="X59">
            <v>25</v>
          </cell>
          <cell r="Y59">
            <v>41.28</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8.0998604047970346</v>
          </cell>
          <cell r="W60">
            <v>10.43288107672748</v>
          </cell>
          <cell r="X60">
            <v>55.83</v>
          </cell>
          <cell r="Y60">
            <v>71.91</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6.8326100599044413</v>
          </cell>
          <cell r="W61">
            <v>11.343021800618818</v>
          </cell>
          <cell r="X61">
            <v>47.09</v>
          </cell>
          <cell r="Y61">
            <v>78.180000000000007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7.6383096508631372</v>
          </cell>
          <cell r="W62">
            <v>10.927584354459768</v>
          </cell>
          <cell r="X62">
            <v>112.85</v>
          </cell>
          <cell r="Y62">
            <v>161.44999999999999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6.9572777718178802</v>
          </cell>
          <cell r="W63">
            <v>11.226421732765049</v>
          </cell>
          <cell r="X63">
            <v>102.79</v>
          </cell>
          <cell r="Y63">
            <v>165.87</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8.1217846587888403</v>
          </cell>
          <cell r="W64">
            <v>10.959236281134711</v>
          </cell>
          <cell r="X64">
            <v>156.38999999999999</v>
          </cell>
          <cell r="Y64">
            <v>211.02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6.7698416681933171</v>
          </cell>
          <cell r="W65">
            <v>11.836522373409087</v>
          </cell>
          <cell r="X65">
            <v>130.36000000000001</v>
          </cell>
          <cell r="Y65">
            <v>227.92</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8.0746212818086978</v>
          </cell>
          <cell r="W66">
            <v>10.759473530484408</v>
          </cell>
          <cell r="X66">
            <v>202.63</v>
          </cell>
          <cell r="Y66">
            <v>270.01</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7.6010053397498778</v>
          </cell>
          <cell r="W68">
            <v>11.00141200209975</v>
          </cell>
          <cell r="X68">
            <v>11.4</v>
          </cell>
          <cell r="Y68">
            <v>16.5</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6.7472353871695709</v>
          </cell>
          <cell r="W69">
            <v>11.341131722175003</v>
          </cell>
          <cell r="X69">
            <v>10.119999999999999</v>
          </cell>
          <cell r="Y69">
            <v>17.010000000000002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7.6978835620588049</v>
          </cell>
          <cell r="W70">
            <v>11.100109375024081</v>
          </cell>
          <cell r="X70">
            <v>16.91</v>
          </cell>
          <cell r="Y70">
            <v>24.38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6.7982082575724121</v>
          </cell>
          <cell r="W71">
            <v>11.855385362047683</v>
          </cell>
          <cell r="X71">
            <v>14.93</v>
          </cell>
          <cell r="Y71">
            <v>26.04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8.1374930394450402</v>
          </cell>
          <cell r="W72">
            <v>10.400117143439081</v>
          </cell>
          <cell r="X72">
            <v>28.78</v>
          </cell>
          <cell r="Y72">
            <v>36.78</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7.3000212876492272</v>
          </cell>
          <cell r="W73">
            <v>11.509848158719382</v>
          </cell>
          <cell r="X73">
            <v>25.82</v>
          </cell>
          <cell r="Y73">
            <v>40.71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7.6434029490059405</v>
          </cell>
          <cell r="W74">
            <v>10.706618304036423</v>
          </cell>
          <cell r="X74">
            <v>52.68</v>
          </cell>
          <cell r="Y74">
            <v>73.790000000000006</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6.9359917335651691</v>
          </cell>
          <cell r="W75">
            <v>11.891958285215059</v>
          </cell>
          <cell r="X75">
            <v>47.81</v>
          </cell>
          <cell r="Y75">
            <v>81.96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7.5615372153940479</v>
          </cell>
          <cell r="W76">
            <v>10.576679770310481</v>
          </cell>
          <cell r="X76">
            <v>111.72</v>
          </cell>
          <cell r="Y76">
            <v>156.27000000000001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6.9768577166619936</v>
          </cell>
          <cell r="W77">
            <v>11.375161957286661</v>
          </cell>
          <cell r="X77">
            <v>103.08</v>
          </cell>
          <cell r="Y77">
            <v>168.06</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7.4437085800340768</v>
          </cell>
          <cell r="W78">
            <v>10.342947735103328</v>
          </cell>
          <cell r="X78">
            <v>143.33000000000001</v>
          </cell>
          <cell r="Y78">
            <v>199.16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6.8388111283839814</v>
          </cell>
          <cell r="W79">
            <v>11.246408651706009</v>
          </cell>
          <cell r="X79">
            <v>131.68</v>
          </cell>
          <cell r="Y79">
            <v>216.55</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7.977272578607578</v>
          </cell>
          <cell r="W80">
            <v>11.066354628191085</v>
          </cell>
          <cell r="X80">
            <v>200.19</v>
          </cell>
          <cell r="Y80">
            <v>277.70999999999998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7.6584573957362094</v>
          </cell>
          <cell r="W88">
            <v>10.425091027089936</v>
          </cell>
          <cell r="X88">
            <v>11.49</v>
          </cell>
          <cell r="Y88">
            <v>15.64</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7.2301786194549802</v>
          </cell>
          <cell r="W89">
            <v>11.115202998198821</v>
          </cell>
          <cell r="X89">
            <v>10.85</v>
          </cell>
          <cell r="Y89">
            <v>16.670000000000002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7.9893406873231676</v>
          </cell>
          <cell r="W90">
            <v>10.892280463759905</v>
          </cell>
          <cell r="X90">
            <v>17.55</v>
          </cell>
          <cell r="Y90">
            <v>23.92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6.7592731408769717</v>
          </cell>
          <cell r="W91">
            <v>11.621462762350381</v>
          </cell>
          <cell r="X91">
            <v>14.84</v>
          </cell>
          <cell r="Y91">
            <v>25.52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8.0577577406603478</v>
          </cell>
          <cell r="W92">
            <v>10.549768290815432</v>
          </cell>
          <cell r="X92">
            <v>28.5</v>
          </cell>
          <cell r="Y92">
            <v>37.31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7.2640640281584137</v>
          </cell>
          <cell r="W93">
            <v>11.689913468705027</v>
          </cell>
          <cell r="X93">
            <v>25.69</v>
          </cell>
          <cell r="Y93">
            <v>41.35</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7.8142512857161881</v>
          </cell>
          <cell r="W94">
            <v>10.6068959815674</v>
          </cell>
          <cell r="X94">
            <v>53.86</v>
          </cell>
          <cell r="Y94">
            <v>73.11</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6.6718926651268848</v>
          </cell>
          <cell r="W95">
            <v>11.587138577263421</v>
          </cell>
          <cell r="X95">
            <v>45.99</v>
          </cell>
          <cell r="Y95">
            <v>79.86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8.0561508110423201</v>
          </cell>
          <cell r="W96">
            <v>10.657759008341015</v>
          </cell>
          <cell r="X96">
            <v>119.03</v>
          </cell>
          <cell r="Y96">
            <v>157.46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6.8366428234004495</v>
          </cell>
          <cell r="W97">
            <v>11.612607150533579</v>
          </cell>
          <cell r="X97">
            <v>101.01</v>
          </cell>
          <cell r="Y97">
            <v>171.57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8.0427013888286147</v>
          </cell>
          <cell r="W98">
            <v>10.56611926592039</v>
          </cell>
          <cell r="X98">
            <v>154.87</v>
          </cell>
          <cell r="Y98">
            <v>203.45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7.0307109636856131</v>
          </cell>
          <cell r="W99">
            <v>11.449747897511855</v>
          </cell>
          <cell r="X99">
            <v>135.38</v>
          </cell>
          <cell r="Y99">
            <v>220.47</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7.9188739383099502</v>
          </cell>
          <cell r="W100">
            <v>10.514544975876367</v>
          </cell>
          <cell r="X100">
            <v>198.72</v>
          </cell>
          <cell r="Y100">
            <v>263.86</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8.1238818554688805</v>
          </cell>
          <cell r="W101">
            <v>10.698987415031885</v>
          </cell>
          <cell r="X101">
            <v>12.19</v>
          </cell>
          <cell r="Y101">
            <v>16.05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6.7904641357790281</v>
          </cell>
          <cell r="W102">
            <v>11.335166354173383</v>
          </cell>
          <cell r="X102">
            <v>10.19</v>
          </cell>
          <cell r="Y102">
            <v>17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7.5447856677043879</v>
          </cell>
          <cell r="W103">
            <v>10.550576968809048</v>
          </cell>
          <cell r="X103">
            <v>16.57</v>
          </cell>
          <cell r="Y103">
            <v>23.17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6.8817191386880436</v>
          </cell>
          <cell r="W104">
            <v>11.712506215317649</v>
          </cell>
          <cell r="X104">
            <v>15.11</v>
          </cell>
          <cell r="Y104">
            <v>25.72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7.4309910862806703</v>
          </cell>
          <cell r="W105">
            <v>10.684371730374322</v>
          </cell>
          <cell r="X105">
            <v>26.28</v>
          </cell>
          <cell r="Y105">
            <v>37.79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7.1263575485687305</v>
          </cell>
          <cell r="W106">
            <v>11.1771019052609</v>
          </cell>
          <cell r="X106">
            <v>25.21</v>
          </cell>
          <cell r="Y106">
            <v>39.53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8.1600684779562087</v>
          </cell>
          <cell r="W107">
            <v>11.051003544955519</v>
          </cell>
          <cell r="X107">
            <v>56.24</v>
          </cell>
          <cell r="Y107">
            <v>76.17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6.9422884444180157</v>
          </cell>
          <cell r="W108">
            <v>11.572773339806012</v>
          </cell>
          <cell r="X108">
            <v>47.85</v>
          </cell>
          <cell r="Y108">
            <v>79.760000000000005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7.4445509908367971</v>
          </cell>
          <cell r="W109">
            <v>10.496220443915249</v>
          </cell>
          <cell r="X109">
            <v>109.99</v>
          </cell>
          <cell r="Y109">
            <v>155.08000000000001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6.7886736696436767</v>
          </cell>
          <cell r="W110">
            <v>11.518653571612795</v>
          </cell>
          <cell r="X110">
            <v>100.3</v>
          </cell>
          <cell r="Y110">
            <v>170.18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8.0776516040306223</v>
          </cell>
          <cell r="W111">
            <v>10.545100125384332</v>
          </cell>
          <cell r="X111">
            <v>155.54</v>
          </cell>
          <cell r="Y111">
            <v>203.05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7.1611727908453586</v>
          </cell>
          <cell r="W112">
            <v>11.5201274848708</v>
          </cell>
          <cell r="X112">
            <v>137.88999999999999</v>
          </cell>
          <cell r="Y112">
            <v>221.82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7.815736609553757</v>
          </cell>
          <cell r="W113">
            <v>10.487621179876024</v>
          </cell>
          <cell r="X113">
            <v>196.14</v>
          </cell>
          <cell r="Y113">
            <v>263.19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7.9446683623685992</v>
          </cell>
          <cell r="W115">
            <v>10.898808769459313</v>
          </cell>
          <cell r="X115">
            <v>11.92</v>
          </cell>
          <cell r="Y115">
            <v>16.350000000000001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6.7268819904845509</v>
          </cell>
          <cell r="W116">
            <v>11.909600430903513</v>
          </cell>
          <cell r="X116">
            <v>10.09</v>
          </cell>
          <cell r="Y116">
            <v>17.86</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8.1214486758037481</v>
          </cell>
          <cell r="W117">
            <v>10.373893562590172</v>
          </cell>
          <cell r="X117">
            <v>17.84</v>
          </cell>
          <cell r="Y117">
            <v>22.78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6.8784068129004536</v>
          </cell>
          <cell r="W118">
            <v>11.840060985605664</v>
          </cell>
          <cell r="X118">
            <v>15.11</v>
          </cell>
          <cell r="Y118">
            <v>26</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7.641774145867589</v>
          </cell>
          <cell r="W119">
            <v>10.590639471989862</v>
          </cell>
          <cell r="X119">
            <v>27.03</v>
          </cell>
          <cell r="Y119">
            <v>37.46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6.6438300149105816</v>
          </cell>
          <cell r="W120">
            <v>11.431666382710192</v>
          </cell>
          <cell r="X120">
            <v>23.5</v>
          </cell>
          <cell r="Y120">
            <v>40.43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7.9690536861888663</v>
          </cell>
          <cell r="W121">
            <v>11.081792870548336</v>
          </cell>
          <cell r="X121">
            <v>54.93</v>
          </cell>
          <cell r="Y121">
            <v>76.38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6.8592160269298974</v>
          </cell>
          <cell r="W122">
            <v>11.182792895137839</v>
          </cell>
          <cell r="X122">
            <v>47.28</v>
          </cell>
          <cell r="Y122">
            <v>77.08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7.7150222747631512</v>
          </cell>
          <cell r="W123">
            <v>10.604594621226559</v>
          </cell>
          <cell r="X123">
            <v>113.99</v>
          </cell>
          <cell r="Y123">
            <v>156.68</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6.9727160309632312</v>
          </cell>
          <cell r="W124">
            <v>11.879643819180185</v>
          </cell>
          <cell r="X124">
            <v>103.02</v>
          </cell>
          <cell r="Y124">
            <v>175.52</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7.9982358070085962</v>
          </cell>
          <cell r="W125">
            <v>11.092925407520006</v>
          </cell>
          <cell r="X125">
            <v>154.01</v>
          </cell>
          <cell r="Y125">
            <v>213.6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6.9754152121454496</v>
          </cell>
          <cell r="W126">
            <v>11.236859165045647</v>
          </cell>
          <cell r="X126">
            <v>134.31</v>
          </cell>
          <cell r="Y126">
            <v>216.37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7.972002276118423</v>
          </cell>
          <cell r="W127">
            <v>10.472541425133489</v>
          </cell>
          <cell r="X127">
            <v>200.06</v>
          </cell>
          <cell r="Y127">
            <v>262.81</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0.69012645684039797</v>
      </c>
      <c r="C2">
        <f t="shared" ref="C2:C32" ca="1" si="0">RAND()</f>
        <v>0.327546713372596</v>
      </c>
      <c r="D2" t="str">
        <f ca="1">VLOOKUP($B2
+IF(D1="DI",1,
IF(D1="EN",2,
IF(D1="GO",3,0))),$AC:$AD,MATCH($AD$1,$AC$1:$AD$1,0),1)</f>
        <v>EN</v>
      </c>
      <c r="E2">
        <f ca="1">ROUNDDOWN(VLOOKUP(D2,$P:$W,MATCH($U$1,$P$1:$W$1,0),0)+C2*(VLOOKUP(D2,$P:$W,MATCH($V$1,$P$1:$W$1,0),0)-VLOOKUP(D2,$P:$W,MATCH($U$1,$P$1:$W$1,0),0)+10^ABS(VLOOKUP(D2,$P:$W,MATCH($W$1,$P$1:$W$1,0),0))),VLOOKUP(D2,$P:$W,MATCH($W$1,$P$1:$W$1,0),0))</f>
        <v>7</v>
      </c>
      <c r="F2" t="s">
        <v>127</v>
      </c>
      <c r="G2">
        <v>7</v>
      </c>
      <c r="H2" t="s">
        <v>125</v>
      </c>
      <c r="I2">
        <v>1700</v>
      </c>
      <c r="J2" t="str">
        <f>IF(H2="GO",
  IF(I2&lt;100,"골드이상",""),
IF(H2="DI",
  IF(I2&gt;29,"다이아너무많음",
  IF(I2&gt;9,"다이아다소많음","")),""))</f>
        <v/>
      </c>
      <c r="K2" t="str">
        <f ca="1">IF(ROW()=2,L2,OFFSET(K2,-1,0)&amp;","&amp;L2)</f>
        <v>{"dy":1,"cd":"GO","cn":1700}</v>
      </c>
      <c r="L2" t="str">
        <f>"{"""&amp;A$1&amp;""":"&amp;A2
&amp;","""&amp;H$1&amp;""":"""&amp;H2&amp;""""
&amp;","""&amp;I$1&amp;""":"&amp;I2&amp;"}"</f>
        <v>{"dy":1,"cd":"GO","cn":1700}</v>
      </c>
      <c r="N2" t="str">
        <f ca="1">"["&amp;
IF(LEFT(OFFSET(K1,COUNTA(K:K)-1,0),1)=",",SUBSTITUTE(OFFSET(K1,COUNTA(K:K)-1,0),",","",1),OFFSET(K1,COUNTA(K:K)-1,0))
&amp;"]"</f>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dy":28,"cd":"EN","cn":9},{"dy":29,"cd":"GO","cn":3300},{"dy":30,"cd":"EN","cn":7},{"dy":31,"cd":"GO","cn":2000}]</v>
      </c>
      <c r="P2" t="s">
        <v>97</v>
      </c>
      <c r="Q2">
        <f ca="1">COUNTIF(D:D,P2)</f>
        <v>14</v>
      </c>
      <c r="R2">
        <f>COUNTIF(H:H,P2)</f>
        <v>12</v>
      </c>
      <c r="S2">
        <f>SUMIF(H:H,P2,I:I)</f>
        <v>92</v>
      </c>
      <c r="T2">
        <f>S2/R2</f>
        <v>7.666666666666667</v>
      </c>
      <c r="U2">
        <v>6</v>
      </c>
      <c r="V2">
        <v>9</v>
      </c>
      <c r="W2">
        <v>0</v>
      </c>
      <c r="Y2">
        <v>1</v>
      </c>
      <c r="Z2">
        <v>0</v>
      </c>
      <c r="AA2">
        <v>14</v>
      </c>
      <c r="AB2">
        <f>AA2/SUMIF(Z:Z,Z2,AA:AA)</f>
        <v>0.46666666666666667</v>
      </c>
      <c r="AC2">
        <v>0</v>
      </c>
      <c r="AD2" t="s">
        <v>126</v>
      </c>
    </row>
    <row r="3" spans="1:30">
      <c r="A3">
        <v>2</v>
      </c>
      <c r="B3">
        <f t="shared" ref="B3:B32" ca="1" si="1">RAND()</f>
        <v>0.91115041403785613</v>
      </c>
      <c r="C3">
        <f t="shared" ca="1" si="0"/>
        <v>0.57112074463717377</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125</v>
      </c>
      <c r="G3">
        <v>800</v>
      </c>
      <c r="H3" t="s">
        <v>127</v>
      </c>
      <c r="I3">
        <v>8</v>
      </c>
      <c r="J3" t="str">
        <f t="shared" ref="J3:J32" si="4">IF(H3="GO",
  IF(I3&lt;100,"골드이상",""),
IF(H3="DI",
  IF(I3&gt;29,"다이아너무많음",
  IF(I3&gt;9,"다이아다소많음","")),""))</f>
        <v/>
      </c>
      <c r="K3" t="str">
        <f t="shared" ref="K3:K32" ca="1" si="5">IF(ROW()=2,L3,OFFSET(K3,-1,0)&amp;","&amp;L3)</f>
        <v>{"dy":1,"cd":"GO","cn":1700},{"dy":2,"cd":"EN","cn":8}</v>
      </c>
      <c r="L3" t="str">
        <f t="shared" ref="L3:L32" si="6">"{"""&amp;A$1&amp;""":"&amp;A3
&amp;","""&amp;H$1&amp;""":"""&amp;H3&amp;""""
&amp;","""&amp;I$1&amp;""":"&amp;I3&amp;"}"</f>
        <v>{"dy":2,"cd":"EN","cn":8}</v>
      </c>
      <c r="P3" t="s">
        <v>68</v>
      </c>
      <c r="Q3">
        <f t="shared" ref="Q3:Q4" ca="1" si="7">COUNTIF(D:D,P3)</f>
        <v>14</v>
      </c>
      <c r="R3">
        <f t="shared" ref="R3:R4" si="8">COUNTIF(H:H,P3)</f>
        <v>15</v>
      </c>
      <c r="S3">
        <f t="shared" ref="S3:S4" si="9">SUMIF(H:H,P3,I:I)</f>
        <v>28600</v>
      </c>
      <c r="T3">
        <f>S3/R3</f>
        <v>1906.6666666666667</v>
      </c>
      <c r="U3">
        <v>500</v>
      </c>
      <c r="V3">
        <v>3500</v>
      </c>
      <c r="W3">
        <v>-2</v>
      </c>
      <c r="Y3">
        <v>2</v>
      </c>
      <c r="Z3">
        <v>0</v>
      </c>
      <c r="AA3">
        <v>14</v>
      </c>
      <c r="AB3">
        <f t="shared" ref="AB3:AB10" si="10">AA3/SUMIF(Z:Z,Z3,AA:AA)</f>
        <v>0.46666666666666667</v>
      </c>
      <c r="AC3">
        <f>AC2+AB2</f>
        <v>0.46666666666666667</v>
      </c>
      <c r="AD3" t="s">
        <v>128</v>
      </c>
    </row>
    <row r="4" spans="1:30">
      <c r="A4">
        <v>3</v>
      </c>
      <c r="B4">
        <f t="shared" ca="1" si="1"/>
        <v>0.15490107580081658</v>
      </c>
      <c r="C4">
        <f t="shared" ca="1" si="0"/>
        <v>0.53071776948132576</v>
      </c>
      <c r="D4" t="str">
        <f t="shared" ca="1" si="2"/>
        <v>GO</v>
      </c>
      <c r="E4">
        <f t="shared" ca="1" si="3"/>
        <v>2100</v>
      </c>
      <c r="F4" t="s">
        <v>127</v>
      </c>
      <c r="G4">
        <v>12</v>
      </c>
      <c r="H4" t="s">
        <v>125</v>
      </c>
      <c r="I4">
        <v>2200</v>
      </c>
      <c r="J4" t="str">
        <f t="shared" si="4"/>
        <v/>
      </c>
      <c r="K4" t="str">
        <f t="shared" ca="1" si="5"/>
        <v>{"dy":1,"cd":"GO","cn":1700},{"dy":2,"cd":"EN","cn":8},{"dy":3,"cd":"GO","cn":2200}</v>
      </c>
      <c r="L4" t="str">
        <f t="shared" si="6"/>
        <v>{"dy":3,"cd":"GO","cn":2200}</v>
      </c>
      <c r="P4" t="s">
        <v>98</v>
      </c>
      <c r="Q4">
        <f t="shared" ca="1" si="7"/>
        <v>3</v>
      </c>
      <c r="R4">
        <f t="shared" si="8"/>
        <v>4</v>
      </c>
      <c r="S4">
        <f t="shared" si="9"/>
        <v>19</v>
      </c>
      <c r="T4">
        <f>S4/R4</f>
        <v>4.75</v>
      </c>
      <c r="U4">
        <v>3</v>
      </c>
      <c r="V4">
        <v>6</v>
      </c>
      <c r="W4">
        <v>0</v>
      </c>
      <c r="Y4">
        <v>3</v>
      </c>
      <c r="Z4">
        <v>0</v>
      </c>
      <c r="AA4">
        <v>2</v>
      </c>
      <c r="AB4">
        <f t="shared" si="10"/>
        <v>6.6666666666666666E-2</v>
      </c>
      <c r="AC4">
        <f>AC3+AB3</f>
        <v>0.93333333333333335</v>
      </c>
      <c r="AD4" t="s">
        <v>130</v>
      </c>
    </row>
    <row r="5" spans="1:30">
      <c r="A5">
        <v>4</v>
      </c>
      <c r="B5">
        <f t="shared" ca="1" si="1"/>
        <v>0.81881714825608287</v>
      </c>
      <c r="C5">
        <f t="shared" ca="1" si="0"/>
        <v>0.47840893495248282</v>
      </c>
      <c r="D5" t="str">
        <f t="shared" ca="1" si="2"/>
        <v>EN</v>
      </c>
      <c r="E5">
        <f t="shared" ca="1" si="3"/>
        <v>7</v>
      </c>
      <c r="F5" t="s">
        <v>125</v>
      </c>
      <c r="G5">
        <v>1000</v>
      </c>
      <c r="H5" t="s">
        <v>129</v>
      </c>
      <c r="I5">
        <v>5</v>
      </c>
      <c r="J5" t="str">
        <f t="shared" si="4"/>
        <v/>
      </c>
      <c r="K5" t="str">
        <f t="shared" ca="1" si="5"/>
        <v>{"dy":1,"cd":"GO","cn":1700},{"dy":2,"cd":"EN","cn":8},{"dy":3,"cd":"GO","cn":2200},{"dy":4,"cd":"DI","cn":5}</v>
      </c>
      <c r="L5" t="str">
        <f t="shared" si="6"/>
        <v>{"dy":4,"cd":"DI","cn":5}</v>
      </c>
      <c r="Y5">
        <v>1</v>
      </c>
      <c r="Z5">
        <v>1</v>
      </c>
      <c r="AA5">
        <f>VLOOKUP($Y5,$Y:$AD,MATCH(AA$1,$Y$1:$AD$1,0),0)</f>
        <v>14</v>
      </c>
      <c r="AB5">
        <f t="shared" si="10"/>
        <v>0.5</v>
      </c>
      <c r="AC5">
        <f>AC4+AB4</f>
        <v>1</v>
      </c>
      <c r="AD5" t="str">
        <f>VLOOKUP($Y5,$Y:$AD,MATCH(AD$1,$Y$1:$AD$1,0),0)</f>
        <v>GO</v>
      </c>
    </row>
    <row r="6" spans="1:30">
      <c r="A6">
        <v>5</v>
      </c>
      <c r="B6">
        <f t="shared" ca="1" si="1"/>
        <v>0.34606448488523445</v>
      </c>
      <c r="C6">
        <f t="shared" ca="1" si="0"/>
        <v>0.74880261104961643</v>
      </c>
      <c r="D6" t="str">
        <f t="shared" ca="1" si="2"/>
        <v>GO</v>
      </c>
      <c r="E6">
        <f t="shared" ca="1" si="3"/>
        <v>2800</v>
      </c>
      <c r="F6" t="s">
        <v>127</v>
      </c>
      <c r="G6">
        <v>5</v>
      </c>
      <c r="H6" t="s">
        <v>127</v>
      </c>
      <c r="I6">
        <v>7</v>
      </c>
      <c r="J6" t="str">
        <f t="shared" si="4"/>
        <v/>
      </c>
      <c r="K6" t="str">
        <f t="shared" ca="1" si="5"/>
        <v>{"dy":1,"cd":"GO","cn":1700},{"dy":2,"cd":"EN","cn":8},{"dy":3,"cd":"GO","cn":2200},{"dy":4,"cd":"DI","cn":5},{"dy":5,"cd":"EN","cn":7}</v>
      </c>
      <c r="L6" t="str">
        <f t="shared" si="6"/>
        <v>{"dy":5,"cd":"EN","cn":7}</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0.67940533600630415</v>
      </c>
      <c r="C7">
        <f t="shared" ca="1" si="0"/>
        <v>0.21178700204717438</v>
      </c>
      <c r="D7" t="str">
        <f t="shared" ca="1" si="2"/>
        <v>EN</v>
      </c>
      <c r="E7">
        <f t="shared" ca="1" si="3"/>
        <v>6</v>
      </c>
      <c r="F7" t="s">
        <v>125</v>
      </c>
      <c r="G7">
        <v>900</v>
      </c>
      <c r="H7" t="s">
        <v>125</v>
      </c>
      <c r="I7">
        <v>800</v>
      </c>
      <c r="J7" t="str">
        <f t="shared" si="4"/>
        <v/>
      </c>
      <c r="K7" t="str">
        <f t="shared" ca="1" si="5"/>
        <v>{"dy":1,"cd":"GO","cn":1700},{"dy":2,"cd":"EN","cn":8},{"dy":3,"cd":"GO","cn":2200},{"dy":4,"cd":"DI","cn":5},{"dy":5,"cd":"EN","cn":7},{"dy":6,"cd":"GO","cn":800}</v>
      </c>
      <c r="L7" t="str">
        <f t="shared" si="6"/>
        <v>{"dy":6,"cd":"GO","cn":800}</v>
      </c>
      <c r="Y7">
        <v>1</v>
      </c>
      <c r="Z7">
        <v>2</v>
      </c>
      <c r="AA7">
        <f t="shared" si="11"/>
        <v>14</v>
      </c>
      <c r="AB7">
        <f t="shared" si="10"/>
        <v>0.875</v>
      </c>
      <c r="AC7">
        <f t="shared" si="12"/>
        <v>2</v>
      </c>
      <c r="AD7" t="str">
        <f t="shared" si="13"/>
        <v>GO</v>
      </c>
    </row>
    <row r="8" spans="1:30">
      <c r="A8">
        <v>7</v>
      </c>
      <c r="B8">
        <f t="shared" ca="1" si="1"/>
        <v>0.3437766431541035</v>
      </c>
      <c r="C8">
        <f t="shared" ca="1" si="0"/>
        <v>0.58565555206952835</v>
      </c>
      <c r="D8" t="str">
        <f t="shared" ca="1" si="2"/>
        <v>GO</v>
      </c>
      <c r="E8">
        <f t="shared" ca="1" si="3"/>
        <v>2300</v>
      </c>
      <c r="F8" t="s">
        <v>127</v>
      </c>
      <c r="G8">
        <v>6</v>
      </c>
      <c r="H8" t="s">
        <v>127</v>
      </c>
      <c r="I8">
        <v>9</v>
      </c>
      <c r="J8" t="str">
        <f t="shared" si="4"/>
        <v/>
      </c>
      <c r="K8" t="str">
        <f t="shared" ca="1" si="5"/>
        <v>{"dy":1,"cd":"GO","cn":1700},{"dy":2,"cd":"EN","cn":8},{"dy":3,"cd":"GO","cn":2200},{"dy":4,"cd":"DI","cn":5},{"dy":5,"cd":"EN","cn":7},{"dy":6,"cd":"GO","cn":800},{"dy":7,"cd":"EN","cn":9}</v>
      </c>
      <c r="L8" t="str">
        <f t="shared" si="6"/>
        <v>{"dy":7,"cd":"EN","cn":9}</v>
      </c>
      <c r="Y8">
        <v>3</v>
      </c>
      <c r="Z8">
        <v>2</v>
      </c>
      <c r="AA8">
        <f t="shared" si="11"/>
        <v>2</v>
      </c>
      <c r="AB8">
        <f t="shared" si="10"/>
        <v>0.125</v>
      </c>
      <c r="AC8">
        <f t="shared" si="12"/>
        <v>2.875</v>
      </c>
      <c r="AD8" t="str">
        <f t="shared" si="13"/>
        <v>DI</v>
      </c>
    </row>
    <row r="9" spans="1:30">
      <c r="A9">
        <v>8</v>
      </c>
      <c r="B9">
        <f t="shared" ca="1" si="1"/>
        <v>0.61010198359630929</v>
      </c>
      <c r="C9">
        <f t="shared" ca="1" si="0"/>
        <v>0.30961168457972288</v>
      </c>
      <c r="D9" t="str">
        <f t="shared" ca="1" si="2"/>
        <v>EN</v>
      </c>
      <c r="E9">
        <f t="shared" ca="1" si="3"/>
        <v>7</v>
      </c>
      <c r="F9" t="s">
        <v>129</v>
      </c>
      <c r="G9">
        <v>3</v>
      </c>
      <c r="H9" t="s">
        <v>125</v>
      </c>
      <c r="I9">
        <v>1700</v>
      </c>
      <c r="J9" t="str">
        <f t="shared" si="4"/>
        <v/>
      </c>
      <c r="K9" t="str">
        <f t="shared" ca="1" si="5"/>
        <v>{"dy":1,"cd":"GO","cn":1700},{"dy":2,"cd":"EN","cn":8},{"dy":3,"cd":"GO","cn":2200},{"dy":4,"cd":"DI","cn":5},{"dy":5,"cd":"EN","cn":7},{"dy":6,"cd":"GO","cn":800},{"dy":7,"cd":"EN","cn":9},{"dy":8,"cd":"GO","cn":1700}</v>
      </c>
      <c r="L9" t="str">
        <f t="shared" si="6"/>
        <v>{"dy":8,"cd":"GO","cn":1700}</v>
      </c>
      <c r="Y9">
        <v>2</v>
      </c>
      <c r="Z9">
        <v>3</v>
      </c>
      <c r="AA9">
        <f t="shared" si="11"/>
        <v>14</v>
      </c>
      <c r="AB9">
        <f t="shared" si="10"/>
        <v>0.875</v>
      </c>
      <c r="AC9">
        <f t="shared" si="12"/>
        <v>3</v>
      </c>
      <c r="AD9" t="str">
        <f t="shared" si="13"/>
        <v>EN</v>
      </c>
    </row>
    <row r="10" spans="1:30">
      <c r="A10">
        <v>9</v>
      </c>
      <c r="B10">
        <f t="shared" ca="1" si="1"/>
        <v>6.6863432448380222E-2</v>
      </c>
      <c r="C10">
        <f t="shared" ca="1" si="0"/>
        <v>0.41445374720064854</v>
      </c>
      <c r="D10" t="str">
        <f t="shared" ca="1" si="2"/>
        <v>GO</v>
      </c>
      <c r="E10">
        <f t="shared" ca="1" si="3"/>
        <v>1700</v>
      </c>
      <c r="F10" t="s">
        <v>125</v>
      </c>
      <c r="G10">
        <v>700</v>
      </c>
      <c r="H10" t="s">
        <v>127</v>
      </c>
      <c r="I10">
        <v>6</v>
      </c>
      <c r="J10" t="str">
        <f t="shared" si="4"/>
        <v/>
      </c>
      <c r="K10" t="str">
        <f t="shared" ca="1" si="5"/>
        <v>{"dy":1,"cd":"GO","cn":1700},{"dy":2,"cd":"EN","cn":8},{"dy":3,"cd":"GO","cn":2200},{"dy":4,"cd":"DI","cn":5},{"dy":5,"cd":"EN","cn":7},{"dy":6,"cd":"GO","cn":800},{"dy":7,"cd":"EN","cn":9},{"dy":8,"cd":"GO","cn":1700},{"dy":9,"cd":"EN","cn":6}</v>
      </c>
      <c r="L10" t="str">
        <f t="shared" si="6"/>
        <v>{"dy":9,"cd":"EN","cn":6}</v>
      </c>
      <c r="Y10">
        <v>3</v>
      </c>
      <c r="Z10">
        <v>3</v>
      </c>
      <c r="AA10">
        <f t="shared" si="11"/>
        <v>2</v>
      </c>
      <c r="AB10">
        <f t="shared" si="10"/>
        <v>0.125</v>
      </c>
      <c r="AC10">
        <f t="shared" si="12"/>
        <v>3.875</v>
      </c>
      <c r="AD10" t="str">
        <f t="shared" si="13"/>
        <v>DI</v>
      </c>
    </row>
    <row r="11" spans="1:30">
      <c r="A11">
        <v>10</v>
      </c>
      <c r="B11">
        <f t="shared" ca="1" si="1"/>
        <v>0.14727594907895825</v>
      </c>
      <c r="C11">
        <f t="shared" ca="1" si="0"/>
        <v>6.8196427953306493E-3</v>
      </c>
      <c r="D11" t="str">
        <f t="shared" ca="1" si="2"/>
        <v>EN</v>
      </c>
      <c r="E11">
        <f t="shared" ca="1" si="3"/>
        <v>6</v>
      </c>
      <c r="F11" t="s">
        <v>127</v>
      </c>
      <c r="G11">
        <v>10</v>
      </c>
      <c r="H11" t="s">
        <v>125</v>
      </c>
      <c r="I11">
        <v>1700</v>
      </c>
      <c r="J11" t="str">
        <f t="shared" si="4"/>
        <v/>
      </c>
      <c r="K11" t="str">
        <f t="shared" ca="1" si="5"/>
        <v>{"dy":1,"cd":"GO","cn":1700},{"dy":2,"cd":"EN","cn":8},{"dy":3,"cd":"GO","cn":2200},{"dy":4,"cd":"DI","cn":5},{"dy":5,"cd":"EN","cn":7},{"dy":6,"cd":"GO","cn":800},{"dy":7,"cd":"EN","cn":9},{"dy":8,"cd":"GO","cn":1700},{"dy":9,"cd":"EN","cn":6},{"dy":10,"cd":"GO","cn":1700}</v>
      </c>
      <c r="L11" t="str">
        <f t="shared" si="6"/>
        <v>{"dy":10,"cd":"GO","cn":1700}</v>
      </c>
    </row>
    <row r="12" spans="1:30">
      <c r="A12">
        <v>11</v>
      </c>
      <c r="B12">
        <f t="shared" ca="1" si="1"/>
        <v>0.42488106459844777</v>
      </c>
      <c r="C12">
        <f t="shared" ca="1" si="0"/>
        <v>0.20220476975325596</v>
      </c>
      <c r="D12" t="str">
        <f t="shared" ca="1" si="2"/>
        <v>GO</v>
      </c>
      <c r="E12">
        <f t="shared" ca="1" si="3"/>
        <v>1100</v>
      </c>
      <c r="F12" t="s">
        <v>125</v>
      </c>
      <c r="G12">
        <v>1300</v>
      </c>
      <c r="H12" t="s">
        <v>127</v>
      </c>
      <c r="I12">
        <v>8</v>
      </c>
      <c r="J12" t="str">
        <f t="shared" si="4"/>
        <v/>
      </c>
      <c r="K12" t="str">
        <f t="shared" ca="1" si="5"/>
        <v>{"dy":1,"cd":"GO","cn":1700},{"dy":2,"cd":"EN","cn":8},{"dy":3,"cd":"GO","cn":2200},{"dy":4,"cd":"DI","cn":5},{"dy":5,"cd":"EN","cn":7},{"dy":6,"cd":"GO","cn":800},{"dy":7,"cd":"EN","cn":9},{"dy":8,"cd":"GO","cn":1700},{"dy":9,"cd":"EN","cn":6},{"dy":10,"cd":"GO","cn":1700},{"dy":11,"cd":"EN","cn":8}</v>
      </c>
      <c r="L12" t="str">
        <f t="shared" si="6"/>
        <v>{"dy":11,"cd":"EN","cn":8}</v>
      </c>
    </row>
    <row r="13" spans="1:30">
      <c r="A13">
        <v>12</v>
      </c>
      <c r="B13">
        <f t="shared" ca="1" si="1"/>
        <v>0.22252086291216033</v>
      </c>
      <c r="C13">
        <f t="shared" ca="1" si="0"/>
        <v>0.56918977532401205</v>
      </c>
      <c r="D13" t="str">
        <f t="shared" ca="1" si="2"/>
        <v>EN</v>
      </c>
      <c r="E13">
        <f t="shared" ca="1" si="3"/>
        <v>8</v>
      </c>
      <c r="F13" t="s">
        <v>127</v>
      </c>
      <c r="G13">
        <v>6</v>
      </c>
      <c r="H13" t="s">
        <v>125</v>
      </c>
      <c r="I13">
        <v>700</v>
      </c>
      <c r="J13" t="str">
        <f t="shared" si="4"/>
        <v/>
      </c>
      <c r="K13" t="str">
        <f t="shared" ca="1" si="5"/>
        <v>{"dy":1,"cd":"GO","cn":1700},{"dy":2,"cd":"EN","cn":8},{"dy":3,"cd":"GO","cn":2200},{"dy":4,"cd":"DI","cn":5},{"dy":5,"cd":"EN","cn":7},{"dy":6,"cd":"GO","cn":800},{"dy":7,"cd":"EN","cn":9},{"dy":8,"cd":"GO","cn":1700},{"dy":9,"cd":"EN","cn":6},{"dy":10,"cd":"GO","cn":1700},{"dy":11,"cd":"EN","cn":8},{"dy":12,"cd":"GO","cn":700}</v>
      </c>
      <c r="L13" t="str">
        <f t="shared" si="6"/>
        <v>{"dy":12,"cd":"GO","cn":700}</v>
      </c>
    </row>
    <row r="14" spans="1:30">
      <c r="A14">
        <v>13</v>
      </c>
      <c r="B14">
        <f t="shared" ca="1" si="1"/>
        <v>0.66692956361640843</v>
      </c>
      <c r="C14">
        <f t="shared" ca="1" si="0"/>
        <v>2.2390236322722412E-4</v>
      </c>
      <c r="D14" t="str">
        <f t="shared" ca="1" si="2"/>
        <v>GO</v>
      </c>
      <c r="E14">
        <f t="shared" ca="1" si="3"/>
        <v>500</v>
      </c>
      <c r="F14" t="s">
        <v>125</v>
      </c>
      <c r="G14">
        <v>1200</v>
      </c>
      <c r="H14" t="s">
        <v>129</v>
      </c>
      <c r="I14">
        <v>3</v>
      </c>
      <c r="J14" t="str">
        <f t="shared" si="4"/>
        <v/>
      </c>
      <c r="K14" t="str">
        <f t="shared" ca="1" si="5"/>
        <v>{"dy":1,"cd":"GO","cn":1700},{"dy":2,"cd":"EN","cn":8},{"dy":3,"cd":"GO","cn":2200},{"dy":4,"cd":"DI","cn":5},{"dy":5,"cd":"EN","cn":7},{"dy":6,"cd":"GO","cn":800},{"dy":7,"cd":"EN","cn":9},{"dy":8,"cd":"GO","cn":1700},{"dy":9,"cd":"EN","cn":6},{"dy":10,"cd":"GO","cn":1700},{"dy":11,"cd":"EN","cn":8},{"dy":12,"cd":"GO","cn":700},{"dy":13,"cd":"DI","cn":3}</v>
      </c>
      <c r="L14" t="str">
        <f t="shared" si="6"/>
        <v>{"dy":13,"cd":"DI","cn":3}</v>
      </c>
    </row>
    <row r="15" spans="1:30">
      <c r="A15">
        <v>14</v>
      </c>
      <c r="B15">
        <f t="shared" ca="1" si="1"/>
        <v>0.99828816075130389</v>
      </c>
      <c r="C15">
        <f t="shared" ca="1" si="0"/>
        <v>0.83239171032767512</v>
      </c>
      <c r="D15" t="str">
        <f t="shared" ca="1" si="2"/>
        <v>DI</v>
      </c>
      <c r="E15">
        <f t="shared" ca="1" si="3"/>
        <v>6</v>
      </c>
      <c r="F15" t="s">
        <v>127</v>
      </c>
      <c r="G15">
        <v>10</v>
      </c>
      <c r="H15" t="s">
        <v>125</v>
      </c>
      <c r="I15">
        <v>3500</v>
      </c>
      <c r="J15" t="str">
        <f t="shared" si="4"/>
        <v/>
      </c>
      <c r="K15" t="str">
        <f t="shared" ca="1" si="5"/>
        <v>{"dy":1,"cd":"GO","cn":1700},{"dy":2,"cd":"EN","cn":8},{"dy":3,"cd":"GO","cn":2200},{"dy":4,"cd":"DI","cn":5},{"dy":5,"cd":"EN","cn":7},{"dy":6,"cd":"GO","cn":800},{"dy":7,"cd":"EN","cn":9},{"dy":8,"cd":"GO","cn":1700},{"dy":9,"cd":"EN","cn":6},{"dy":10,"cd":"GO","cn":1700},{"dy":11,"cd":"EN","cn":8},{"dy":12,"cd":"GO","cn":700},{"dy":13,"cd":"DI","cn":3},{"dy":14,"cd":"GO","cn":3500}</v>
      </c>
      <c r="L15" t="str">
        <f t="shared" si="6"/>
        <v>{"dy":14,"cd":"GO","cn":3500}</v>
      </c>
    </row>
    <row r="16" spans="1:30">
      <c r="A16">
        <v>15</v>
      </c>
      <c r="B16">
        <f t="shared" ca="1" si="1"/>
        <v>0.91575371717603316</v>
      </c>
      <c r="C16">
        <f t="shared" ca="1" si="0"/>
        <v>0.74484280236618128</v>
      </c>
      <c r="D16" t="str">
        <f t="shared" ca="1" si="2"/>
        <v>EN</v>
      </c>
      <c r="E16">
        <f t="shared" ca="1" si="3"/>
        <v>8</v>
      </c>
      <c r="F16" t="s">
        <v>125</v>
      </c>
      <c r="G16">
        <v>1000</v>
      </c>
      <c r="H16" t="s">
        <v>127</v>
      </c>
      <c r="I16">
        <v>9</v>
      </c>
      <c r="J16" t="str">
        <f t="shared" si="4"/>
        <v/>
      </c>
      <c r="K16" t="str">
        <f t="shared" ca="1" si="5"/>
        <v>{"dy":1,"cd":"GO","cn":1700},{"dy":2,"cd":"EN","cn":8},{"dy":3,"cd":"GO","cn":2200},{"dy":4,"cd":"DI","cn":5},{"dy":5,"cd":"EN","cn":7},{"dy":6,"cd":"GO","cn":800},{"dy":7,"cd":"EN","cn":9},{"dy":8,"cd":"GO","cn":1700},{"dy":9,"cd":"EN","cn":6},{"dy":10,"cd":"GO","cn":1700},{"dy":11,"cd":"EN","cn":8},{"dy":12,"cd":"GO","cn":700},{"dy":13,"cd":"DI","cn":3},{"dy":14,"cd":"GO","cn":3500},{"dy":15,"cd":"EN","cn":9}</v>
      </c>
      <c r="L16" t="str">
        <f t="shared" si="6"/>
        <v>{"dy":15,"cd":"EN","cn":9}</v>
      </c>
    </row>
    <row r="17" spans="1:12">
      <c r="A17">
        <v>16</v>
      </c>
      <c r="B17">
        <f t="shared" ca="1" si="1"/>
        <v>6.2982255445991564E-2</v>
      </c>
      <c r="C17">
        <f t="shared" ca="1" si="0"/>
        <v>0.58241650371160525</v>
      </c>
      <c r="D17" t="str">
        <f t="shared" ca="1" si="2"/>
        <v>GO</v>
      </c>
      <c r="E17">
        <f t="shared" ca="1" si="3"/>
        <v>2300</v>
      </c>
      <c r="F17" t="s">
        <v>127</v>
      </c>
      <c r="G17">
        <v>8</v>
      </c>
      <c r="H17" t="s">
        <v>125</v>
      </c>
      <c r="I17">
        <v>700</v>
      </c>
      <c r="J17" t="str">
        <f t="shared" si="4"/>
        <v/>
      </c>
      <c r="K17" t="str">
        <f t="shared" ca="1" si="5"/>
        <v>{"dy":1,"cd":"GO","cn":1700},{"dy":2,"cd":"EN","cn":8},{"dy":3,"cd":"GO","cn":2200},{"dy":4,"cd":"DI","cn":5},{"dy":5,"cd":"EN","cn":7},{"dy":6,"cd":"GO","cn":800},{"dy":7,"cd":"EN","cn":9},{"dy":8,"cd":"GO","cn":1700},{"dy":9,"cd":"EN","cn":6},{"dy":10,"cd":"GO","cn":1700},{"dy":11,"cd":"EN","cn":8},{"dy":12,"cd":"GO","cn":700},{"dy":13,"cd":"DI","cn":3},{"dy":14,"cd":"GO","cn":3500},{"dy":15,"cd":"EN","cn":9},{"dy":16,"cd":"GO","cn":700}</v>
      </c>
      <c r="L17" t="str">
        <f t="shared" si="6"/>
        <v>{"dy":16,"cd":"GO","cn":700}</v>
      </c>
    </row>
    <row r="18" spans="1:12">
      <c r="A18">
        <v>17</v>
      </c>
      <c r="B18">
        <f t="shared" ca="1" si="1"/>
        <v>0.79221175314095604</v>
      </c>
      <c r="C18">
        <f t="shared" ca="1" si="0"/>
        <v>0.58690673097884782</v>
      </c>
      <c r="D18" t="str">
        <f t="shared" ca="1" si="2"/>
        <v>EN</v>
      </c>
      <c r="E18">
        <f t="shared" ca="1" si="3"/>
        <v>8</v>
      </c>
      <c r="F18" t="s">
        <v>125</v>
      </c>
      <c r="G18">
        <v>800</v>
      </c>
      <c r="H18" t="s">
        <v>127</v>
      </c>
      <c r="I18">
        <v>8</v>
      </c>
      <c r="J18" t="str">
        <f t="shared" si="4"/>
        <v/>
      </c>
      <c r="K18" t="str">
        <f t="shared" ca="1" si="5"/>
        <v>{"dy":1,"cd":"GO","cn":1700},{"dy":2,"cd":"EN","cn":8},{"dy":3,"cd":"GO","cn":2200},{"dy":4,"cd":"DI","cn":5},{"dy":5,"cd":"EN","cn":7},{"dy":6,"cd":"GO","cn":800},{"dy":7,"cd":"EN","cn":9},{"dy":8,"cd":"GO","cn":1700},{"dy":9,"cd":"EN","cn":6},{"dy":10,"cd":"GO","cn":1700},{"dy":11,"cd":"EN","cn":8},{"dy":12,"cd":"GO","cn":700},{"dy":13,"cd":"DI","cn":3},{"dy":14,"cd":"GO","cn":3500},{"dy":15,"cd":"EN","cn":9},{"dy":16,"cd":"GO","cn":700},{"dy":17,"cd":"EN","cn":8}</v>
      </c>
      <c r="L18" t="str">
        <f t="shared" si="6"/>
        <v>{"dy":17,"cd":"EN","cn":8}</v>
      </c>
    </row>
    <row r="19" spans="1:12">
      <c r="A19">
        <v>18</v>
      </c>
      <c r="B19">
        <f t="shared" ca="1" si="1"/>
        <v>0.41512787115379302</v>
      </c>
      <c r="C19">
        <f t="shared" ca="1" si="0"/>
        <v>0.58914873434568871</v>
      </c>
      <c r="D19" t="str">
        <f t="shared" ca="1" si="2"/>
        <v>GO</v>
      </c>
      <c r="E19">
        <f t="shared" ca="1" si="3"/>
        <v>2300</v>
      </c>
      <c r="F19" t="s">
        <v>127</v>
      </c>
      <c r="G19">
        <v>6</v>
      </c>
      <c r="H19" t="s">
        <v>125</v>
      </c>
      <c r="I19">
        <v>2400</v>
      </c>
      <c r="J19" t="str">
        <f t="shared" si="4"/>
        <v/>
      </c>
      <c r="K19" t="str">
        <f t="shared" ca="1" si="5"/>
        <v>{"dy":1,"cd":"GO","cn":1700},{"dy":2,"cd":"EN","cn":8},{"dy":3,"cd":"GO","cn":2200},{"dy":4,"cd":"DI","cn":5},{"dy":5,"cd":"EN","cn":7},{"dy":6,"cd":"GO","cn":800},{"dy":7,"cd":"EN","cn":9},{"dy":8,"cd":"GO","cn":1700},{"dy":9,"cd":"EN","cn":6},{"dy":10,"cd":"GO","cn":1700},{"dy":11,"cd":"EN","cn":8},{"dy":12,"cd":"GO","cn":700},{"dy":13,"cd":"DI","cn":3},{"dy":14,"cd":"GO","cn":3500},{"dy":15,"cd":"EN","cn":9},{"dy":16,"cd":"GO","cn":700},{"dy":17,"cd":"EN","cn":8},{"dy":18,"cd":"GO","cn":2400}</v>
      </c>
      <c r="L19" t="str">
        <f t="shared" si="6"/>
        <v>{"dy":18,"cd":"GO","cn":2400}</v>
      </c>
    </row>
    <row r="20" spans="1:12">
      <c r="A20">
        <v>19</v>
      </c>
      <c r="B20">
        <f t="shared" ca="1" si="1"/>
        <v>0.80984473166864057</v>
      </c>
      <c r="C20">
        <f t="shared" ca="1" si="0"/>
        <v>0.67145083794891991</v>
      </c>
      <c r="D20" t="str">
        <f t="shared" ca="1" si="2"/>
        <v>EN</v>
      </c>
      <c r="E20">
        <f t="shared" ca="1" si="3"/>
        <v>8</v>
      </c>
      <c r="F20" t="s">
        <v>125</v>
      </c>
      <c r="G20">
        <v>900</v>
      </c>
      <c r="H20" t="s">
        <v>497</v>
      </c>
      <c r="I20">
        <v>6</v>
      </c>
      <c r="J20" t="str">
        <f t="shared" si="4"/>
        <v/>
      </c>
      <c r="K20" t="str">
        <f t="shared" ca="1" si="5"/>
        <v>{"dy":1,"cd":"GO","cn":1700},{"dy":2,"cd":"EN","cn":8},{"dy":3,"cd":"GO","cn":2200},{"dy":4,"cd":"DI","cn":5},{"dy":5,"cd":"EN","cn":7},{"dy":6,"cd":"GO","cn":800},{"dy":7,"cd":"EN","cn":9},{"dy":8,"cd":"GO","cn":1700},{"dy":9,"cd":"EN","cn":6},{"dy":10,"cd":"GO","cn":1700},{"dy":11,"cd":"EN","cn":8},{"dy":12,"cd":"GO","cn":700},{"dy":13,"cd":"DI","cn":3},{"dy":14,"cd":"GO","cn":3500},{"dy":15,"cd":"EN","cn":9},{"dy":16,"cd":"GO","cn":700},{"dy":17,"cd":"EN","cn":8},{"dy":18,"cd":"GO","cn":2400},{"dy":19,"cd":"DI","cn":6}</v>
      </c>
      <c r="L20" t="str">
        <f t="shared" si="6"/>
        <v>{"dy":19,"cd":"DI","cn":6}</v>
      </c>
    </row>
    <row r="21" spans="1:12">
      <c r="A21">
        <v>20</v>
      </c>
      <c r="B21">
        <f t="shared" ca="1" si="1"/>
        <v>0.82611361763018154</v>
      </c>
      <c r="C21">
        <f t="shared" ca="1" si="0"/>
        <v>0.81738247451295809</v>
      </c>
      <c r="D21" t="str">
        <f t="shared" ca="1" si="2"/>
        <v>GO</v>
      </c>
      <c r="E21">
        <f t="shared" ca="1" si="3"/>
        <v>3000</v>
      </c>
      <c r="F21" t="s">
        <v>127</v>
      </c>
      <c r="G21">
        <v>7</v>
      </c>
      <c r="H21" t="s">
        <v>125</v>
      </c>
      <c r="I21">
        <v>3100</v>
      </c>
      <c r="J21" t="str">
        <f t="shared" si="4"/>
        <v/>
      </c>
      <c r="K21" t="str">
        <f t="shared" ca="1" si="5"/>
        <v>{"dy":1,"cd":"GO","cn":1700},{"dy":2,"cd":"EN","cn":8},{"dy":3,"cd":"GO","cn":2200},{"dy":4,"cd":"DI","cn":5},{"dy":5,"cd":"EN","cn":7},{"dy":6,"cd":"GO","cn":800},{"dy":7,"cd":"EN","cn":9},{"dy":8,"cd":"GO","cn":1700},{"dy":9,"cd":"EN","cn":6},{"dy":10,"cd":"GO","cn":1700},{"dy":11,"cd":"EN","cn":8},{"dy":12,"cd":"GO","cn":700},{"dy":13,"cd":"DI","cn":3},{"dy":14,"cd":"GO","cn":3500},{"dy":15,"cd":"EN","cn":9},{"dy":16,"cd":"GO","cn":700},{"dy":17,"cd":"EN","cn":8},{"dy":18,"cd":"GO","cn":2400},{"dy":19,"cd":"DI","cn":6},{"dy":20,"cd":"GO","cn":3100}</v>
      </c>
      <c r="L21" t="str">
        <f t="shared" si="6"/>
        <v>{"dy":20,"cd":"GO","cn":3100}</v>
      </c>
    </row>
    <row r="22" spans="1:12">
      <c r="A22">
        <v>21</v>
      </c>
      <c r="B22">
        <f t="shared" ca="1" si="1"/>
        <v>0.42366781357684347</v>
      </c>
      <c r="C22">
        <f t="shared" ca="1" si="0"/>
        <v>0.57757190347001419</v>
      </c>
      <c r="D22" t="str">
        <f t="shared" ca="1" si="2"/>
        <v>EN</v>
      </c>
      <c r="E22">
        <f t="shared" ca="1" si="3"/>
        <v>8</v>
      </c>
      <c r="F22" t="s">
        <v>129</v>
      </c>
      <c r="G22">
        <v>4</v>
      </c>
      <c r="H22" t="s">
        <v>127</v>
      </c>
      <c r="I22">
        <v>6</v>
      </c>
      <c r="J22" t="str">
        <f t="shared" si="4"/>
        <v/>
      </c>
      <c r="K22" t="str">
        <f t="shared" ca="1" si="5"/>
        <v>{"dy":1,"cd":"GO","cn":1700},{"dy":2,"cd":"EN","cn":8},{"dy":3,"cd":"GO","cn":2200},{"dy":4,"cd":"DI","cn":5},{"dy":5,"cd":"EN","cn":7},{"dy":6,"cd":"GO","cn":800},{"dy":7,"cd":"EN","cn":9},{"dy":8,"cd":"GO","cn":1700},{"dy":9,"cd":"EN","cn":6},{"dy":10,"cd":"GO","cn":1700},{"dy":11,"cd":"EN","cn":8},{"dy":12,"cd":"GO","cn":700},{"dy":13,"cd":"DI","cn":3},{"dy":14,"cd":"GO","cn":3500},{"dy":15,"cd":"EN","cn":9},{"dy":16,"cd":"GO","cn":700},{"dy":17,"cd":"EN","cn":8},{"dy":18,"cd":"GO","cn":2400},{"dy":19,"cd":"DI","cn":6},{"dy":20,"cd":"GO","cn":3100},{"dy":21,"cd":"EN","cn":6}</v>
      </c>
      <c r="L22" t="str">
        <f t="shared" si="6"/>
        <v>{"dy":21,"cd":"EN","cn":6}</v>
      </c>
    </row>
    <row r="23" spans="1:12">
      <c r="A23">
        <v>22</v>
      </c>
      <c r="B23">
        <f t="shared" ca="1" si="1"/>
        <v>0.7537679779905504</v>
      </c>
      <c r="C23">
        <f t="shared" ca="1" si="0"/>
        <v>0.66719773038852048</v>
      </c>
      <c r="D23" t="str">
        <f t="shared" ca="1" si="2"/>
        <v>GO</v>
      </c>
      <c r="E23">
        <f t="shared" ca="1" si="3"/>
        <v>2500</v>
      </c>
      <c r="F23" t="s">
        <v>127</v>
      </c>
      <c r="G23">
        <v>10</v>
      </c>
      <c r="H23" t="s">
        <v>125</v>
      </c>
      <c r="I23">
        <v>600</v>
      </c>
      <c r="J23" t="str">
        <f t="shared" si="4"/>
        <v/>
      </c>
      <c r="K23"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v>
      </c>
      <c r="L23" t="str">
        <f t="shared" si="6"/>
        <v>{"dy":22,"cd":"GO","cn":600}</v>
      </c>
    </row>
    <row r="24" spans="1:12">
      <c r="A24">
        <v>23</v>
      </c>
      <c r="B24">
        <f t="shared" ca="1" si="1"/>
        <v>0.58175911520193579</v>
      </c>
      <c r="C24">
        <f t="shared" ca="1" si="0"/>
        <v>0.64080304516034881</v>
      </c>
      <c r="D24" t="str">
        <f t="shared" ca="1" si="2"/>
        <v>EN</v>
      </c>
      <c r="E24">
        <f t="shared" ca="1" si="3"/>
        <v>8</v>
      </c>
      <c r="F24" t="s">
        <v>125</v>
      </c>
      <c r="G24">
        <v>800</v>
      </c>
      <c r="H24" t="s">
        <v>127</v>
      </c>
      <c r="I24">
        <v>7</v>
      </c>
      <c r="J24" t="str">
        <f t="shared" si="4"/>
        <v/>
      </c>
      <c r="K24"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v>
      </c>
      <c r="L24" t="str">
        <f t="shared" si="6"/>
        <v>{"dy":23,"cd":"EN","cn":7}</v>
      </c>
    </row>
    <row r="25" spans="1:12">
      <c r="A25">
        <v>24</v>
      </c>
      <c r="B25">
        <f t="shared" ca="1" si="1"/>
        <v>0.4356436843356325</v>
      </c>
      <c r="C25">
        <f t="shared" ca="1" si="0"/>
        <v>0.20765178644161564</v>
      </c>
      <c r="D25" t="str">
        <f t="shared" ca="1" si="2"/>
        <v>GO</v>
      </c>
      <c r="E25">
        <f t="shared" ca="1" si="3"/>
        <v>1100</v>
      </c>
      <c r="F25" t="s">
        <v>127</v>
      </c>
      <c r="G25">
        <v>6</v>
      </c>
      <c r="H25" t="s">
        <v>125</v>
      </c>
      <c r="I25">
        <v>2200</v>
      </c>
      <c r="J25" t="str">
        <f t="shared" si="4"/>
        <v/>
      </c>
      <c r="K25"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v>
      </c>
      <c r="L25" t="str">
        <f t="shared" si="6"/>
        <v>{"dy":24,"cd":"GO","cn":2200}</v>
      </c>
    </row>
    <row r="26" spans="1:12">
      <c r="A26">
        <v>25</v>
      </c>
      <c r="B26">
        <f t="shared" ca="1" si="1"/>
        <v>0.28210923082409678</v>
      </c>
      <c r="C26">
        <f t="shared" ca="1" si="0"/>
        <v>0.42518558724492272</v>
      </c>
      <c r="D26" t="str">
        <f t="shared" ca="1" si="2"/>
        <v>EN</v>
      </c>
      <c r="E26">
        <f t="shared" ca="1" si="3"/>
        <v>7</v>
      </c>
      <c r="F26" t="s">
        <v>125</v>
      </c>
      <c r="G26">
        <v>700</v>
      </c>
      <c r="H26" t="s">
        <v>127</v>
      </c>
      <c r="I26">
        <v>8</v>
      </c>
      <c r="J26" t="str">
        <f t="shared" si="4"/>
        <v/>
      </c>
      <c r="K26"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v>
      </c>
      <c r="L26" t="str">
        <f t="shared" si="6"/>
        <v>{"dy":25,"cd":"EN","cn":8}</v>
      </c>
    </row>
    <row r="27" spans="1:12">
      <c r="A27">
        <v>26</v>
      </c>
      <c r="B27">
        <f t="shared" ca="1" si="1"/>
        <v>0.99709346079280381</v>
      </c>
      <c r="C27">
        <f t="shared" ca="1" si="0"/>
        <v>0.58489211106720151</v>
      </c>
      <c r="D27" t="str">
        <f t="shared" ca="1" si="2"/>
        <v>DI</v>
      </c>
      <c r="E27">
        <f t="shared" ca="1" si="3"/>
        <v>5</v>
      </c>
      <c r="F27" t="s">
        <v>127</v>
      </c>
      <c r="G27">
        <v>9</v>
      </c>
      <c r="H27" t="s">
        <v>129</v>
      </c>
      <c r="I27">
        <v>5</v>
      </c>
      <c r="J27" t="str">
        <f t="shared" si="4"/>
        <v/>
      </c>
      <c r="K27"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v>
      </c>
      <c r="L27" t="str">
        <f t="shared" si="6"/>
        <v>{"dy":26,"cd":"DI","cn":5}</v>
      </c>
    </row>
    <row r="28" spans="1:12">
      <c r="A28">
        <v>27</v>
      </c>
      <c r="B28">
        <f t="shared" ca="1" si="1"/>
        <v>0.26525427591441153</v>
      </c>
      <c r="C28">
        <f t="shared" ca="1" si="0"/>
        <v>0.17798314308373464</v>
      </c>
      <c r="D28" t="str">
        <f t="shared" ca="1" si="2"/>
        <v>GO</v>
      </c>
      <c r="E28">
        <f t="shared" ca="1" si="3"/>
        <v>1000</v>
      </c>
      <c r="F28" t="s">
        <v>127</v>
      </c>
      <c r="G28">
        <v>9</v>
      </c>
      <c r="H28" t="s">
        <v>125</v>
      </c>
      <c r="I28">
        <v>2000</v>
      </c>
      <c r="J28" t="str">
        <f t="shared" si="4"/>
        <v/>
      </c>
      <c r="K28"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v>
      </c>
      <c r="L28" t="str">
        <f t="shared" si="6"/>
        <v>{"dy":27,"cd":"GO","cn":2000}</v>
      </c>
    </row>
    <row r="29" spans="1:12">
      <c r="A29">
        <v>28</v>
      </c>
      <c r="B29">
        <f t="shared" ca="1" si="1"/>
        <v>0.3953032649303091</v>
      </c>
      <c r="C29">
        <f t="shared" ca="1" si="0"/>
        <v>7.6461622805135798E-2</v>
      </c>
      <c r="D29" t="str">
        <f t="shared" ca="1" si="2"/>
        <v>EN</v>
      </c>
      <c r="E29">
        <f t="shared" ca="1" si="3"/>
        <v>6</v>
      </c>
      <c r="F29" t="s">
        <v>125</v>
      </c>
      <c r="G29">
        <v>3100</v>
      </c>
      <c r="H29" t="s">
        <v>498</v>
      </c>
      <c r="I29">
        <v>9</v>
      </c>
      <c r="J29" t="str">
        <f t="shared" si="4"/>
        <v/>
      </c>
      <c r="K29"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dy":28,"cd":"EN","cn":9}</v>
      </c>
      <c r="L29" t="str">
        <f t="shared" si="6"/>
        <v>{"dy":28,"cd":"EN","cn":9}</v>
      </c>
    </row>
    <row r="30" spans="1:12">
      <c r="A30">
        <v>29</v>
      </c>
      <c r="B30">
        <f t="shared" ca="1" si="1"/>
        <v>0.27271743316832886</v>
      </c>
      <c r="C30">
        <f t="shared" ca="1" si="0"/>
        <v>0.51328016310214231</v>
      </c>
      <c r="D30" t="str">
        <f t="shared" ca="1" si="2"/>
        <v>GO</v>
      </c>
      <c r="E30">
        <f t="shared" ca="1" si="3"/>
        <v>2000</v>
      </c>
      <c r="F30" t="s">
        <v>127</v>
      </c>
      <c r="G30">
        <v>7</v>
      </c>
      <c r="H30" t="s">
        <v>125</v>
      </c>
      <c r="I30">
        <v>3300</v>
      </c>
      <c r="J30" t="str">
        <f t="shared" si="4"/>
        <v/>
      </c>
      <c r="K30"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dy":28,"cd":"EN","cn":9},{"dy":29,"cd":"GO","cn":3300}</v>
      </c>
      <c r="L30" t="str">
        <f t="shared" si="6"/>
        <v>{"dy":29,"cd":"GO","cn":3300}</v>
      </c>
    </row>
    <row r="31" spans="1:12">
      <c r="A31">
        <v>30</v>
      </c>
      <c r="B31">
        <f t="shared" ca="1" si="1"/>
        <v>4.5769298108620848E-2</v>
      </c>
      <c r="C31">
        <f t="shared" ca="1" si="0"/>
        <v>0.30129664302090042</v>
      </c>
      <c r="D31" t="str">
        <f t="shared" ca="1" si="2"/>
        <v>EN</v>
      </c>
      <c r="E31">
        <f t="shared" ca="1" si="3"/>
        <v>7</v>
      </c>
      <c r="F31" t="s">
        <v>125</v>
      </c>
      <c r="G31">
        <v>1000</v>
      </c>
      <c r="H31" t="s">
        <v>127</v>
      </c>
      <c r="I31">
        <v>7</v>
      </c>
      <c r="J31" t="str">
        <f t="shared" si="4"/>
        <v/>
      </c>
      <c r="K31"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dy":28,"cd":"EN","cn":9},{"dy":29,"cd":"GO","cn":3300},{"dy":30,"cd":"EN","cn":7}</v>
      </c>
      <c r="L31" t="str">
        <f t="shared" si="6"/>
        <v>{"dy":30,"cd":"EN","cn":7}</v>
      </c>
    </row>
    <row r="32" spans="1:12">
      <c r="A32">
        <v>31</v>
      </c>
      <c r="B32">
        <f t="shared" ca="1" si="1"/>
        <v>0.75554820112342269</v>
      </c>
      <c r="C32">
        <f t="shared" ca="1" si="0"/>
        <v>0.24952105740973995</v>
      </c>
      <c r="D32" t="str">
        <f t="shared" ca="1" si="2"/>
        <v>GO</v>
      </c>
      <c r="E32">
        <f t="shared" ca="1" si="3"/>
        <v>1200</v>
      </c>
      <c r="F32" t="s">
        <v>127</v>
      </c>
      <c r="G32">
        <v>6</v>
      </c>
      <c r="H32" t="s">
        <v>473</v>
      </c>
      <c r="I32">
        <v>2000</v>
      </c>
      <c r="J32" t="str">
        <f t="shared" si="4"/>
        <v/>
      </c>
      <c r="K32" t="str">
        <f t="shared" ca="1" si="5"/>
        <v>{"dy":1,"cd":"GO","cn":1700},{"dy":2,"cd":"EN","cn":8},{"dy":3,"cd":"GO","cn":2200},{"dy":4,"cd":"DI","cn":5},{"dy":5,"cd":"EN","cn":7},{"dy":6,"cd":"GO","cn":800},{"dy":7,"cd":"EN","cn":9},{"dy":8,"cd":"GO","cn":1700},{"dy":9,"cd":"EN","cn":6},{"dy":10,"cd":"GO","cn":1700},{"dy":11,"cd":"EN","cn":8},{"dy":12,"cd":"GO","cn":700},{"dy":13,"cd":"DI","cn":3},{"dy":14,"cd":"GO","cn":3500},{"dy":15,"cd":"EN","cn":9},{"dy":16,"cd":"GO","cn":700},{"dy":17,"cd":"EN","cn":8},{"dy":18,"cd":"GO","cn":2400},{"dy":19,"cd":"DI","cn":6},{"dy":20,"cd":"GO","cn":3100},{"dy":21,"cd":"EN","cn":6},{"dy":22,"cd":"GO","cn":600},{"dy":23,"cd":"EN","cn":7},{"dy":24,"cd":"GO","cn":2200},{"dy":25,"cd":"EN","cn":8},{"dy":26,"cd":"DI","cn":5},{"dy":27,"cd":"GO","cn":2000},{"dy":28,"cd":"EN","cn":9},{"dy":29,"cd":"GO","cn":3300},{"dy":30,"cd":"EN","cn":7},{"dy":31,"cd":"GO","cn":2000}</v>
      </c>
      <c r="L32" t="str">
        <f t="shared" si="6"/>
        <v>{"dy":31,"cd":"GO","cn":2000}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tabSelected="1" workbookViewId="1">
      <pane xSplit="2" ySplit="1" topLeftCell="C2" activePane="bottomRight" state="frozen"/>
      <selection pane="topRight" activeCell="C1" sqref="C1"/>
      <selection pane="bottomLeft" activeCell="A2" sqref="A2"/>
      <selection pane="bottomRight" activeCell="U2" sqref="U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0.64329837166647419</v>
      </c>
      <c r="E2">
        <f ca="1">RAND()</f>
        <v>0.96438554085361361</v>
      </c>
      <c r="F2">
        <f ca="1">RAND()</f>
        <v>0.5194215951038077</v>
      </c>
      <c r="G2">
        <f ca="1">RAND()</f>
        <v>0.40532350421429564</v>
      </c>
      <c r="H2">
        <f ca="1">RAND()</f>
        <v>0.3669351661679513</v>
      </c>
      <c r="I2">
        <f ca="1">RAND()</f>
        <v>0.26422590860235584</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Equip8202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38</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130</v>
      </c>
      <c r="AU2">
        <f t="shared" ref="AU2:AU15" si="1">COUNTIF(AB:AB,AP2)</f>
        <v>153</v>
      </c>
      <c r="AV2">
        <f ca="1">COUNTIFS(M:M,AP2,T:T,"전설")</f>
        <v>2</v>
      </c>
      <c r="AW2">
        <f>COUNTIFS(AB:AB,AP2,AI:AI,"전설")</f>
        <v>11</v>
      </c>
      <c r="BE2" t="str">
        <f ca="1">"["&amp;
IF(LEFT(OFFSET(AM1,COUNTA(AM:AM)-1,0),1)=",",SUBSTITUTE(OFFSET(AM1,COUNTA(AM:AM)-1,0),",","",1),OFFSET(AM1,COUNTA(AM:AM)-1,0))
&amp;"]"</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dy":28,"sl":11},{"dy":29,"sl":11,"tp":"fp","vl":"Actor0104","cn":75,"pt":"DI","pp":172,"pr":79},{"dy":30,"sl":11,"tp":"fp","vl":"Actor0104","cn":75,"pt":"DI","pp":172,"pr":79},{"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0.41448012448265337</v>
      </c>
      <c r="E3">
        <f ca="1">RAND()</f>
        <v>0.40272031222974147</v>
      </c>
      <c r="F3">
        <f ca="1">RAND()</f>
        <v>0.65871157881474951</v>
      </c>
      <c r="G3">
        <f ca="1">RAND()</f>
        <v>0.60004196477253047</v>
      </c>
      <c r="H3">
        <f ca="1">RAND()</f>
        <v>0.6976793158984218</v>
      </c>
      <c r="I3">
        <f ca="1">RAND()</f>
        <v>0.95868724712010889</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Equip3201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3500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386</v>
      </c>
      <c r="W3">
        <v>1</v>
      </c>
      <c r="X3" t="s">
        <v>129</v>
      </c>
      <c r="Z3">
        <v>36</v>
      </c>
      <c r="AA3" t="str">
        <f ca="1">IF(ISBLANK(AB3),"",
VLOOKUP(AB3,OFFSET(INDIRECT("$A:$B"),0,MATCH(AB$1&amp;"_Verify",INDIRECT("$1:$1"),0)-1),2,0)
)</f>
        <v>fe</v>
      </c>
      <c r="AB3" t="s">
        <v>82</v>
      </c>
      <c r="AC3" t="s">
        <v>518</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결사대의 활</v>
      </c>
      <c r="AL3">
        <v>1</v>
      </c>
      <c r="AM3" t="str">
        <f ca="1">IF(ROW()=2,AN3,OFFSET(AM3,-1,0)&amp;IF(LEN(AN3)=0,"",","&amp;AN3))</f>
        <v>{"dy":1,"sl":0,"tp":"upn","vl":"45765","cn":14,"pt":"GO","pr":4200},{"dy":1,"sl":1,"tp":"fe","vl":"Equip2101","cn":1,"pt":"GO","pr":1100}</v>
      </c>
      <c r="AN3" t="str">
        <f ca="1">IF(AL3&lt;&gt;1,"",
"{"""&amp;A$1&amp;""":"&amp;A3
&amp;","""&amp;B$1&amp;""":"&amp;B3
&amp;IF(LEN(AA3)=0,"",","""&amp;AA$1&amp;""":"""&amp;AA3&amp;"""")
&amp;IF(LEN(AC3)=0,"",","""&amp;AC$1&amp;""":"""&amp;AC3&amp;"""")
&amp;IF(LEN(AD3)=0,"",","""&amp;AD$1&amp;""":"&amp;AD3)
&amp;IF(LEN(AE3)=0,"",","""&amp;AE$1&amp;""":"""&amp;AE3&amp;"""")
&amp;IF(LEN(AF3)=0,"",","""&amp;AF$1&amp;""":"&amp;AF3)
&amp;IF(LEN(AG3)=0,"",","""&amp;AG$1&amp;""":"&amp;AG3)&amp;"}")</f>
        <v>{"dy":1,"sl":1,"tp":"fe","vl":"Equip2101","cn":1,"pt":"GO","pr":1100}</v>
      </c>
      <c r="AP3" t="s">
        <v>83</v>
      </c>
      <c r="AQ3" t="s">
        <v>71</v>
      </c>
      <c r="AR3">
        <v>0</v>
      </c>
      <c r="AS3">
        <v>7</v>
      </c>
      <c r="AT3">
        <f t="shared" ca="1" si="0"/>
        <v>4</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0.76843793151344153</v>
      </c>
      <c r="E4">
        <f ca="1">RAND()</f>
        <v>0.76411254823654362</v>
      </c>
      <c r="F4">
        <f ca="1">RAND()</f>
        <v>0.64149560080286128</v>
      </c>
      <c r="G4">
        <f ca="1">RAND()</f>
        <v>0.36001175474299907</v>
      </c>
      <c r="H4">
        <f ca="1">RAND()</f>
        <v>0.79824609674652924</v>
      </c>
      <c r="I4">
        <f ca="1">RAND()</f>
        <v>3.8516525404875823E-3</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76411</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12</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3600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{"dy":1,"sl":0,"tp":"upn","vl":"45765","cn":14,"pt":"GO","pr":4200},{"dy":1,"sl":1,"tp":"fe","vl":"Equip2101","cn":1,"pt":"GO","pr":1100},{"dy":1,"sl":2,"tp":"upn","vl":"56326","cn":5,"pt":"GO","pr":1500}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0.88896223951789921</v>
      </c>
      <c r="E5">
        <f ca="1">RAND()</f>
        <v>0.7466255296764378</v>
      </c>
      <c r="F5">
        <f ca="1">RAND()</f>
        <v>0.42137596634197194</v>
      </c>
      <c r="G5">
        <f ca="1">RAND()</f>
        <v>6.9630152760470132E-2</v>
      </c>
      <c r="H5">
        <f ca="1">RAND()</f>
        <v>0.84367991737835801</v>
      </c>
      <c r="I5">
        <f ca="1">RAND()</f>
        <v>0.27960309274504835</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74662</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505</v>
      </c>
      <c r="AD5">
        <v>1</v>
      </c>
      <c r="AE5" t="s">
        <v>506</v>
      </c>
      <c r="AG5">
        <v>7600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태양과 달과 별</v>
      </c>
      <c r="AL5">
        <v>1</v>
      </c>
      <c r="AM5" t="str">
        <f ca="1">IF(ROW()=2,AN5,OFFSET(AM5,-1,0)&amp;IF(LEN(AN5)=0,"",","&amp;AN5))</f>
        <v>{"dy":1,"sl":0,"tp":"upn","vl":"45765","cn":14,"pt":"GO","pr":4200},{"dy":1,"sl":1,"tp":"fe","vl":"Equip2101","cn":1,"pt":"GO","pr":1100},{"dy":1,"sl":2,"tp":"upn","vl":"56326","cn":5,"pt":"GO","pr":1500},{"dy":1,"sl":3,"tp":"fe","vl":"Equip3302","cn":1,"pt":"GO","pr":7600}</v>
      </c>
      <c r="AN5" t="str">
        <f ca="1">IF(AL5&lt;&gt;1,"",
"{"""&amp;A$1&amp;""":"&amp;A5
&amp;","""&amp;B$1&amp;""":"&amp;B5
&amp;IF(LEN(AA5)=0,"",","""&amp;AA$1&amp;""":"""&amp;AA5&amp;"""")
&amp;IF(LEN(AC5)=0,"",","""&amp;AC$1&amp;""":"""&amp;AC5&amp;"""")
&amp;IF(LEN(AD5)=0,"",","""&amp;AD$1&amp;""":"&amp;AD5)
&amp;IF(LEN(AE5)=0,"",","""&amp;AE$1&amp;""":"""&amp;AE5&amp;"""")
&amp;IF(LEN(AF5)=0,"",","""&amp;AF$1&amp;""":"&amp;AF5)
&amp;IF(LEN(AG5)=0,"",","""&amp;AG$1&amp;""":"&amp;AG5)&amp;"}")</f>
        <v>{"dy":1,"sl":3,"tp":"fe","vl":"Equip3302","cn":1,"pt":"GO","pr":7600}</v>
      </c>
      <c r="AP5" t="s">
        <v>85</v>
      </c>
      <c r="AQ5" t="s">
        <v>73</v>
      </c>
      <c r="AR5">
        <v>8</v>
      </c>
      <c r="AS5">
        <v>11</v>
      </c>
      <c r="AT5">
        <f t="shared" ca="1" si="0"/>
        <v>0</v>
      </c>
      <c r="AU5">
        <f t="shared" si="1"/>
        <v>14</v>
      </c>
      <c r="AV5">
        <f t="shared" ca="1" si="3"/>
        <v>0</v>
      </c>
      <c r="AW5">
        <f t="shared" si="4"/>
        <v>0</v>
      </c>
      <c r="AZ5">
        <v>1</v>
      </c>
      <c r="BE5">
        <f ca="1">LEN(BE2)</f>
        <v>22266</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0.89729528648228873</v>
      </c>
      <c r="E6">
        <f ca="1">RAND()</f>
        <v>0.97805760679377951</v>
      </c>
      <c r="F6">
        <f ca="1">RAND()</f>
        <v>0.78240085178696928</v>
      </c>
      <c r="G6">
        <f ca="1">RAND()</f>
        <v>0.24402706417853604</v>
      </c>
      <c r="H6">
        <f ca="1">RAND()</f>
        <v>4.9241189978641575E-2</v>
      </c>
      <c r="I6">
        <f ca="1">RAND()</f>
        <v>0.17498966149601236</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97805</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4200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2101","cn":1,"pt":"GO","pr":1100},{"dy":1,"sl":2,"tp":"upn","vl":"56326","cn":5,"pt":"GO","pr":1500},{"dy":1,"sl":3,"tp":"fe","vl":"Equip3302","cn":1,"pt":"GO","pr":7600},{"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14</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0.89373489013501395</v>
      </c>
      <c r="E7">
        <f ca="1">RAND()</f>
        <v>0.84230532804095648</v>
      </c>
      <c r="F7">
        <f ca="1">RAND()</f>
        <v>0.35159845003382084</v>
      </c>
      <c r="G7">
        <f ca="1">RAND()</f>
        <v>0.16240220252618809</v>
      </c>
      <c r="H7">
        <f ca="1">RAND()</f>
        <v>0.12383754131667857</v>
      </c>
      <c r="I7">
        <f ca="1">RAND()</f>
        <v>0.66962673573215536</v>
      </c>
      <c r="M7" t="str">
        <f ca="1">IF(LEN(J7)&lt;&gt;0,J7,VLOOKUP(D7+$B7,$BJ:$BK,MATCH($BK$1,$BJ$1:$BK$1,0),1))</f>
        <v>안 지정 캐릭터 PP 일반등급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84230</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13</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444</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2101","cn":1,"pt":"GO","pr":1100},{"dy":1,"sl":2,"tp":"upn","vl":"56326","cn":5,"pt":"GO","pr":1500},{"dy":1,"sl":3,"tp":"fe","vl":"Equip3302","cn":1,"pt":"GO","pr":7600},{"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10</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0.96698830115643597</v>
      </c>
      <c r="E8">
        <f ca="1">RAND()</f>
        <v>0.12686991750949017</v>
      </c>
      <c r="F8">
        <f ca="1">RAND()</f>
        <v>0.48444679986182315</v>
      </c>
      <c r="G8">
        <f ca="1">RAND()</f>
        <v>0.19377765296054605</v>
      </c>
      <c r="H8">
        <f ca="1">RAND()</f>
        <v>0.93427084573765329</v>
      </c>
      <c r="I8">
        <f ca="1">RAND()</f>
        <v>0.89299263819964569</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Equip1202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5</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255</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14,"pt":"GO","pr":4200},{"dy":1,"sl":1,"tp":"fe","vl":"Equip2101","cn":1,"pt":"GO","pr":1100},{"dy":1,"sl":2,"tp":"upn","vl":"56326","cn":5,"pt":"GO","pr":1500},{"dy":1,"sl":3,"tp":"fe","vl":"Equip3302","cn":1,"pt":"GO","pr":7600},{"dy":1,"sl":4,"tp":"uph","vl":"71037","cn":10,"pt":"GO","pr":3000},{"dy":1,"sl":5,"tp":"fe","vl":"Equip6001","cn":1,"pt":"GO","pr":2200},{"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3</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0.37979715316062734</v>
      </c>
      <c r="E9">
        <f ca="1">RAND()</f>
        <v>0.86857455501325953</v>
      </c>
      <c r="F9">
        <f ca="1">RAND()</f>
        <v>0.5197518880617007</v>
      </c>
      <c r="G9">
        <f ca="1">RAND()</f>
        <v>0.39279476054482987</v>
      </c>
      <c r="H9">
        <f ca="1">RAND()</f>
        <v>0.44884346707169909</v>
      </c>
      <c r="I9">
        <f ca="1">RAND()</f>
        <v>0.447248368989557</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Equip8201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29300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294</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14,"pt":"GO","pr":4200},{"dy":1,"sl":1,"tp":"fe","vl":"Equip2101","cn":1,"pt":"GO","pr":1100},{"dy":1,"sl":2,"tp":"upn","vl":"56326","cn":5,"pt":"GO","pr":1500},{"dy":1,"sl":3,"tp":"fe","vl":"Equip3302","cn":1,"pt":"GO","pr":7600},{"dy":1,"sl":4,"tp":"uph","vl":"71037","cn":10,"pt":"GO","pr":3000},{"dy":1,"sl":5,"tp":"fe","vl":"Equip6001","cn":1,"pt":"GO","pr":2200},{"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3</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0.79044269412582013</v>
      </c>
      <c r="E10">
        <f ca="1">RAND()</f>
        <v>0.12333357107234877</v>
      </c>
      <c r="F10">
        <f ca="1">RAND()</f>
        <v>0.88718067241201437</v>
      </c>
      <c r="G10">
        <f ca="1">RAND()</f>
        <v>0.68733189190160249</v>
      </c>
      <c r="H10">
        <f ca="1">RAND()</f>
        <v>0.46391131881619219</v>
      </c>
      <c r="I10">
        <f ca="1">RAND()</f>
        <v>0.68192895296579215</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fl1</v>
      </c>
      <c r="AB10" t="s">
        <v>475</v>
      </c>
      <c r="AC10" t="s">
        <v>511</v>
      </c>
      <c r="AD10">
        <v>1</v>
      </c>
      <c r="AE10" t="s">
        <v>129</v>
      </c>
      <c r="AF10">
        <v>54</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솔</v>
      </c>
      <c r="AL10">
        <v>1</v>
      </c>
      <c r="AM10" t="str">
        <f ca="1">IF(ROW()=2,AN10,OFFSET(AM10,-1,0)&amp;IF(LEN(AN10)=0,"",","&amp;AN10))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v>
      </c>
      <c r="AN10" t="str">
        <f ca="1">IF(AL10&lt;&gt;1,"",
"{"""&amp;A$1&amp;""":"&amp;A10
&amp;","""&amp;B$1&amp;""":"&amp;B10
&amp;IF(LEN(AA10)=0,"",","""&amp;AA$1&amp;""":"""&amp;AA10&amp;"""")
&amp;IF(LEN(AC10)=0,"",","""&amp;AC$1&amp;""":"""&amp;AC10&amp;"""")
&amp;IF(LEN(AD10)=0,"",","""&amp;AD$1&amp;""":"&amp;AD10)
&amp;IF(LEN(AE10)=0,"",","""&amp;AE$1&amp;""":"""&amp;AE10&amp;"""")
&amp;IF(LEN(AF10)=0,"",","""&amp;AF$1&amp;""":"&amp;AF10)
&amp;IF(LEN(AG10)=0,"",","""&amp;AG$1&amp;""":"&amp;AG10)&amp;"}")</f>
        <v>{"dy":1,"sl":8,"tp":"fl1","vl":"Actor2015","cn":1,"pt":"DI","pp":54,"pr":39}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0.29352987265320885</v>
      </c>
      <c r="E11">
        <f ca="1">RAND()</f>
        <v>0.67560340767205707</v>
      </c>
      <c r="F11">
        <f ca="1">RAND()</f>
        <v>0.3365409323281191</v>
      </c>
      <c r="G11">
        <f ca="1">RAND()</f>
        <v>0.45301103240937002</v>
      </c>
      <c r="H11">
        <f ca="1">RAND()</f>
        <v>0.36512588438831495</v>
      </c>
      <c r="I11">
        <f ca="1">RAND()</f>
        <v>0.1007557039755822</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fl1</v>
      </c>
      <c r="AB11" t="s">
        <v>475</v>
      </c>
      <c r="AC11" t="s">
        <v>452</v>
      </c>
      <c r="AD11">
        <v>1</v>
      </c>
      <c r="AE11" t="s">
        <v>129</v>
      </c>
      <c r="AF11">
        <v>54</v>
      </c>
      <c r="AG11">
        <v>39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롤라</v>
      </c>
      <c r="AL11">
        <v>1</v>
      </c>
      <c r="AM11" t="str">
        <f ca="1">IF(ROW()=2,AN11,OFFSET(AM11,-1,0)&amp;IF(LEN(AN11)=0,"",","&amp;AN11))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v>
      </c>
      <c r="AN11" t="str">
        <f ca="1">IF(AL11&lt;&gt;1,"",
"{"""&amp;A$1&amp;""":"&amp;A11
&amp;","""&amp;B$1&amp;""":"&amp;B11
&amp;IF(LEN(AA11)=0,"",","""&amp;AA$1&amp;""":"""&amp;AA11&amp;"""")
&amp;IF(LEN(AC11)=0,"",","""&amp;AC$1&amp;""":"""&amp;AC11&amp;"""")
&amp;IF(LEN(AD11)=0,"",","""&amp;AD$1&amp;""":"&amp;AD11)
&amp;IF(LEN(AE11)=0,"",","""&amp;AE$1&amp;""":"""&amp;AE11&amp;"""")
&amp;IF(LEN(AF11)=0,"",","""&amp;AF$1&amp;""":"&amp;AF11)
&amp;IF(LEN(AG11)=0,"",","""&amp;AG$1&amp;""":"&amp;AG11)&amp;"}")</f>
        <v>{"dy":1,"sl":9,"tp":"fl1","vl":"Actor3019","cn":1,"pt":"DI","pp":54,"pr":39}</v>
      </c>
      <c r="AP11" t="s">
        <v>286</v>
      </c>
      <c r="AQ11" t="s">
        <v>289</v>
      </c>
      <c r="AR11">
        <v>8</v>
      </c>
      <c r="AS11">
        <v>11</v>
      </c>
      <c r="AT11">
        <f t="shared" ca="1" si="14"/>
        <v>0</v>
      </c>
      <c r="AU11">
        <f t="shared" si="15"/>
        <v>1</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0.97205831664259768</v>
      </c>
      <c r="E12">
        <f ca="1">RAND()</f>
        <v>0.35048975188616427</v>
      </c>
      <c r="F12">
        <f ca="1">RAND()</f>
        <v>0.53161735554140899</v>
      </c>
      <c r="G12">
        <f ca="1">RAND()</f>
        <v>0.8424271104931299</v>
      </c>
      <c r="H12">
        <f ca="1">RAND()</f>
        <v>0.33903082870688117</v>
      </c>
      <c r="I12">
        <f ca="1">RAND()</f>
        <v>0.40842869303273743</v>
      </c>
      <c r="M12" t="str">
        <f ca="1">IF(LEN(J12)&lt;&gt;0,J12,VLOOKUP(D12+$B12,$BJ:$BK,MATCH($BK$1,$BJ$1:$BK$1,0),1))</f>
        <v>캐릭터 상자 영웅등급</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삭제</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453</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ca="1">IF(ROW()=2,AN12,OFFSET(AM12,-1,0)&amp;IF(LEN(AN12)=0,"",","&amp;AN12))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{"dy":2,"sl":0,"tp":"fe","vl":"Equip1201","cn":1,"pt":"GO","pr":3300}</v>
      </c>
      <c r="AP12" t="s">
        <v>287</v>
      </c>
      <c r="AQ12" t="s">
        <v>290</v>
      </c>
      <c r="AR12">
        <v>8</v>
      </c>
      <c r="AS12">
        <v>11</v>
      </c>
      <c r="AT12">
        <f t="shared" ca="1" si="14"/>
        <v>0</v>
      </c>
      <c r="AU12">
        <f t="shared" si="15"/>
        <v>1</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0.63081632889250849</v>
      </c>
      <c r="E13">
        <f ca="1">RAND()</f>
        <v>0.95524399415543448</v>
      </c>
      <c r="F13">
        <f ca="1">RAND()</f>
        <v>0.86676045766788323</v>
      </c>
      <c r="G13">
        <f ca="1">RAND()</f>
        <v>0.32080404549099295</v>
      </c>
      <c r="H13">
        <f ca="1">RAND()</f>
        <v>0.63186056302086036</v>
      </c>
      <c r="I13">
        <f ca="1">RAND()</f>
        <v>0.59158310017678317</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Equip8201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41</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0.92312706141343881</v>
      </c>
      <c r="E14">
        <f ca="1">RAND()</f>
        <v>6.0852725837793553E-2</v>
      </c>
      <c r="F14">
        <f ca="1">RAND()</f>
        <v>0.67492171752169916</v>
      </c>
      <c r="G14">
        <f ca="1">RAND()</f>
        <v>0.3881150548706066</v>
      </c>
      <c r="H14">
        <f ca="1">RAND()</f>
        <v>0.61855250112629112</v>
      </c>
      <c r="I14">
        <f ca="1">RAND()</f>
        <v>0.94850625388796772</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6085</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401</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63</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0.72225477414208772</v>
      </c>
      <c r="E15">
        <f ca="1">RAND()</f>
        <v>3.1483268293918454E-2</v>
      </c>
      <c r="F15">
        <f ca="1">RAND()</f>
        <v>0.78404754057205939</v>
      </c>
      <c r="G15">
        <f ca="1">RAND()</f>
        <v>0.14615325963475811</v>
      </c>
      <c r="H15">
        <f ca="1">RAND()</f>
        <v>0.16854310498904468</v>
      </c>
      <c r="I15">
        <f ca="1">RAND()</f>
        <v>0.15933384212019186</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3148</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50</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0.83073530593862488</v>
      </c>
      <c r="E16">
        <f ca="1">RAND()</f>
        <v>0.99222597783197108</v>
      </c>
      <c r="F16">
        <f ca="1">RAND()</f>
        <v>0.69622335537197155</v>
      </c>
      <c r="G16">
        <f ca="1">RAND()</f>
        <v>0.52507978822717027</v>
      </c>
      <c r="H16">
        <f ca="1">RAND()</f>
        <v>0.98111080848139509</v>
      </c>
      <c r="I16">
        <f ca="1">RAND()</f>
        <v>0.80945482407351532</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99222</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4200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509</v>
      </c>
      <c r="AD16">
        <v>1</v>
      </c>
      <c r="AE16" t="s">
        <v>129</v>
      </c>
      <c r="AF16">
        <v>179</v>
      </c>
      <c r="AG16">
        <v>79</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전설</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반중력 스태프</v>
      </c>
      <c r="AL16">
        <v>1</v>
      </c>
      <c r="AM16" t="str">
        <f ca="1">IF(ROW()=2,AN16,OFFSET(AM16,-1,0)&amp;IF(LEN(AN16)=0,"",","&amp;AN16))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v>
      </c>
      <c r="AN16" t="str">
        <f ca="1">IF(AL16&lt;&gt;1,"",
"{"""&amp;A$1&amp;""":"&amp;A16
&amp;","""&amp;B$1&amp;""":"&amp;B16
&amp;IF(LEN(AA16)=0,"",","""&amp;AA$1&amp;""":"""&amp;AA16&amp;"""")
&amp;IF(LEN(AC16)=0,"",","""&amp;AC$1&amp;""":"""&amp;AC16&amp;"""")
&amp;IF(LEN(AD16)=0,"",","""&amp;AD$1&amp;""":"&amp;AD16)
&amp;IF(LEN(AE16)=0,"",","""&amp;AE$1&amp;""":"""&amp;AE16&amp;"""")
&amp;IF(LEN(AF16)=0,"",","""&amp;AF$1&amp;""":"&amp;AF16)
&amp;IF(LEN(AG16)=0,"",","""&amp;AG$1&amp;""":"&amp;AG16)&amp;"}")</f>
        <v>{"dy":2,"sl":4,"tp":"fe","vl":"Equip3401","cn":1,"pt":"DI","pp":179,"pr":79}</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0.65661552155739811</v>
      </c>
      <c r="E17">
        <f ca="1">RAND()</f>
        <v>4.5228671712934654E-2</v>
      </c>
      <c r="F17">
        <f ca="1">RAND()</f>
        <v>0.87132736627885576</v>
      </c>
      <c r="G17">
        <f ca="1">RAND()</f>
        <v>0.39811623122064532</v>
      </c>
      <c r="H17">
        <f ca="1">RAND()</f>
        <v>0.86544951862357622</v>
      </c>
      <c r="I17">
        <f ca="1">RAND()</f>
        <v>0.29534126423541374</v>
      </c>
      <c r="M17" t="str">
        <f ca="1">IF(LEN(J17)&lt;&gt;0,J17,VLOOKUP(D17+$B17,$BJ:$BK,MATCH($BK$1,$BJ$1:$BK$1,0),1))</f>
        <v>안 지정 캐릭터 PP 영웅등급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4522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900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11.833333333333334</v>
      </c>
      <c r="AU17">
        <f>(COUNTIFS(B:B,$AQ$18,AC:AC,"Equip????")-AU19-AU20-AU21)/6</f>
        <v>16.833333333333332</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0.36888141760989368</v>
      </c>
      <c r="E18">
        <f ca="1">RAND()</f>
        <v>0.73235258480791887</v>
      </c>
      <c r="F18">
        <f ca="1">RAND()</f>
        <v>0.93938731682048571</v>
      </c>
      <c r="G18">
        <f ca="1">RAND()</f>
        <v>0.33641435535298536</v>
      </c>
      <c r="H18">
        <f ca="1">RAND()</f>
        <v>5.9962982393836795E-2</v>
      </c>
      <c r="I18">
        <f ca="1">RAND()</f>
        <v>0.31408944243789383</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Equip7002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1900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454</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71</v>
      </c>
      <c r="AU18">
        <f>COUNTIFS(B:B,$AQ$18,AC:AC,"Equip????")-AU19-AU20-AU21</f>
        <v>101</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0.25704852292126701</v>
      </c>
      <c r="E19">
        <f ca="1">RAND()</f>
        <v>0.68326985077818392</v>
      </c>
      <c r="F19">
        <f ca="1">RAND()</f>
        <v>3.2892094598404586E-3</v>
      </c>
      <c r="G19">
        <f ca="1">RAND()</f>
        <v>7.4994910921939884E-2</v>
      </c>
      <c r="H19">
        <f ca="1">RAND()</f>
        <v>0.36414563598942773</v>
      </c>
      <c r="I19">
        <f ca="1">RAND()</f>
        <v>0.71922126951384757</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Equip8001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5200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16</v>
      </c>
      <c r="AU19">
        <f>COUNTIFS(B:B,$AQ$18,AC:AC,"Equip6???")</f>
        <v>19</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0.5278261239070825</v>
      </c>
      <c r="E20">
        <f ca="1">RAND()</f>
        <v>5.9451374576342975E-2</v>
      </c>
      <c r="F20">
        <f ca="1">RAND()</f>
        <v>0.30358728269027424</v>
      </c>
      <c r="G20">
        <f ca="1">RAND()</f>
        <v>0.1312563627987583</v>
      </c>
      <c r="H20">
        <f ca="1">RAND()</f>
        <v>0.17721748744279786</v>
      </c>
      <c r="I20">
        <f ca="1">RAND()</f>
        <v>0.37932004196922431</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268</v>
      </c>
      <c r="AT20">
        <f ca="1">COUNTIFS(B:B,$AQ$18,N:N,"Equip7???")</f>
        <v>14</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0.1633031967662395</v>
      </c>
      <c r="E21">
        <f ca="1">RAND()</f>
        <v>0.1525716012329974</v>
      </c>
      <c r="F21">
        <f ca="1">RAND()</f>
        <v>0.86653909924457584</v>
      </c>
      <c r="G21">
        <f ca="1">RAND()</f>
        <v>0.39129802283374471</v>
      </c>
      <c r="H21">
        <f ca="1">RAND()</f>
        <v>8.1376895682045203E-2</v>
      </c>
      <c r="I21">
        <f ca="1">RAND()</f>
        <v>0.9741865528137823</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265</v>
      </c>
      <c r="AT21">
        <f ca="1">COUNTIFS(B:B,$AQ$18,N:N,"Equip8???")</f>
        <v>29</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0.8683374130092214</v>
      </c>
      <c r="E22">
        <f ca="1">RAND()</f>
        <v>0.80427177190121724</v>
      </c>
      <c r="F22">
        <f ca="1">RAND()</f>
        <v>0.78711651172236818</v>
      </c>
      <c r="G22">
        <f ca="1">RAND()</f>
        <v>0.6492895752738761</v>
      </c>
      <c r="H22">
        <f ca="1">RAND()</f>
        <v>0.55779234568995228</v>
      </c>
      <c r="I22">
        <f ca="1">RAND()</f>
        <v>4.6639512123506588E-2</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Equip7002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1700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0.66219801916775256</v>
      </c>
      <c r="E23">
        <f ca="1">RAND()</f>
        <v>8.3026821882081214E-2</v>
      </c>
      <c r="F23">
        <f ca="1">RAND()</f>
        <v>0.21148651929915785</v>
      </c>
      <c r="G23">
        <f ca="1">RAND()</f>
        <v>8.5798594565570263E-2</v>
      </c>
      <c r="H23">
        <f ca="1">RAND()</f>
        <v>0.11143353543392409</v>
      </c>
      <c r="I23">
        <f ca="1">RAND()</f>
        <v>0.41524266337683402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Equip0301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11</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455</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0.6128856248177178</v>
      </c>
      <c r="E24">
        <f ca="1">RAND()</f>
        <v>0.35327159649953177</v>
      </c>
      <c r="F24">
        <f ca="1">RAND()</f>
        <v>0.42878861657286882</v>
      </c>
      <c r="G24">
        <f ca="1">RAND()</f>
        <v>0.61756655117082637</v>
      </c>
      <c r="H24">
        <f ca="1">RAND()</f>
        <v>0.24956457988060865</v>
      </c>
      <c r="I24">
        <f ca="1">RAND()</f>
        <v>0.56659806892037989</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35327</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7</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456</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0.15417651172023272</v>
      </c>
      <c r="E25">
        <f ca="1">RAND()</f>
        <v>3.1729187245444823E-2</v>
      </c>
      <c r="F25">
        <f ca="1">RAND()</f>
        <v>0.40640753676729435</v>
      </c>
      <c r="G25">
        <f ca="1">RAND()</f>
        <v>0.94449338250654802</v>
      </c>
      <c r="H25">
        <f ca="1">RAND()</f>
        <v>0.42147847956778539</v>
      </c>
      <c r="I25">
        <f ca="1">RAND()</f>
        <v>0.78229340021844274</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3172</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404</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ca="1">IF(ROW()=2,AN25,OFFSET(AM25,-1,0)&amp;IF(LEN(AN25)=0,"",","&amp;AN25))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{"dy":3,"sl":3,"tp":"fe","vl":"Equip3002","cn":1,"pt":"GO","pr":800}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0.70379287981883454</v>
      </c>
      <c r="E26">
        <f ca="1">RAND()</f>
        <v>0.19030397560242196</v>
      </c>
      <c r="F26">
        <f ca="1">RAND()</f>
        <v>0.95115800518951155</v>
      </c>
      <c r="G26">
        <f ca="1">RAND()</f>
        <v>0.27872291856732301</v>
      </c>
      <c r="H26">
        <f ca="1">RAND()</f>
        <v>0.75534457915565534</v>
      </c>
      <c r="I26">
        <f ca="1">RAND()</f>
        <v>0.1557451925669644</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19030</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5</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1500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0.86975529861275191</v>
      </c>
      <c r="E27">
        <f ca="1">RAND()</f>
        <v>0.61917266492345158</v>
      </c>
      <c r="F27">
        <f ca="1">RAND()</f>
        <v>0.73446265168406366</v>
      </c>
      <c r="G27">
        <f ca="1">RAND()</f>
        <v>0.89199416463410874</v>
      </c>
      <c r="H27">
        <f ca="1">RAND()</f>
        <v>0.33596111353368907</v>
      </c>
      <c r="I27">
        <f ca="1">RAND()</f>
        <v>0.17401983862887649</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61917</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10</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0.87326722480853591</v>
      </c>
      <c r="E28">
        <f ca="1">RAND()</f>
        <v>0.59517662074322042</v>
      </c>
      <c r="F28">
        <f ca="1">RAND()</f>
        <v>0.29324641832162102</v>
      </c>
      <c r="G28">
        <f ca="1">RAND()</f>
        <v>6.5263452125216448E-2</v>
      </c>
      <c r="H28">
        <f ca="1">RAND()</f>
        <v>0.13414863822754453</v>
      </c>
      <c r="I28">
        <f ca="1">RAND()</f>
        <v>0.40398341260970339</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Equip6201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15</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0.30645740150310463</v>
      </c>
      <c r="E29">
        <f ca="1">RAND()</f>
        <v>0.38331568127059779</v>
      </c>
      <c r="F29">
        <f ca="1">RAND()</f>
        <v>0.14233441441664763</v>
      </c>
      <c r="G29">
        <f ca="1">RAND()</f>
        <v>0.62846552329639116</v>
      </c>
      <c r="H29">
        <f ca="1">RAND()</f>
        <v>0.5856777638306041</v>
      </c>
      <c r="I29">
        <f ca="1">RAND()</f>
        <v>0.26989322012753769</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Equip4201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2700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457</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0.20399848598698833</v>
      </c>
      <c r="E30">
        <f ca="1">RAND()</f>
        <v>0.97333129925211281</v>
      </c>
      <c r="F30">
        <f ca="1">RAND()</f>
        <v>0.89265145343197261</v>
      </c>
      <c r="G30">
        <f ca="1">RAND()</f>
        <v>0.74237536122196268</v>
      </c>
      <c r="H30">
        <f ca="1">RAND()</f>
        <v>0.27537570582520676</v>
      </c>
      <c r="I30">
        <f ca="1">RAND()</f>
        <v>0.29211494296521323</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fl2</v>
      </c>
      <c r="AB30" t="s">
        <v>88</v>
      </c>
      <c r="AC30" t="s">
        <v>511</v>
      </c>
      <c r="AD30">
        <v>1</v>
      </c>
      <c r="AE30" t="s">
        <v>129</v>
      </c>
      <c r="AF30">
        <v>70</v>
      </c>
      <c r="AG30">
        <v>49</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솔</v>
      </c>
      <c r="AL30">
        <v>1</v>
      </c>
      <c r="AM30" t="str">
        <f ca="1">IF(ROW()=2,AN30,OFFSET(AM30,-1,0)&amp;IF(LEN(AN30)=0,"",","&amp;AN30))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v>
      </c>
      <c r="AN30" t="str">
        <f ca="1">IF(AL30&lt;&gt;1,"",
"{"""&amp;A$1&amp;""":"&amp;A30
&amp;","""&amp;B$1&amp;""":"&amp;B30
&amp;IF(LEN(AA30)=0,"",","""&amp;AA$1&amp;""":"""&amp;AA30&amp;"""")
&amp;IF(LEN(AC30)=0,"",","""&amp;AC$1&amp;""":"""&amp;AC30&amp;"""")
&amp;IF(LEN(AD30)=0,"",","""&amp;AD$1&amp;""":"&amp;AD30)
&amp;IF(LEN(AE30)=0,"",","""&amp;AE$1&amp;""":"""&amp;AE30&amp;"""")
&amp;IF(LEN(AF30)=0,"",","""&amp;AF$1&amp;""":"&amp;AF30)
&amp;IF(LEN(AG30)=0,"",","""&amp;AG$1&amp;""":"&amp;AG30)&amp;"}")</f>
        <v>{"dy":3,"sl":8,"tp":"fl2","vl":"Actor2015","cn":1,"pt":"DI","pp":70,"pr":49}</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0.86822308127215775</v>
      </c>
      <c r="E31">
        <f ca="1">RAND()</f>
        <v>0.16088221329197927</v>
      </c>
      <c r="F31">
        <f ca="1">RAND()</f>
        <v>2.7525274654284781E-2</v>
      </c>
      <c r="G31">
        <f ca="1">RAND()</f>
        <v>0.52182144902580407</v>
      </c>
      <c r="H31">
        <f ca="1">RAND()</f>
        <v>0.83426660661974417</v>
      </c>
      <c r="I31">
        <f ca="1">RAND()</f>
        <v>3.7563660285521161E-2</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fl3</v>
      </c>
      <c r="AB31" t="s">
        <v>89</v>
      </c>
      <c r="AC31" t="s">
        <v>511</v>
      </c>
      <c r="AD31">
        <v>1</v>
      </c>
      <c r="AE31" t="s">
        <v>129</v>
      </c>
      <c r="AF31">
        <v>70</v>
      </c>
      <c r="AG31">
        <v>49</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솔</v>
      </c>
      <c r="AL31">
        <v>1</v>
      </c>
      <c r="AM31" t="str">
        <f ca="1">IF(ROW()=2,AN31,OFFSET(AM31,-1,0)&amp;IF(LEN(AN31)=0,"",","&amp;AN31))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v>
      </c>
      <c r="AN31" t="str">
        <f ca="1">IF(AL31&lt;&gt;1,"",
"{"""&amp;A$1&amp;""":"&amp;A31
&amp;","""&amp;B$1&amp;""":"&amp;B31
&amp;IF(LEN(AA31)=0,"",","""&amp;AA$1&amp;""":"""&amp;AA31&amp;"""")
&amp;IF(LEN(AC31)=0,"",","""&amp;AC$1&amp;""":"""&amp;AC31&amp;"""")
&amp;IF(LEN(AD31)=0,"",","""&amp;AD$1&amp;""":"&amp;AD31)
&amp;IF(LEN(AE31)=0,"",","""&amp;AE$1&amp;""":"""&amp;AE31&amp;"""")
&amp;IF(LEN(AF31)=0,"",","""&amp;AF$1&amp;""":"&amp;AF31)
&amp;IF(LEN(AG31)=0,"",","""&amp;AG$1&amp;""":"&amp;AG31)&amp;"}")</f>
        <v>{"dy":3,"sl":9,"tp":"fl3","vl":"Actor2015","cn":1,"pt":"DI","pp":70,"pr":49}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0.31385223236892124</v>
      </c>
      <c r="E32">
        <f ca="1">RAND()</f>
        <v>0.52780256391302227</v>
      </c>
      <c r="F32">
        <f ca="1">RAND()</f>
        <v>0.81005615783941354</v>
      </c>
      <c r="G32">
        <f ca="1">RAND()</f>
        <v>0.73548139520155797</v>
      </c>
      <c r="H32">
        <f ca="1">RAND()</f>
        <v>0.19317429006947884</v>
      </c>
      <c r="I32">
        <f ca="1">RAND()</f>
        <v>0.17927438103495141</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Equip4301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7100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458</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ca="1">IF(ROW()=2,AN32,OFFSET(AM32,-1,0)&amp;IF(LEN(AN32)=0,"",","&amp;AN32))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{"dy":4,"sl":0,"tp":"fe","vl":"Equip0002","cn":1,"pt":"GO","pr":700}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0.23483930699946065</v>
      </c>
      <c r="E33">
        <f ca="1">RAND()</f>
        <v>7.9210158803414199E-2</v>
      </c>
      <c r="F33">
        <f ca="1">RAND()</f>
        <v>0.41521131470348094</v>
      </c>
      <c r="G33">
        <f ca="1">RAND()</f>
        <v>0.6786058493560958</v>
      </c>
      <c r="H33">
        <f ca="1">RAND()</f>
        <v>0.20295805973463599</v>
      </c>
      <c r="I33">
        <f ca="1">RAND()</f>
        <v>0.82251664700337745</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Equip0202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3400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0.4571779666540351</v>
      </c>
      <c r="E34">
        <f ca="1">RAND()</f>
        <v>0.86034583136096243</v>
      </c>
      <c r="F34">
        <f ca="1">RAND()</f>
        <v>0.42350517666895049</v>
      </c>
      <c r="G34">
        <f ca="1">RAND()</f>
        <v>0.85838841973779245</v>
      </c>
      <c r="H34">
        <f ca="1">RAND()</f>
        <v>0.41006339120585145</v>
      </c>
      <c r="I34">
        <f ca="1">RAND()</f>
        <v>0.26113418973340941</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86034</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3900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403</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0.52620975594877084</v>
      </c>
      <c r="E35">
        <f ca="1">RAND()</f>
        <v>0.177929773110448</v>
      </c>
      <c r="F35">
        <f ca="1">RAND()</f>
        <v>0.62059193841081395</v>
      </c>
      <c r="G35">
        <f ca="1">RAND()</f>
        <v>0.28078330638348314</v>
      </c>
      <c r="H35">
        <f ca="1">RAND()</f>
        <v>0.47657300661719748</v>
      </c>
      <c r="I35">
        <f ca="1">RAND()</f>
        <v>0.68199457665913754</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17792</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0.29975012051536309</v>
      </c>
      <c r="E36">
        <f ca="1">RAND()</f>
        <v>0.65103564811534609</v>
      </c>
      <c r="F36">
        <f ca="1">RAND()</f>
        <v>0.8416481834121482</v>
      </c>
      <c r="G36">
        <f ca="1">RAND()</f>
        <v>0.47674628375878259</v>
      </c>
      <c r="H36">
        <f ca="1">RAND()</f>
        <v>6.1273848177073487E-2</v>
      </c>
      <c r="I36">
        <f ca="1">RAND()</f>
        <v>0.27967552314497302</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65103</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277</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0.12667587453310913</v>
      </c>
      <c r="E37">
        <f ca="1">RAND()</f>
        <v>0.57465493299560411</v>
      </c>
      <c r="F37">
        <f ca="1">RAND()</f>
        <v>0.76346861792340992</v>
      </c>
      <c r="G37">
        <f ca="1">RAND()</f>
        <v>0.13278432787627148</v>
      </c>
      <c r="H37">
        <f ca="1">RAND()</f>
        <v>0.45330056341713054</v>
      </c>
      <c r="I37">
        <f ca="1">RAND()</f>
        <v>0.40588654365146115</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Equip5002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700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0.26940468634618653</v>
      </c>
      <c r="E38">
        <f ca="1">RAND()</f>
        <v>0.11867707639862757</v>
      </c>
      <c r="F38">
        <f ca="1">RAND()</f>
        <v>0.58058143912135141</v>
      </c>
      <c r="G38">
        <f ca="1">RAND()</f>
        <v>0.16084443207628596</v>
      </c>
      <c r="H38">
        <f ca="1">RAND()</f>
        <v>0.1445425886140802</v>
      </c>
      <c r="I38">
        <f ca="1">RAND()</f>
        <v>0.75433429369284177</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Equip1201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5</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459</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0.65740461698925412</v>
      </c>
      <c r="E39">
        <f ca="1">RAND()</f>
        <v>0.30458760051652367</v>
      </c>
      <c r="F39">
        <f ca="1">RAND()</f>
        <v>0.95525474344695127</v>
      </c>
      <c r="G39">
        <f ca="1">RAND()</f>
        <v>0.17484804340024962</v>
      </c>
      <c r="H39">
        <f ca="1">RAND()</f>
        <v>0.19120445520724005</v>
      </c>
      <c r="I39">
        <f ca="1">RAND()</f>
        <v>0.55496758485294673</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Equip3201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5</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460</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ca="1">IF(ROW()=2,AN39,OFFSET(AM39,-1,0)&amp;IF(LEN(AN39)=0,"",","&amp;AN39))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{"dy":4,"sl":7,"tp":"fe","vl":"Equip6001","cn":1,"pt":"GO","pr":1900}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0.26132093434013803</v>
      </c>
      <c r="E40">
        <f ca="1">RAND()</f>
        <v>0.41750968792395327</v>
      </c>
      <c r="F40">
        <f ca="1">RAND()</f>
        <v>0.55410439460292982</v>
      </c>
      <c r="G40">
        <f ca="1">RAND()</f>
        <v>0.63122686348583645</v>
      </c>
      <c r="H40">
        <f ca="1">RAND()</f>
        <v>0.16897924611571646</v>
      </c>
      <c r="I40">
        <f ca="1">RAND()</f>
        <v>0.38460133656143547</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7.3694276202326603E-2</v>
      </c>
      <c r="E41">
        <f ca="1">RAND()</f>
        <v>0.57141751145823905</v>
      </c>
      <c r="F41">
        <f ca="1">RAND()</f>
        <v>0.14589105513949152</v>
      </c>
      <c r="G41">
        <f ca="1">RAND()</f>
        <v>3.9826003185883363E-2</v>
      </c>
      <c r="H41">
        <f ca="1">RAND()</f>
        <v>0.92106841748821477</v>
      </c>
      <c r="I41">
        <f ca="1">RAND()</f>
        <v>0.88397348347873328</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0.37926654814879446</v>
      </c>
      <c r="E42">
        <f ca="1">RAND()</f>
        <v>0.37655358194754318</v>
      </c>
      <c r="F42">
        <f ca="1">RAND()</f>
        <v>0.4724184425154434</v>
      </c>
      <c r="G42">
        <f ca="1">RAND()</f>
        <v>0.57717746493507827</v>
      </c>
      <c r="H42">
        <f ca="1">RAND()</f>
        <v>0.87219624332365875</v>
      </c>
      <c r="I42">
        <f ca="1">RAND()</f>
        <v>0.95034440756568705</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Equip3102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1500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404</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0.61365428426581503</v>
      </c>
      <c r="E43">
        <f ca="1">RAND()</f>
        <v>4.7990548932466126E-3</v>
      </c>
      <c r="F43">
        <f ca="1">RAND()</f>
        <v>4.9410923614047975E-2</v>
      </c>
      <c r="G43">
        <f ca="1">RAND()</f>
        <v>0.37015925458648757</v>
      </c>
      <c r="H43">
        <f ca="1">RAND()</f>
        <v>0.65806464738519221</v>
      </c>
      <c r="I43">
        <f ca="1">RAND()</f>
        <v>0.9267774552496103</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Equip0001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524</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ca="1">IF(ROW()=2,AN43,OFFSET(AM43,-1,0)&amp;IF(LEN(AN43)=0,"",","&amp;AN43))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{"dy":5,"sl":1,"tp":"fe","vl":"Equip4201","cn":1,"pt":"GO","pr":3100}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0.64397346431388824</v>
      </c>
      <c r="E44">
        <f ca="1">RAND()</f>
        <v>0.63544106976486325</v>
      </c>
      <c r="F44">
        <f ca="1">RAND()</f>
        <v>0.85179115241420567</v>
      </c>
      <c r="G44">
        <f ca="1">RAND()</f>
        <v>9.9070897939865343E-2</v>
      </c>
      <c r="H44">
        <f ca="1">RAND()</f>
        <v>0.36290831446171667</v>
      </c>
      <c r="I44">
        <f ca="1">RAND()</f>
        <v>0.20868540610711606</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63544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0.26087326468768646</v>
      </c>
      <c r="E45">
        <f ca="1">RAND()</f>
        <v>0.56537195874623103</v>
      </c>
      <c r="F45">
        <f ca="1">RAND()</f>
        <v>0.60228207869133221</v>
      </c>
      <c r="G45">
        <f ca="1">RAND()</f>
        <v>0.73856525805965823</v>
      </c>
      <c r="H45">
        <f ca="1">RAND()</f>
        <v>0.75794437174204488</v>
      </c>
      <c r="I45">
        <f ca="1">RAND()</f>
        <v>0.22848769201180363</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56537</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451</v>
      </c>
      <c r="AD45">
        <v>1</v>
      </c>
      <c r="AE45" t="s">
        <v>396</v>
      </c>
      <c r="AF45">
        <v>209</v>
      </c>
      <c r="AG45">
        <v>129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ca="1">IF(ROW()=2,AN45,OFFSET(AM45,-1,0)&amp;IF(LEN(AN45)=0,"",","&amp;AN45))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{"dy":5,"sl":3,"tp":"fe","vl":"Equip2402","cn":1,"pt":"DI","pp":209,"pr":129}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0.12035258153830009</v>
      </c>
      <c r="E46">
        <f ca="1">RAND()</f>
        <v>0.45331586755683728</v>
      </c>
      <c r="F46">
        <f ca="1">RAND()</f>
        <v>0.65585290224882598</v>
      </c>
      <c r="G46">
        <f ca="1">RAND()</f>
        <v>5.5437360597897833E-2</v>
      </c>
      <c r="H46">
        <f ca="1">RAND()</f>
        <v>0.10473318203467641</v>
      </c>
      <c r="I46">
        <f ca="1">RAND()</f>
        <v>8.6070493106050527E-2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45331</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8</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2400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517</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ca="1">IF(ROW()=2,AN46,OFFSET(AM46,-1,0)&amp;IF(LEN(AN46)=0,"",","&amp;AN46))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0.76067768133390767</v>
      </c>
      <c r="E47">
        <f ca="1">RAND()</f>
        <v>0.62224842731942109</v>
      </c>
      <c r="F47">
        <f ca="1">RAND()</f>
        <v>7.3784659866119151E-2</v>
      </c>
      <c r="G47">
        <f ca="1">RAND()</f>
        <v>0.75142678621259407</v>
      </c>
      <c r="H47">
        <f ca="1">RAND()</f>
        <v>0.39681594384806096</v>
      </c>
      <c r="I47">
        <f ca="1">RAND()</f>
        <v>3.8450361477761819E-2</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62224</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0.87612427803556392</v>
      </c>
      <c r="E48">
        <f ca="1">RAND()</f>
        <v>0.2669970162794626</v>
      </c>
      <c r="F48">
        <f ca="1">RAND()</f>
        <v>0.80023588474840779</v>
      </c>
      <c r="G48">
        <f ca="1">RAND()</f>
        <v>0.3427495544127015</v>
      </c>
      <c r="H48">
        <f ca="1">RAND()</f>
        <v>0.92688120849731004</v>
      </c>
      <c r="I48">
        <f ca="1">RAND()</f>
        <v>5.4049019859310987E-2</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Equip3102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1000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396</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0.43613997017021322</v>
      </c>
      <c r="E49">
        <f ca="1">RAND()</f>
        <v>0.39853295200184102</v>
      </c>
      <c r="F49">
        <f ca="1">RAND()</f>
        <v>0.77990400786929226</v>
      </c>
      <c r="G49">
        <f ca="1">RAND()</f>
        <v>0.74379302988830931</v>
      </c>
      <c r="H49">
        <f ca="1">RAND()</f>
        <v>0.73831397030266577</v>
      </c>
      <c r="I49">
        <f ca="1">RAND()</f>
        <v>0.60110873867696546</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Equip4202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3100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0.8146726815905444</v>
      </c>
      <c r="E50">
        <f ca="1">RAND()</f>
        <v>0.24057626163402335</v>
      </c>
      <c r="F50">
        <f ca="1">RAND()</f>
        <v>0.12776817718061939</v>
      </c>
      <c r="G50">
        <f ca="1">RAND()</f>
        <v>0.47353696341035334</v>
      </c>
      <c r="H50">
        <f ca="1">RAND()</f>
        <v>0.21736837413322452</v>
      </c>
      <c r="I50">
        <f ca="1">RAND()</f>
        <v>0.41155602343545739</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0.48821509886735581</v>
      </c>
      <c r="E51">
        <f ca="1">RAND()</f>
        <v>0.33543577171481365</v>
      </c>
      <c r="F51">
        <f ca="1">RAND()</f>
        <v>0.54344166199101651</v>
      </c>
      <c r="G51">
        <f ca="1">RAND()</f>
        <v>0.64259542193941377</v>
      </c>
      <c r="H51">
        <f ca="1">RAND()</f>
        <v>6.8272353199382074E-2</v>
      </c>
      <c r="I51">
        <f ca="1">RAND()</f>
        <v>0.31795591015617786</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0.82606882497688372</v>
      </c>
      <c r="E52">
        <f ca="1">RAND()</f>
        <v>0.31659155474720435</v>
      </c>
      <c r="F52">
        <f ca="1">RAND()</f>
        <v>0.40709863604446694</v>
      </c>
      <c r="G52">
        <f ca="1">RAND()</f>
        <v>0.57197127044708895</v>
      </c>
      <c r="H52">
        <f ca="1">RAND()</f>
        <v>0.5036712444049094</v>
      </c>
      <c r="I52">
        <f ca="1">RAND()</f>
        <v>0.31404146419952939</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Equip2301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7300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0.45221388699383014</v>
      </c>
      <c r="E53">
        <f ca="1">RAND()</f>
        <v>0.67467493494228636</v>
      </c>
      <c r="F53">
        <f ca="1">RAND()</f>
        <v>0.95176538000423605</v>
      </c>
      <c r="G53">
        <f ca="1">RAND()</f>
        <v>0.74778057649002838</v>
      </c>
      <c r="H53">
        <f ca="1">RAND()</f>
        <v>0.984068021778575</v>
      </c>
      <c r="I53">
        <f ca="1">RAND()</f>
        <v>6.5828586975196113E-2</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Equip6001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1700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463</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ca="1">IF(ROW()=2,AN53,OFFSET(AM53,-1,0)&amp;IF(LEN(AN53)=0,"",","&amp;AN53))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0.82236222875510101</v>
      </c>
      <c r="E54">
        <f ca="1">RAND()</f>
        <v>0.2405555740038513</v>
      </c>
      <c r="F54">
        <f ca="1">RAND()</f>
        <v>0.90835824709517698</v>
      </c>
      <c r="G54">
        <f ca="1">RAND()</f>
        <v>0.27394316024041721</v>
      </c>
      <c r="H54">
        <f ca="1">RAND()</f>
        <v>0.48955136042511405</v>
      </c>
      <c r="I54">
        <f ca="1">RAND()</f>
        <v>0.45910761774725362</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24055</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5</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1500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507</v>
      </c>
      <c r="AD54">
        <v>1</v>
      </c>
      <c r="AE54" t="s">
        <v>397</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0.90326777068208153</v>
      </c>
      <c r="E55">
        <f ca="1">RAND()</f>
        <v>2.3274256717324082E-2</v>
      </c>
      <c r="F55">
        <f ca="1">RAND()</f>
        <v>0.91937440740679255</v>
      </c>
      <c r="G55">
        <f ca="1">RAND()</f>
        <v>0.25713041530925818</v>
      </c>
      <c r="H55">
        <f ca="1">RAND()</f>
        <v>0.63453054426190569</v>
      </c>
      <c r="I55">
        <f ca="1">RAND()</f>
        <v>0.68259988066844146</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2327</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462</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0.60243446541904999</v>
      </c>
      <c r="E56">
        <f ca="1">RAND()</f>
        <v>0.82167916312912481</v>
      </c>
      <c r="F56">
        <f ca="1">RAND()</f>
        <v>0.57001417389651488</v>
      </c>
      <c r="G56">
        <f ca="1">RAND()</f>
        <v>0.84024681935360845</v>
      </c>
      <c r="H56">
        <f ca="1">RAND()</f>
        <v>0.7504704182592552</v>
      </c>
      <c r="I56">
        <f ca="1">RAND()</f>
        <v>0.53031205489204725</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82167</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3600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419</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0.95674420040404806</v>
      </c>
      <c r="E57">
        <f ca="1">RAND()</f>
        <v>0.37693277645691103</v>
      </c>
      <c r="F57">
        <f ca="1">RAND()</f>
        <v>0.86861699084910982</v>
      </c>
      <c r="G57">
        <f ca="1">RAND()</f>
        <v>0.23579048282201698</v>
      </c>
      <c r="H57">
        <f ca="1">RAND()</f>
        <v>3.9801097076387015E-2</v>
      </c>
      <c r="I57">
        <f ca="1">RAND()</f>
        <v>0.5723765588522064</v>
      </c>
      <c r="M57" t="str">
        <f ca="1">IF(LEN(J57)&lt;&gt;0,J57,VLOOKUP(D57+$B57,$BJ:$BK,MATCH($BK$1,$BJ$1:$BK$1,0),1))</f>
        <v>안 지정 캐릭터 PP 일반등급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37693</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7</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2100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464</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0.93976908059831121</v>
      </c>
      <c r="E58">
        <f ca="1">RAND()</f>
        <v>0.74339517385746445</v>
      </c>
      <c r="F58">
        <f ca="1">RAND()</f>
        <v>0.59997479641214557</v>
      </c>
      <c r="G58">
        <f ca="1">RAND()</f>
        <v>9.4807736571866363E-2</v>
      </c>
      <c r="H58">
        <f ca="1">RAND()</f>
        <v>0.72338937186335661</v>
      </c>
      <c r="I58">
        <f ca="1">RAND()</f>
        <v>0.95085939214506132</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Equip7002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2300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1.1363157545123403E-3</v>
      </c>
      <c r="E59">
        <f ca="1">RAND()</f>
        <v>0.69720710587251156</v>
      </c>
      <c r="F59">
        <f ca="1">RAND()</f>
        <v>0.21537933378457108</v>
      </c>
      <c r="G59">
        <f ca="1">RAND()</f>
        <v>0.11174866141355611</v>
      </c>
      <c r="H59">
        <f ca="1">RAND()</f>
        <v>0.77287605470933396</v>
      </c>
      <c r="I59">
        <f ca="1">RAND()</f>
        <v>0.89387650956248255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Equip8001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5400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425</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0.38427085559698204</v>
      </c>
      <c r="E60">
        <f ca="1">RAND()</f>
        <v>0.78724452195914585</v>
      </c>
      <c r="F60">
        <f ca="1">RAND()</f>
        <v>0.51463556278337685</v>
      </c>
      <c r="G60">
        <f ca="1">RAND()</f>
        <v>9.0416594096654701E-2</v>
      </c>
      <c r="H60">
        <f ca="1">RAND()</f>
        <v>0.59883252367368156</v>
      </c>
      <c r="I60">
        <f ca="1">RAND()</f>
        <v>0.11463867930371296</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fl1</v>
      </c>
      <c r="AB60" t="s">
        <v>475</v>
      </c>
      <c r="AC60" t="s">
        <v>512</v>
      </c>
      <c r="AD60">
        <v>1</v>
      </c>
      <c r="AE60" t="s">
        <v>129</v>
      </c>
      <c r="AF60">
        <v>54</v>
      </c>
      <c r="AG60">
        <v>39</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무테이</v>
      </c>
      <c r="AL60">
        <v>1</v>
      </c>
      <c r="AM60" t="str">
        <f ca="1">IF(ROW()=2,AN60,OFFSET(AM60,-1,0)&amp;IF(LEN(AN60)=0,"",","&amp;AN60))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v>
      </c>
      <c r="AN60" t="str">
        <f ca="1">IF(AL60&lt;&gt;1,"",
"{"""&amp;A$1&amp;""":"&amp;A60
&amp;","""&amp;B$1&amp;""":"&amp;B60
&amp;IF(LEN(AA60)=0,"",","""&amp;AA$1&amp;""":"""&amp;AA60&amp;"""")
&amp;IF(LEN(AC60)=0,"",","""&amp;AC$1&amp;""":"""&amp;AC60&amp;"""")
&amp;IF(LEN(AD60)=0,"",","""&amp;AD$1&amp;""":"&amp;AD60)
&amp;IF(LEN(AE60)=0,"",","""&amp;AE$1&amp;""":"""&amp;AE60&amp;"""")
&amp;IF(LEN(AF60)=0,"",","""&amp;AF$1&amp;""":"&amp;AF60)
&amp;IF(LEN(AG60)=0,"",","""&amp;AG$1&amp;""":"&amp;AG60)&amp;"}")</f>
        <v>{"dy":6,"sl":8,"tp":"fl1","vl":"Actor3021","cn":1,"pt":"DI","pp":54,"pr":39}</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0.23477549995663671</v>
      </c>
      <c r="E61">
        <f ca="1">RAND()</f>
        <v>5.5269849358648981E-3</v>
      </c>
      <c r="F61">
        <f ca="1">RAND()</f>
        <v>0.62621601966409701</v>
      </c>
      <c r="G61">
        <f ca="1">RAND()</f>
        <v>0.39756525875909932</v>
      </c>
      <c r="H61">
        <f ca="1">RAND()</f>
        <v>0.34670803682978946</v>
      </c>
      <c r="I61">
        <f ca="1">RAND()</f>
        <v>0.13148491398397211</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fl1</v>
      </c>
      <c r="AB61" t="s">
        <v>475</v>
      </c>
      <c r="AC61" t="s">
        <v>474</v>
      </c>
      <c r="AD61">
        <v>1</v>
      </c>
      <c r="AE61" t="s">
        <v>129</v>
      </c>
      <c r="AF61">
        <v>54</v>
      </c>
      <c r="AG61">
        <v>39</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러센트</v>
      </c>
      <c r="AL61">
        <v>1</v>
      </c>
      <c r="AM61" t="str">
        <f ca="1">IF(ROW()=2,AN61,OFFSET(AM61,-1,0)&amp;IF(LEN(AN61)=0,"",","&amp;AN61))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v>
      </c>
      <c r="AN61" t="str">
        <f ca="1">IF(AL61&lt;&gt;1,"",
"{"""&amp;A$1&amp;""":"&amp;A61
&amp;","""&amp;B$1&amp;""":"&amp;B61
&amp;IF(LEN(AA61)=0,"",","""&amp;AA$1&amp;""":"""&amp;AA61&amp;"""")
&amp;IF(LEN(AC61)=0,"",","""&amp;AC$1&amp;""":"""&amp;AC61&amp;"""")
&amp;IF(LEN(AD61)=0,"",","""&amp;AD$1&amp;""":"&amp;AD61)
&amp;IF(LEN(AE61)=0,"",","""&amp;AE$1&amp;""":"""&amp;AE61&amp;"""")
&amp;IF(LEN(AF61)=0,"",","""&amp;AF$1&amp;""":"&amp;AF61)
&amp;IF(LEN(AG61)=0,"",","""&amp;AG$1&amp;""":"&amp;AG61)&amp;"}")</f>
        <v>{"dy":6,"sl":9,"tp":"fl1","vl":"Actor0024","cn":1,"pt":"DI","pp":54,"pr":39}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3.8356355594259872E-2</v>
      </c>
      <c r="E62">
        <f ca="1">RAND()</f>
        <v>2.5895382675585332E-2</v>
      </c>
      <c r="F62">
        <f ca="1">RAND()</f>
        <v>0.4845946638302765</v>
      </c>
      <c r="G62">
        <f ca="1">RAND()</f>
        <v>0.46096737762079454</v>
      </c>
      <c r="H62">
        <f ca="1">RAND()</f>
        <v>0.41771111849328435</v>
      </c>
      <c r="I62">
        <f ca="1">RAND()</f>
        <v>0.24628505001855794</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Equip0002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600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437</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0.72699460119952419</v>
      </c>
      <c r="E63">
        <f ca="1">RAND()</f>
        <v>0.5305855624926602</v>
      </c>
      <c r="F63">
        <f ca="1">RAND()</f>
        <v>0.2128392189959083</v>
      </c>
      <c r="G63">
        <f ca="1">RAND()</f>
        <v>0.87314498135510987</v>
      </c>
      <c r="H63">
        <f ca="1">RAND()</f>
        <v>0.50389931691730894</v>
      </c>
      <c r="I63">
        <f ca="1">RAND()</f>
        <v>0.35257375300354266</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Equip4301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0.3724889538465247</v>
      </c>
      <c r="E64">
        <f ca="1">RAND()</f>
        <v>0.45546410590067943</v>
      </c>
      <c r="F64">
        <f ca="1">RAND()</f>
        <v>0.39842489842171913</v>
      </c>
      <c r="G64">
        <f ca="1">RAND()</f>
        <v>0.32967066659396571</v>
      </c>
      <c r="H64">
        <f ca="1">RAND()</f>
        <v>0.15186443583350751</v>
      </c>
      <c r="I64">
        <f ca="1">RAND()</f>
        <v>0.10888715141732586</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45546</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8</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2400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0.18813625597185357</v>
      </c>
      <c r="E65">
        <f ca="1">RAND()</f>
        <v>0.17202198044932915</v>
      </c>
      <c r="F65">
        <f ca="1">RAND()</f>
        <v>0.56628020333666829</v>
      </c>
      <c r="G65">
        <f ca="1">RAND()</f>
        <v>0.5495597912876089</v>
      </c>
      <c r="H65">
        <f ca="1">RAND()</f>
        <v>0.70113629700155</v>
      </c>
      <c r="I65">
        <f ca="1">RAND()</f>
        <v>0.44742006663878131</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17202</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5</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1500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399</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0.26177889581452818</v>
      </c>
      <c r="E66">
        <f ca="1">RAND()</f>
        <v>9.9676113559282298E-2</v>
      </c>
      <c r="F66">
        <f ca="1">RAND()</f>
        <v>0.39434477389213407</v>
      </c>
      <c r="G66">
        <f ca="1">RAND()</f>
        <v>0.9703779583245995</v>
      </c>
      <c r="H66">
        <f ca="1">RAND()</f>
        <v>0.67043654607119341</v>
      </c>
      <c r="I66">
        <f ca="1">RAND()</f>
        <v>0.60501574582812034</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9967</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466</v>
      </c>
      <c r="AD66">
        <v>1</v>
      </c>
      <c r="AE66" t="s">
        <v>129</v>
      </c>
      <c r="AF66">
        <v>139</v>
      </c>
      <c r="AG66">
        <v>59</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전설</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왕실의 품격</v>
      </c>
      <c r="AL66">
        <v>1</v>
      </c>
      <c r="AM66" t="str">
        <f ca="1">IF(ROW()=2,AN66,OFFSET(AM66,-1,0)&amp;IF(LEN(AN66)=0,"",","&amp;AN66))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v>
      </c>
      <c r="AN66" t="str">
        <f ca="1">IF(AL66&lt;&gt;1,"",
"{"""&amp;A$1&amp;""":"&amp;A66
&amp;","""&amp;B$1&amp;""":"&amp;B66
&amp;IF(LEN(AA66)=0,"",","""&amp;AA$1&amp;""":"""&amp;AA66&amp;"""")
&amp;IF(LEN(AC66)=0,"",","""&amp;AC$1&amp;""":"""&amp;AC66&amp;"""")
&amp;IF(LEN(AD66)=0,"",","""&amp;AD$1&amp;""":"&amp;AD66)
&amp;IF(LEN(AE66)=0,"",","""&amp;AE$1&amp;""":"""&amp;AE66&amp;"""")
&amp;IF(LEN(AF66)=0,"",","""&amp;AF$1&amp;""":"&amp;AF66)
&amp;IF(LEN(AG66)=0,"",","""&amp;AG$1&amp;""":"&amp;AG66)&amp;"}")</f>
        <v>{"dy":7,"sl":4,"tp":"fe","vl":"Equip1401","cn":1,"pt":"DI","pp":139,"pr":59}</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0.91193547402261954</v>
      </c>
      <c r="E67">
        <f ca="1">RAND()</f>
        <v>0.4685968073807868</v>
      </c>
      <c r="F67">
        <f ca="1">RAND()</f>
        <v>0.51116591980152115</v>
      </c>
      <c r="G67">
        <f ca="1">RAND()</f>
        <v>0.57266670901971817</v>
      </c>
      <c r="H67">
        <f ca="1">RAND()</f>
        <v>0.24439307088040141</v>
      </c>
      <c r="I67">
        <f ca="1">RAND()</f>
        <v>0.88259919113351304</v>
      </c>
      <c r="M67" t="str">
        <f ca="1">IF(LEN(J67)&lt;&gt;0,J67,VLOOKUP(D67+$B67,$BJ:$BK,MATCH($BK$1,$BJ$1:$BK$1,0),1))</f>
        <v>안 지정 캐릭터 PP 일반등급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46859</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8</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400</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0.28488512398927579</v>
      </c>
      <c r="E68">
        <f ca="1">RAND()</f>
        <v>0.52397847477951431</v>
      </c>
      <c r="F68">
        <f ca="1">RAND()</f>
        <v>0.69079795838700975</v>
      </c>
      <c r="G68">
        <f ca="1">RAND()</f>
        <v>0.37920730984635376</v>
      </c>
      <c r="H68">
        <f ca="1">RAND()</f>
        <v>0.43382061770300417</v>
      </c>
      <c r="I68">
        <f ca="1">RAND()</f>
        <v>0.949485753442461</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Equip6101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416</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0.30935299143729222</v>
      </c>
      <c r="E69">
        <f ca="1">RAND()</f>
        <v>0.85726972012666669</v>
      </c>
      <c r="F69">
        <f ca="1">RAND()</f>
        <v>0.28062786939271211</v>
      </c>
      <c r="G69">
        <f ca="1">RAND()</f>
        <v>0.55146883101670807</v>
      </c>
      <c r="H69">
        <f ca="1">RAND()</f>
        <v>0.40863724243045785</v>
      </c>
      <c r="I69">
        <f ca="1">RAND()</f>
        <v>0.34236407445133343</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Equip8201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29200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0.66266240168263468</v>
      </c>
      <c r="E70">
        <f ca="1">RAND()</f>
        <v>0.57647371684229887</v>
      </c>
      <c r="F70">
        <f ca="1">RAND()</f>
        <v>0.942704066503254</v>
      </c>
      <c r="G70">
        <f ca="1">RAND()</f>
        <v>0.37086677748793984</v>
      </c>
      <c r="H70">
        <f ca="1">RAND()</f>
        <v>0.94819189707842422</v>
      </c>
      <c r="I70">
        <f ca="1">RAND()</f>
        <v>0.35680357101940074</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0.73293929594584128</v>
      </c>
      <c r="E71">
        <f ca="1">RAND()</f>
        <v>0.56358089142344991</v>
      </c>
      <c r="F71">
        <f ca="1">RAND()</f>
        <v>0.40241894056614413</v>
      </c>
      <c r="G71">
        <f ca="1">RAND()</f>
        <v>0.5350421575420663</v>
      </c>
      <c r="H71">
        <f ca="1">RAND()</f>
        <v>0.12967918467171125</v>
      </c>
      <c r="I71">
        <f ca="1">RAND()</f>
        <v>0.33078537783297512</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8.9225691829676879E-2</v>
      </c>
      <c r="E72">
        <f ca="1">RAND()</f>
        <v>0.71475737857483668</v>
      </c>
      <c r="F72">
        <f ca="1">RAND()</f>
        <v>0.1134165541654375</v>
      </c>
      <c r="G72">
        <f ca="1">RAND()</f>
        <v>0.17686907470038882</v>
      </c>
      <c r="H72">
        <f ca="1">RAND()</f>
        <v>0.88815289267653741</v>
      </c>
      <c r="I72">
        <f ca="1">RAND()</f>
        <v>0.8252360112242485</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Equip6102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3800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397</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0.18698515425208351</v>
      </c>
      <c r="E73">
        <f ca="1">RAND()</f>
        <v>0.77450697457937645</v>
      </c>
      <c r="F73">
        <f ca="1">RAND()</f>
        <v>0.38366836758617873</v>
      </c>
      <c r="G73">
        <f ca="1">RAND()</f>
        <v>0.73891660034504225</v>
      </c>
      <c r="H73">
        <f ca="1">RAND()</f>
        <v>0.29245942385897949</v>
      </c>
      <c r="I73">
        <f ca="1">RAND()</f>
        <v>0.76588894822601183</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Equip6302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22800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398</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0.10588608593083026</v>
      </c>
      <c r="E74">
        <f ca="1">RAND()</f>
        <v>0.29076488715585158</v>
      </c>
      <c r="F74">
        <f ca="1">RAND()</f>
        <v>0.31828839479602533</v>
      </c>
      <c r="G74">
        <f ca="1">RAND()</f>
        <v>5.2035417304103548E-2</v>
      </c>
      <c r="H74">
        <f ca="1">RAND()</f>
        <v>0.46880836653473645</v>
      </c>
      <c r="I74">
        <f ca="1">RAND()</f>
        <v>0.49644495028265589</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29076</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387</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0.53492825173883896</v>
      </c>
      <c r="E75">
        <f ca="1">RAND()</f>
        <v>0.61825899145692154</v>
      </c>
      <c r="F75">
        <f ca="1">RAND()</f>
        <v>0.1663718738041019</v>
      </c>
      <c r="G75">
        <f ca="1">RAND()</f>
        <v>0.13699394527774</v>
      </c>
      <c r="H75">
        <f ca="1">RAND()</f>
        <v>0.36508313561176065</v>
      </c>
      <c r="I75">
        <f ca="1">RAND()</f>
        <v>0.21236724165517351</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61825</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508</v>
      </c>
      <c r="AD75">
        <v>1</v>
      </c>
      <c r="AE75" t="s">
        <v>506</v>
      </c>
      <c r="AG75">
        <v>2900</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아주르 스트라이프</v>
      </c>
      <c r="AL75">
        <v>1</v>
      </c>
      <c r="AM75" t="str">
        <f ca="1">IF(ROW()=2,AN75,OFFSET(AM75,-1,0)&amp;IF(LEN(AN75)=0,"",","&amp;AN75))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v>
      </c>
      <c r="AN75" t="str">
        <f ca="1">IF(AL75&lt;&gt;1,"",
"{"""&amp;A$1&amp;""":"&amp;A75
&amp;","""&amp;B$1&amp;""":"&amp;B75
&amp;IF(LEN(AA75)=0,"",","""&amp;AA$1&amp;""":"""&amp;AA75&amp;"""")
&amp;IF(LEN(AC75)=0,"",","""&amp;AC$1&amp;""":"""&amp;AC75&amp;"""")
&amp;IF(LEN(AD75)=0,"",","""&amp;AD$1&amp;""":"&amp;AD75)
&amp;IF(LEN(AE75)=0,"",","""&amp;AE$1&amp;""":"""&amp;AE75&amp;"""")
&amp;IF(LEN(AF75)=0,"",","""&amp;AF$1&amp;""":"&amp;AF75)
&amp;IF(LEN(AG75)=0,"",","""&amp;AG$1&amp;""":"&amp;AG75)&amp;"}")</f>
        <v>{"dy":8,"sl":3,"tp":"fe","vl":"Equip1202","cn":1,"pt":"GO","pr":2900}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0.98776821209099819</v>
      </c>
      <c r="E76">
        <f ca="1">RAND()</f>
        <v>0.70615927595743722</v>
      </c>
      <c r="F76">
        <f ca="1">RAND()</f>
        <v>0.71120134790376188</v>
      </c>
      <c r="G76">
        <f ca="1">RAND()</f>
        <v>4.5429986942109313E-3</v>
      </c>
      <c r="H76">
        <f ca="1">RAND()</f>
        <v>0.91857549540080585</v>
      </c>
      <c r="I76">
        <f ca="1">RAND()</f>
        <v>0.91988971239681072</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70615</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396</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0.1272384673875897</v>
      </c>
      <c r="E77">
        <f ca="1">RAND()</f>
        <v>0.10078933105998977</v>
      </c>
      <c r="F77">
        <f ca="1">RAND()</f>
        <v>0.42160576888329726</v>
      </c>
      <c r="G77">
        <f ca="1">RAND()</f>
        <v>0.65921285864595358</v>
      </c>
      <c r="H77">
        <f ca="1">RAND()</f>
        <v>0.20876729496098712</v>
      </c>
      <c r="I77">
        <f ca="1">RAND()</f>
        <v>0.28499990930495178</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Equip0302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7300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403</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0.81062406388931874</v>
      </c>
      <c r="E78">
        <f ca="1">RAND()</f>
        <v>0.11815797314718446</v>
      </c>
      <c r="F78">
        <f ca="1">RAND()</f>
        <v>0.28795042103539947</v>
      </c>
      <c r="G78">
        <f ca="1">RAND()</f>
        <v>0.62516236325762364</v>
      </c>
      <c r="H78">
        <f ca="1">RAND()</f>
        <v>0.97902739911387349</v>
      </c>
      <c r="I78">
        <f ca="1">RAND()</f>
        <v>0.30667245338145899</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Equip1201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2800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0.35483075083203419</v>
      </c>
      <c r="E79">
        <f ca="1">RAND()</f>
        <v>0.49725206695188073</v>
      </c>
      <c r="F79">
        <f ca="1">RAND()</f>
        <v>0.4441094937509743</v>
      </c>
      <c r="G79">
        <f ca="1">RAND()</f>
        <v>0.10657571450579417</v>
      </c>
      <c r="H79">
        <f ca="1">RAND()</f>
        <v>0.94147718633890076</v>
      </c>
      <c r="I79">
        <f ca="1">RAND()</f>
        <v>0.13242344925543059</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Equip5302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402</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0.35345548451786657</v>
      </c>
      <c r="E80">
        <f ca="1">RAND()</f>
        <v>0.99617229802927065</v>
      </c>
      <c r="F80">
        <f ca="1">RAND()</f>
        <v>0.97076639187387848</v>
      </c>
      <c r="G80">
        <f ca="1">RAND()</f>
        <v>0.2390982761103766</v>
      </c>
      <c r="H80">
        <f ca="1">RAND()</f>
        <v>0.65288919835865944</v>
      </c>
      <c r="I80">
        <f ca="1">RAND()</f>
        <v>0.17365558459071628</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0.67476846822127023</v>
      </c>
      <c r="E81">
        <f ca="1">RAND()</f>
        <v>0.30421481939703532</v>
      </c>
      <c r="F81">
        <f ca="1">RAND()</f>
        <v>0.80735211384289951</v>
      </c>
      <c r="G81">
        <f ca="1">RAND()</f>
        <v>0.35371393529602568</v>
      </c>
      <c r="H81">
        <f ca="1">RAND()</f>
        <v>0.63683581502760556</v>
      </c>
      <c r="I81">
        <f ca="1">RAND()</f>
        <v>0.49566362872654679</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0.17768568294161557</v>
      </c>
      <c r="E82">
        <f ca="1">RAND()</f>
        <v>0.14505865236264204</v>
      </c>
      <c r="F82">
        <f ca="1">RAND()</f>
        <v>0.52161390743397229</v>
      </c>
      <c r="G82">
        <f ca="1">RAND()</f>
        <v>0.43363502059040759</v>
      </c>
      <c r="H82">
        <f ca="1">RAND()</f>
        <v>0.2091945813096463</v>
      </c>
      <c r="I82">
        <f ca="1">RAND()</f>
        <v>0.77425352906307743</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Equip1101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460</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0.23971712200712314</v>
      </c>
      <c r="E83">
        <f ca="1">RAND()</f>
        <v>0.99385930845515902</v>
      </c>
      <c r="F83">
        <f ca="1">RAND()</f>
        <v>0.24107453787110089</v>
      </c>
      <c r="G83">
        <f ca="1">RAND()</f>
        <v>0.48440303704783894</v>
      </c>
      <c r="H83">
        <f ca="1">RAND()</f>
        <v>0.37919337293014299</v>
      </c>
      <c r="I83">
        <f ca="1">RAND()</f>
        <v>0.11743862187542731</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Equip8302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90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0.55087793695600684</v>
      </c>
      <c r="E84">
        <f ca="1">RAND()</f>
        <v>5.7785734537693867E-2</v>
      </c>
      <c r="F84">
        <f ca="1">RAND()</f>
        <v>0.67722870846182259</v>
      </c>
      <c r="G84">
        <f ca="1">RAND()</f>
        <v>0.11130523316029994</v>
      </c>
      <c r="H84">
        <f ca="1">RAND()</f>
        <v>0.5376783257967046</v>
      </c>
      <c r="I84">
        <f ca="1">RAND()</f>
        <v>0.53354364297982615</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5778</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467</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6.5340924779717202E-2</v>
      </c>
      <c r="E85">
        <f ca="1">RAND()</f>
        <v>0.12387678685098169</v>
      </c>
      <c r="F85">
        <f ca="1">RAND()</f>
        <v>0.37977633866905403</v>
      </c>
      <c r="G85">
        <f ca="1">RAND()</f>
        <v>0.28649341591804678</v>
      </c>
      <c r="H85">
        <f ca="1">RAND()</f>
        <v>0.6780880308015893</v>
      </c>
      <c r="I85">
        <f ca="1">RAND()</f>
        <v>0.72357725939615314</v>
      </c>
      <c r="M85" t="str">
        <f ca="1">IF(LEN(J85)&lt;&gt;0,J85,VLOOKUP(D85+$B85,$BJ:$BK,MATCH($BK$1,$BJ$1:$BK$1,0),1))</f>
        <v>안 지정 캐릭터 PP 영웅등급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12387</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188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0.46091764890013709</v>
      </c>
      <c r="E86">
        <f ca="1">RAND()</f>
        <v>0.39040345294826018</v>
      </c>
      <c r="F86">
        <f ca="1">RAND()</f>
        <v>0.8160814403057185</v>
      </c>
      <c r="G86">
        <f ca="1">RAND()</f>
        <v>0.88139144643175737</v>
      </c>
      <c r="H86">
        <f ca="1">RAND()</f>
        <v>0.1774636586412397</v>
      </c>
      <c r="I86">
        <f ca="1">RAND()</f>
        <v>0.2717455600262626</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39040</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7</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0.58072015188381321</v>
      </c>
      <c r="E87">
        <f ca="1">RAND()</f>
        <v>0.44716301322731089</v>
      </c>
      <c r="F87">
        <f ca="1">RAND()</f>
        <v>4.9311791794821369E-2</v>
      </c>
      <c r="G87">
        <f ca="1">RAND()</f>
        <v>8.0286767708847795E-2</v>
      </c>
      <c r="H87">
        <f ca="1">RAND()</f>
        <v>0.40015010383336358</v>
      </c>
      <c r="I87">
        <f ca="1">RAND()</f>
        <v>9.6400264323667995E-2</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44716</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0.42819413678552831</v>
      </c>
      <c r="E88">
        <f ca="1">RAND()</f>
        <v>0.95627169992192218</v>
      </c>
      <c r="F88">
        <f ca="1">RAND()</f>
        <v>0.69409396888343677</v>
      </c>
      <c r="G88">
        <f ca="1">RAND()</f>
        <v>0.71350312696343576</v>
      </c>
      <c r="H88">
        <f ca="1">RAND()</f>
        <v>0.68961828646222245</v>
      </c>
      <c r="I88">
        <f ca="1">RAND()</f>
        <v>0.95255981465657591</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Equip8102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8500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0.28588957208377253</v>
      </c>
      <c r="E89">
        <f ca="1">RAND()</f>
        <v>0.16003742734640891</v>
      </c>
      <c r="F89">
        <f ca="1">RAND()</f>
        <v>0.13919821917632536</v>
      </c>
      <c r="G89">
        <f ca="1">RAND()</f>
        <v>0.51552895429129753</v>
      </c>
      <c r="H89">
        <f ca="1">RAND()</f>
        <v>0.65244463450604295</v>
      </c>
      <c r="I89">
        <f ca="1">RAND()</f>
        <v>8.6450636528456193E-2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Equip1302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0.86812173106648205</v>
      </c>
      <c r="E90">
        <f ca="1">RAND()</f>
        <v>0.45079505096505712</v>
      </c>
      <c r="F90">
        <f ca="1">RAND()</f>
        <v>0.94263742198523737</v>
      </c>
      <c r="G90">
        <f ca="1">RAND()</f>
        <v>0.40420331695068878</v>
      </c>
      <c r="H90">
        <f ca="1">RAND()</f>
        <v>0.62020456666539436</v>
      </c>
      <c r="I90">
        <f ca="1">RAND()</f>
        <v>0.16600157111902414</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0.63502762165653714</v>
      </c>
      <c r="E91">
        <f ca="1">RAND()</f>
        <v>0.68073164358547322</v>
      </c>
      <c r="F91">
        <f ca="1">RAND()</f>
        <v>0.65277254595354939</v>
      </c>
      <c r="G91">
        <f ca="1">RAND()</f>
        <v>0.4215295230428423</v>
      </c>
      <c r="H91">
        <f ca="1">RAND()</f>
        <v>0.80060540856149365</v>
      </c>
      <c r="I91">
        <f ca="1">RAND()</f>
        <v>0.5704505276038</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0.66255250360288986</v>
      </c>
      <c r="E92">
        <f ca="1">RAND()</f>
        <v>0.24354154074907708</v>
      </c>
      <c r="F92">
        <f ca="1">RAND()</f>
        <v>3.7284504256726581E-2</v>
      </c>
      <c r="G92">
        <f ca="1">RAND()</f>
        <v>0.27139433101158728</v>
      </c>
      <c r="H92">
        <f ca="1">RAND()</f>
        <v>0.65592630015295117</v>
      </c>
      <c r="I92">
        <f ca="1">RAND()</f>
        <v>0.68057598873576197</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Equip2002</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800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405</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0.90547559299116798</v>
      </c>
      <c r="E93">
        <f ca="1">RAND()</f>
        <v>0.925614488847326</v>
      </c>
      <c r="F93">
        <f ca="1">RAND()</f>
        <v>0.17319034807565692</v>
      </c>
      <c r="G93">
        <f ca="1">RAND()</f>
        <v>0.56378326286296654</v>
      </c>
      <c r="H93">
        <f ca="1">RAND()</f>
        <v>8.7145493724174794E-2</v>
      </c>
      <c r="I93">
        <f ca="1">RAND()</f>
        <v>1.21037719469963E-3</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Equip8101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7500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523</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0.14240139184267009</v>
      </c>
      <c r="E94">
        <f ca="1">RAND()</f>
        <v>0.50974000762805016</v>
      </c>
      <c r="F94">
        <f ca="1">RAND()</f>
        <v>0.32838209036946409</v>
      </c>
      <c r="G94">
        <f ca="1">RAND()</f>
        <v>0.15692662073581876</v>
      </c>
      <c r="H94">
        <f ca="1">RAND()</f>
        <v>0.90713053885075745</v>
      </c>
      <c r="I94">
        <f ca="1">RAND()</f>
        <v>0.55758910666029049</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50974</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2700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0.91450063010958027</v>
      </c>
      <c r="E95">
        <f ca="1">RAND()</f>
        <v>0.63626643374240854</v>
      </c>
      <c r="F95">
        <f ca="1">RAND()</f>
        <v>0.77678850505332631</v>
      </c>
      <c r="G95">
        <f ca="1">RAND()</f>
        <v>6.4420529401934767E-2</v>
      </c>
      <c r="H95">
        <f ca="1">RAND()</f>
        <v>0.31942953995822798</v>
      </c>
      <c r="I95">
        <f ca="1">RAND()</f>
        <v>0.40650750805442315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63626</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3000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469</v>
      </c>
      <c r="AD95">
        <v>1</v>
      </c>
      <c r="AE95" t="s">
        <v>129</v>
      </c>
      <c r="AF95">
        <v>189</v>
      </c>
      <c r="AG95">
        <v>99</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전설</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단단한 칼날 메이스</v>
      </c>
      <c r="AL95">
        <v>1</v>
      </c>
      <c r="AM95" t="str">
        <f ca="1">IF(ROW()=2,AN95,OFFSET(AM95,-1,0)&amp;IF(LEN(AN95)=0,"",","&amp;AN95))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v>
      </c>
      <c r="AN95" t="str">
        <f ca="1">IF(AL95&lt;&gt;1,"",
"{"""&amp;A$1&amp;""":"&amp;A95
&amp;","""&amp;B$1&amp;""":"&amp;B95
&amp;IF(LEN(AA95)=0,"",","""&amp;AA$1&amp;""":"""&amp;AA95&amp;"""")
&amp;IF(LEN(AC95)=0,"",","""&amp;AC$1&amp;""":"""&amp;AC95&amp;"""")
&amp;IF(LEN(AD95)=0,"",","""&amp;AD$1&amp;""":"&amp;AD95)
&amp;IF(LEN(AE95)=0,"",","""&amp;AE$1&amp;""":"""&amp;AE95&amp;"""")
&amp;IF(LEN(AF95)=0,"",","""&amp;AF$1&amp;""":"&amp;AF95)
&amp;IF(LEN(AG95)=0,"",","""&amp;AG$1&amp;""":"&amp;AG95)&amp;"}")</f>
        <v>{"dy":10,"sl":3,"tp":"fe","vl":"Equip4401","cn":1,"pt":"DI","pp":189,"pr":99}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0.2174251576633901</v>
      </c>
      <c r="E96">
        <f ca="1">RAND()</f>
        <v>0.7314090542435413</v>
      </c>
      <c r="F96">
        <f ca="1">RAND()</f>
        <v>5.0988793097770158E-2</v>
      </c>
      <c r="G96">
        <f ca="1">RAND()</f>
        <v>0.87324584156121032</v>
      </c>
      <c r="H96">
        <f ca="1">RAND()</f>
        <v>0.978978694259243</v>
      </c>
      <c r="I96">
        <f ca="1">RAND()</f>
        <v>0.73501885939324196</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73140</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11</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0.63975177695818475</v>
      </c>
      <c r="E97">
        <f ca="1">RAND()</f>
        <v>0.83050504750795295</v>
      </c>
      <c r="F97">
        <f ca="1">RAND()</f>
        <v>0.28566999849868335</v>
      </c>
      <c r="G97">
        <f ca="1">RAND()</f>
        <v>7.8345823473783938E-2</v>
      </c>
      <c r="H97">
        <f ca="1">RAND()</f>
        <v>0.97437000183265832</v>
      </c>
      <c r="I97">
        <f ca="1">RAND()</f>
        <v>0.56738212507449715</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83050</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12</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3600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406</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0.99596028485764776</v>
      </c>
      <c r="E98">
        <f ca="1">RAND()</f>
        <v>0.39667744014112483</v>
      </c>
      <c r="F98">
        <f ca="1">RAND()</f>
        <v>0.27862805667142054</v>
      </c>
      <c r="G98">
        <f ca="1">RAND()</f>
        <v>0.13845406840222296</v>
      </c>
      <c r="H98">
        <f ca="1">RAND()</f>
        <v>0.15942960281911711</v>
      </c>
      <c r="I98">
        <f ca="1">RAND()</f>
        <v>0.6453166107065903</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Equip5001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0.1066553834935402</v>
      </c>
      <c r="E99">
        <f ca="1">RAND()</f>
        <v>0.44934404898236957</v>
      </c>
      <c r="F99">
        <f ca="1">RAND()</f>
        <v>0.3495805949930223</v>
      </c>
      <c r="G99">
        <f ca="1">RAND()</f>
        <v>4.3415865987831315E-2</v>
      </c>
      <c r="H99">
        <f ca="1">RAND()</f>
        <v>6.3046247842941661E-2</v>
      </c>
      <c r="I99">
        <f ca="1">RAND()</f>
        <v>0.66930918580318166</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Equip5101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522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0.95742089626712734</v>
      </c>
      <c r="E100">
        <f ca="1">RAND()</f>
        <v>0.57294401013074669</v>
      </c>
      <c r="F100">
        <f ca="1">RAND()</f>
        <v>8.2634959351518877E-2</v>
      </c>
      <c r="G100">
        <f ca="1">RAND()</f>
        <v>0.72770472524818419</v>
      </c>
      <c r="H100">
        <f ca="1">RAND()</f>
        <v>0.58004931559682382</v>
      </c>
      <c r="I100">
        <f ca="1">RAND()</f>
        <v>0.66503344317489799</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0.93067691227419858</v>
      </c>
      <c r="E101">
        <f ca="1">RAND()</f>
        <v>0.18793977898894343</v>
      </c>
      <c r="F101">
        <f ca="1">RAND()</f>
        <v>6.2220930893277515E-3</v>
      </c>
      <c r="G101">
        <f ca="1">RAND()</f>
        <v>0.80317299589857516</v>
      </c>
      <c r="H101">
        <f ca="1">RAND()</f>
        <v>0.68663432537974589</v>
      </c>
      <c r="I101">
        <f ca="1">RAND()</f>
        <v>0.59129610191692872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0.77324618351629915</v>
      </c>
      <c r="E102">
        <f ca="1">RAND()</f>
        <v>0.29046988614834124</v>
      </c>
      <c r="F102">
        <f ca="1">RAND()</f>
        <v>2.353287242542057E-2</v>
      </c>
      <c r="G102">
        <f ca="1">RAND()</f>
        <v>0.14648724687409687</v>
      </c>
      <c r="H102">
        <f ca="1">RAND()</f>
        <v>0.30353189169739592</v>
      </c>
      <c r="I102">
        <f ca="1">RAND()</f>
        <v>0.43507573103162289</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Equip2201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4</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439</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0.63421766752683295</v>
      </c>
      <c r="E103">
        <f ca="1">RAND()</f>
        <v>0.15442863684353958</v>
      </c>
      <c r="F103">
        <f ca="1">RAND()</f>
        <v>0.90112187693636647</v>
      </c>
      <c r="G103">
        <f ca="1">RAND()</f>
        <v>0.32297238091137837</v>
      </c>
      <c r="H103">
        <f ca="1">RAND()</f>
        <v>0.34085127691679828</v>
      </c>
      <c r="I103">
        <f ca="1">RAND()</f>
        <v>0.55504453431299539</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Equip1102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1300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0.69493742449849105</v>
      </c>
      <c r="E104">
        <f ca="1">RAND()</f>
        <v>0.29761649061227746</v>
      </c>
      <c r="F104">
        <f ca="1">RAND()</f>
        <v>0.14971289348275629</v>
      </c>
      <c r="G104">
        <f ca="1">RAND()</f>
        <v>0.666761153971418</v>
      </c>
      <c r="H104">
        <f ca="1">RAND()</f>
        <v>0.6767012348840391</v>
      </c>
      <c r="I104">
        <f ca="1">RAND()</f>
        <v>0.40681169317900578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29761</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407</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0.17379090963139787</v>
      </c>
      <c r="E105">
        <f ca="1">RAND()</f>
        <v>0.29245827560275273</v>
      </c>
      <c r="F105">
        <f ca="1">RAND()</f>
        <v>0.63136548193471631</v>
      </c>
      <c r="G105">
        <f ca="1">RAND()</f>
        <v>0.99372473617871537</v>
      </c>
      <c r="H105">
        <f ca="1">RAND()</f>
        <v>0.20538361693081753</v>
      </c>
      <c r="I105">
        <f ca="1">RAND()</f>
        <v>0.69568073660520124</v>
      </c>
      <c r="M105" t="str">
        <f ca="1">IF(LEN(J105)&lt;&gt;0,J105,VLOOKUP(D105+$B105,$BJ:$BK,MATCH($BK$1,$BJ$1:$BK$1,0),1))</f>
        <v>안 지정 캐릭터 PP 영웅등급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29245</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6</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1800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276</v>
      </c>
      <c r="AD105">
        <v>1</v>
      </c>
      <c r="AE105" t="s">
        <v>125</v>
      </c>
      <c r="AG105">
        <v>1300</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주홍 스킨</v>
      </c>
      <c r="AL105">
        <v>1</v>
      </c>
      <c r="AM105" t="str">
        <f ca="1">IF(ROW()=2,AN105,OFFSET(AM105,-1,0)&amp;IF(LEN(AN105)=0,"",","&amp;AN105))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{"dy":11,"sl":3,"tp":"fe","vl":"Equip5102","cn":1,"pt":"GO","pr":1300}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0.64307739560949151</v>
      </c>
      <c r="E106">
        <f ca="1">RAND()</f>
        <v>0.87854708491373135</v>
      </c>
      <c r="F106">
        <f ca="1">RAND()</f>
        <v>0.58348967751215597</v>
      </c>
      <c r="G106">
        <f ca="1">RAND()</f>
        <v>0.91098175386989411</v>
      </c>
      <c r="H106">
        <f ca="1">RAND()</f>
        <v>3.4307405081708597E-2</v>
      </c>
      <c r="I106">
        <f ca="1">RAND()</f>
        <v>8.5201562550035748E-3</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87854</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0.49710341688527182</v>
      </c>
      <c r="E107">
        <f ca="1">RAND()</f>
        <v>0.71654367894685567</v>
      </c>
      <c r="F107">
        <f ca="1">RAND()</f>
        <v>0.36483990852959336</v>
      </c>
      <c r="G107">
        <f ca="1">RAND()</f>
        <v>0.86705135563042135</v>
      </c>
      <c r="H107">
        <f ca="1">RAND()</f>
        <v>0.48947388513020074</v>
      </c>
      <c r="I107">
        <f ca="1">RAND()</f>
        <v>0.98793184515791754</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Equip6102</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0.73207215618434196</v>
      </c>
      <c r="E108">
        <f ca="1">RAND()</f>
        <v>0.16653454851700344</v>
      </c>
      <c r="F108">
        <f ca="1">RAND()</f>
        <v>0.42722269859135087</v>
      </c>
      <c r="G108">
        <f ca="1">RAND()</f>
        <v>0.20023049580132168</v>
      </c>
      <c r="H108">
        <f ca="1">RAND()</f>
        <v>0.3749258816295179</v>
      </c>
      <c r="I108">
        <f ca="1">RAND()</f>
        <v>0.83983272428237787</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Equip2001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900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0.77058805695124999</v>
      </c>
      <c r="E109">
        <f ca="1">RAND()</f>
        <v>0.99302825653459259</v>
      </c>
      <c r="F109">
        <f ca="1">RAND()</f>
        <v>0.95949965705819906</v>
      </c>
      <c r="G109">
        <f ca="1">RAND()</f>
        <v>0.47618946887777858</v>
      </c>
      <c r="H109">
        <f ca="1">RAND()</f>
        <v>0.76332817420382149</v>
      </c>
      <c r="I109">
        <f ca="1">RAND()</f>
        <v>0.86170579406114278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Equip8302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0.76209368276063394</v>
      </c>
      <c r="E110">
        <f ca="1">RAND()</f>
        <v>0.30143294988949521</v>
      </c>
      <c r="F110">
        <f ca="1">RAND()</f>
        <v>0.27667063180323948</v>
      </c>
      <c r="G110">
        <f ca="1">RAND()</f>
        <v>0.43577066722722935</v>
      </c>
      <c r="H110">
        <f ca="1">RAND()</f>
        <v>0.58005214025707541</v>
      </c>
      <c r="I110">
        <f ca="1">RAND()</f>
        <v>0.98000390372556101</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0.26199876700929925</v>
      </c>
      <c r="E111">
        <f ca="1">RAND()</f>
        <v>0.80051258703648565</v>
      </c>
      <c r="F111">
        <f ca="1">RAND()</f>
        <v>0.66232985030886582</v>
      </c>
      <c r="G111">
        <f ca="1">RAND()</f>
        <v>0.70688969813110136</v>
      </c>
      <c r="H111">
        <f ca="1">RAND()</f>
        <v>0.88970387266626616</v>
      </c>
      <c r="I111">
        <f ca="1">RAND()</f>
        <v>0.44624614271621521</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0.44066029799443951</v>
      </c>
      <c r="E112">
        <f ca="1">RAND()</f>
        <v>0.94417283877904024</v>
      </c>
      <c r="F112">
        <f ca="1">RAND()</f>
        <v>0.11758325873291386</v>
      </c>
      <c r="G112">
        <f ca="1">RAND()</f>
        <v>0.93395023116396525</v>
      </c>
      <c r="H112">
        <f ca="1">RAND()</f>
        <v>0.8929142049296942</v>
      </c>
      <c r="I112">
        <f ca="1">RAND()</f>
        <v>0.4708534907011156</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Equip8201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29400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0.34199350346550317</v>
      </c>
      <c r="E113">
        <f ca="1">RAND()</f>
        <v>0.71537596925974745</v>
      </c>
      <c r="F113">
        <f ca="1">RAND()</f>
        <v>0.93327618142540558</v>
      </c>
      <c r="G113">
        <f ca="1">RAND()</f>
        <v>9.9495982393942084E-2</v>
      </c>
      <c r="H113">
        <f ca="1">RAND()</f>
        <v>0.88597308623782267</v>
      </c>
      <c r="I113">
        <f ca="1">RAND()</f>
        <v>0.72394178879082316</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Equip6102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3700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443</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0.18596305310715666</v>
      </c>
      <c r="E114">
        <f ca="1">RAND()</f>
        <v>0.80396377270622377</v>
      </c>
      <c r="F114">
        <f ca="1">RAND()</f>
        <v>0.52525475002272004</v>
      </c>
      <c r="G114">
        <f ca="1">RAND()</f>
        <v>0.96904638038124513</v>
      </c>
      <c r="H114">
        <f ca="1">RAND()</f>
        <v>0.91123053435746615</v>
      </c>
      <c r="I114">
        <f ca="1">RAND()</f>
        <v>0.97859731707203634</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80396</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3600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0.28784556402357786</v>
      </c>
      <c r="E115">
        <f ca="1">RAND()</f>
        <v>0.41833015816506713</v>
      </c>
      <c r="F115">
        <f ca="1">RAND()</f>
        <v>0.7066587571276528</v>
      </c>
      <c r="G115">
        <f ca="1">RAND()</f>
        <v>0.92545715584485799</v>
      </c>
      <c r="H115">
        <f ca="1">RAND()</f>
        <v>0.3376171171577268</v>
      </c>
      <c r="I115">
        <f ca="1">RAND()</f>
        <v>0.88229926025096028</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41833</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8</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403</v>
      </c>
      <c r="AD115">
        <v>1</v>
      </c>
      <c r="AE115" t="s">
        <v>125</v>
      </c>
      <c r="AG115">
        <v>7600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0.51129043895995296</v>
      </c>
      <c r="E116">
        <f ca="1">RAND()</f>
        <v>0.97009686384743865</v>
      </c>
      <c r="F116">
        <f ca="1">RAND()</f>
        <v>0.1814074678131129</v>
      </c>
      <c r="G116">
        <f ca="1">RAND()</f>
        <v>0.63418655279251845</v>
      </c>
      <c r="H116">
        <f ca="1">RAND()</f>
        <v>0.48980476837059006</v>
      </c>
      <c r="I116">
        <f ca="1">RAND()</f>
        <v>0.91170315906752342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97009</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4200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0.99664824903303872</v>
      </c>
      <c r="E117">
        <f ca="1">RAND()</f>
        <v>0.55428306839176988</v>
      </c>
      <c r="F117">
        <f ca="1">RAND()</f>
        <v>0.16580066397735393</v>
      </c>
      <c r="G117">
        <f ca="1">RAND()</f>
        <v>0.68248613175989759</v>
      </c>
      <c r="H117">
        <f ca="1">RAND()</f>
        <v>0.64048203993255026</v>
      </c>
      <c r="I117">
        <f ca="1">RAND()</f>
        <v>0.15496780094346885</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55428</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9</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2700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408</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0.71525321220741422</v>
      </c>
      <c r="E118">
        <f ca="1">RAND()</f>
        <v>0.37754433594570314</v>
      </c>
      <c r="F118">
        <f ca="1">RAND()</f>
        <v>7.8207417885714725E-2</v>
      </c>
      <c r="G118">
        <f ca="1">RAND()</f>
        <v>0.62711362180614449</v>
      </c>
      <c r="H118">
        <f ca="1">RAND()</f>
        <v>0.14228599616017013</v>
      </c>
      <c r="I118">
        <f ca="1">RAND()</f>
        <v>0.69454568137804307</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Equip4301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7700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409</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0.92444346264298383</v>
      </c>
      <c r="E119">
        <f ca="1">RAND()</f>
        <v>0.14208003205292496</v>
      </c>
      <c r="F119">
        <f ca="1">RAND()</f>
        <v>0.59785541054987301</v>
      </c>
      <c r="G119">
        <f ca="1">RAND()</f>
        <v>0.50421501429106641</v>
      </c>
      <c r="H119">
        <f ca="1">RAND()</f>
        <v>0.82763217856533211</v>
      </c>
      <c r="I119">
        <f ca="1">RAND()</f>
        <v>0.84739144462662652</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Equip1202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3400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0.3328454195008248</v>
      </c>
      <c r="E120">
        <f ca="1">RAND()</f>
        <v>0.69567094766811843</v>
      </c>
      <c r="F120">
        <f ca="1">RAND()</f>
        <v>0.36219757738086522</v>
      </c>
      <c r="G120">
        <f ca="1">RAND()</f>
        <v>0.7085276215855163</v>
      </c>
      <c r="H120">
        <f ca="1">RAND()</f>
        <v>0.25532892521541939</v>
      </c>
      <c r="I120">
        <f ca="1">RAND()</f>
        <v>0.65002272645937975</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fl1</v>
      </c>
      <c r="AB120" t="s">
        <v>475</v>
      </c>
      <c r="AC120" t="s">
        <v>461</v>
      </c>
      <c r="AD120">
        <v>1</v>
      </c>
      <c r="AE120" t="s">
        <v>129</v>
      </c>
      <c r="AF120">
        <v>54</v>
      </c>
      <c r="AG120">
        <v>39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에이잭</v>
      </c>
      <c r="AL120">
        <v>1</v>
      </c>
      <c r="AM120" t="str">
        <f ca="1">IF(ROW()=2,AN120,OFFSET(AM120,-1,0)&amp;IF(LEN(AN120)=0,"",","&amp;AN120))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{"dy":12,"sl":8,"tp":"fl1","vl":"Actor1029","cn":1,"pt":"DI","pp":54,"pr":39}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0.70931494387551575</v>
      </c>
      <c r="E121">
        <f ca="1">RAND()</f>
        <v>0.6659137812032947</v>
      </c>
      <c r="F121">
        <f ca="1">RAND()</f>
        <v>8.062177934923509E-2</v>
      </c>
      <c r="G121">
        <f ca="1">RAND()</f>
        <v>0.98906076949501043</v>
      </c>
      <c r="H121">
        <f ca="1">RAND()</f>
        <v>0.56185773922947668</v>
      </c>
      <c r="I121">
        <f ca="1">RAND()</f>
        <v>0.77580240075811369</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fl1</v>
      </c>
      <c r="AB121" t="s">
        <v>475</v>
      </c>
      <c r="AC121" t="s">
        <v>447</v>
      </c>
      <c r="AD121">
        <v>1</v>
      </c>
      <c r="AE121" t="s">
        <v>129</v>
      </c>
      <c r="AF121">
        <v>54</v>
      </c>
      <c r="AG121">
        <v>39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튤린</v>
      </c>
      <c r="AL121">
        <v>1</v>
      </c>
      <c r="AM121" t="str">
        <f ca="1">IF(ROW()=2,AN121,OFFSET(AM121,-1,0)&amp;IF(LEN(AN121)=0,"",","&amp;AN121))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{"dy":12,"sl":9,"tp":"fl1","vl":"Actor0037","cn":1,"pt":"DI","pp":54,"pr":39}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0.15377092800180725</v>
      </c>
      <c r="E122">
        <f ca="1">RAND()</f>
        <v>0.93904330403704017</v>
      </c>
      <c r="F122">
        <f ca="1">RAND()</f>
        <v>0.5386130018006503</v>
      </c>
      <c r="G122">
        <f ca="1">RAND()</f>
        <v>0.22307725686471436</v>
      </c>
      <c r="H122">
        <f ca="1">RAND()</f>
        <v>0.24876493640408015</v>
      </c>
      <c r="I122">
        <f ca="1">RAND()</f>
        <v>0.87150751905377621</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Equip8102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8400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410</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0.51340066296682962</v>
      </c>
      <c r="E123">
        <f ca="1">RAND()</f>
        <v>0.40182788868511587</v>
      </c>
      <c r="F123">
        <f ca="1">RAND()</f>
        <v>0.68824404884627266</v>
      </c>
      <c r="G123">
        <f ca="1">RAND()</f>
        <v>0.35448415080965967</v>
      </c>
      <c r="H123">
        <f ca="1">RAND()</f>
        <v>0.88723097637206316</v>
      </c>
      <c r="I123">
        <f ca="1">RAND()</f>
        <v>0.86081270740108073</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Equip3201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5</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411</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0.53204229151768645</v>
      </c>
      <c r="E124">
        <f ca="1">RAND()</f>
        <v>0.33136420722795423</v>
      </c>
      <c r="F124">
        <f ca="1">RAND()</f>
        <v>0.91905298545355008</v>
      </c>
      <c r="G124">
        <f ca="1">RAND()</f>
        <v>0.35899720133298374</v>
      </c>
      <c r="H124">
        <f ca="1">RAND()</f>
        <v>0.9542682239776793</v>
      </c>
      <c r="I124">
        <f ca="1">RAND()</f>
        <v>0.17277010101660839</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33136</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6</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1800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412</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0.57743443609519984</v>
      </c>
      <c r="E125">
        <f ca="1">RAND()</f>
        <v>0.10200748687221861</v>
      </c>
      <c r="F125">
        <f ca="1">RAND()</f>
        <v>0.69609652189569682</v>
      </c>
      <c r="G125">
        <f ca="1">RAND()</f>
        <v>0.69462182109466064</v>
      </c>
      <c r="H125">
        <f ca="1">RAND()</f>
        <v>0.32631490906930138</v>
      </c>
      <c r="I125">
        <f ca="1">RAND()</f>
        <v>0.42163359477632634</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10200</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0.87400317072828915</v>
      </c>
      <c r="E126">
        <f ca="1">RAND()</f>
        <v>4.2200395911687782E-2</v>
      </c>
      <c r="F126">
        <f ca="1">RAND()</f>
        <v>0.29595770939320032</v>
      </c>
      <c r="G126">
        <f ca="1">RAND()</f>
        <v>5.3995195260930773E-2</v>
      </c>
      <c r="H126">
        <f ca="1">RAND()</f>
        <v>0.52642329614181582</v>
      </c>
      <c r="I126">
        <f ca="1">RAND()</f>
        <v>0.71334223417500753</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4220</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0.88974587630529178</v>
      </c>
      <c r="E127">
        <f ca="1">RAND()</f>
        <v>0.76408092317107301</v>
      </c>
      <c r="F127">
        <f ca="1">RAND()</f>
        <v>0.1960505162470555</v>
      </c>
      <c r="G127">
        <f ca="1">RAND()</f>
        <v>3.7588639851232841E-2</v>
      </c>
      <c r="H127">
        <f ca="1">RAND()</f>
        <v>0.78978692049647625</v>
      </c>
      <c r="I127">
        <f ca="1">RAND()</f>
        <v>4.4834019713353435E-3</v>
      </c>
      <c r="M127" t="str">
        <f ca="1">IF(LEN(J127)&lt;&gt;0,J127,VLOOKUP(D127+$B127,$BJ:$BK,MATCH($BK$1,$BJ$1:$BK$1,0),1))</f>
        <v>안 지정 캐릭터 PP 일반등급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76408</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12</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0.22065058690478323</v>
      </c>
      <c r="E128">
        <f ca="1">RAND()</f>
        <v>0.18970944041793281</v>
      </c>
      <c r="F128">
        <f ca="1">RAND()</f>
        <v>0.49104954564910031</v>
      </c>
      <c r="G128">
        <f ca="1">RAND()</f>
        <v>0.89601956920892956</v>
      </c>
      <c r="H128">
        <f ca="1">RAND()</f>
        <v>5.8567333410606048E-2</v>
      </c>
      <c r="I128">
        <f ca="1">RAND()</f>
        <v>0.59569901793604974</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Equip2102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1300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0.73348276375942456</v>
      </c>
      <c r="E129">
        <f ca="1">RAND()</f>
        <v>0.32949919258030591</v>
      </c>
      <c r="F129">
        <f ca="1">RAND()</f>
        <v>0.71321689280360057</v>
      </c>
      <c r="G129">
        <f ca="1">RAND()</f>
        <v>0.1007834355103292</v>
      </c>
      <c r="H129">
        <f ca="1">RAND()</f>
        <v>0.51676961207905814</v>
      </c>
      <c r="I129">
        <f ca="1">RAND()</f>
        <v>0.19548408237218884</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Equip3302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0.38344911541285776</v>
      </c>
      <c r="E130">
        <f ca="1">RAND()</f>
        <v>0.86461326560616036</v>
      </c>
      <c r="F130">
        <f ca="1">RAND()</f>
        <v>0.54495717837599089</v>
      </c>
      <c r="G130">
        <f ca="1">RAND()</f>
        <v>5.9277407498513623E-2</v>
      </c>
      <c r="H130">
        <f ca="1">RAND()</f>
        <v>0.40773998364424158</v>
      </c>
      <c r="I130">
        <f ca="1">RAND()</f>
        <v>6.2457641384917051E-2</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fl2</v>
      </c>
      <c r="AB130" t="s">
        <v>88</v>
      </c>
      <c r="AC130" t="s">
        <v>516</v>
      </c>
      <c r="AD130">
        <v>1</v>
      </c>
      <c r="AE130" t="s">
        <v>129</v>
      </c>
      <c r="AF130">
        <v>70</v>
      </c>
      <c r="AG130">
        <v>49</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그루퍼스</v>
      </c>
      <c r="AL130">
        <v>1</v>
      </c>
      <c r="AM130" t="str">
        <f ca="1">IF(ROW()=2,AN130,OFFSET(AM130,-1,0)&amp;IF(LEN(AN130)=0,"",","&amp;AN130))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{"dy":13,"sl":8,"tp":"fl2","vl":"Actor2010","cn":1,"pt":"DI","pp":70,"pr":49}</v>
      </c>
    </row>
    <row r="131" spans="1:40">
      <c r="A131">
        <v>13</v>
      </c>
      <c r="B131">
        <v>9</v>
      </c>
      <c r="C131">
        <f>IF(B131&lt;=9,0,
IF(B131=10,1,2))</f>
        <v>0</v>
      </c>
      <c r="D131">
        <f ca="1">RAND()</f>
        <v>0.72480543583100476</v>
      </c>
      <c r="E131">
        <f ca="1">RAND()</f>
        <v>0.92519498295000135</v>
      </c>
      <c r="F131">
        <f ca="1">RAND()</f>
        <v>0.64957396647275611</v>
      </c>
      <c r="G131">
        <f ca="1">RAND()</f>
        <v>0.3573672992228536</v>
      </c>
      <c r="H131">
        <f ca="1">RAND()</f>
        <v>0.14938911980404357</v>
      </c>
      <c r="I131">
        <f ca="1">RAND()</f>
        <v>0.88128929338791351</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fl3</v>
      </c>
      <c r="AB131" t="s">
        <v>89</v>
      </c>
      <c r="AC131" t="s">
        <v>516</v>
      </c>
      <c r="AD131">
        <v>1</v>
      </c>
      <c r="AE131" t="s">
        <v>129</v>
      </c>
      <c r="AF131">
        <v>70</v>
      </c>
      <c r="AG131">
        <v>49</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그루퍼스</v>
      </c>
      <c r="AL131">
        <v>1</v>
      </c>
      <c r="AM131" t="str">
        <f ca="1">IF(ROW()=2,AN131,OFFSET(AM131,-1,0)&amp;IF(LEN(AN131)=0,"",","&amp;AN131))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{"dy":13,"sl":9,"tp":"fl3","vl":"Actor2010","cn":1,"pt":"DI","pp":70,"pr":49}</v>
      </c>
    </row>
    <row r="132" spans="1:40">
      <c r="A132">
        <v>14</v>
      </c>
      <c r="B132">
        <v>0</v>
      </c>
      <c r="C132">
        <f>IF(B132&lt;=9,0,
IF(B132=10,1,2))</f>
        <v>0</v>
      </c>
      <c r="D132">
        <f ca="1">RAND()</f>
        <v>0.46268044830711141</v>
      </c>
      <c r="E132">
        <f ca="1">RAND()</f>
        <v>0.9907124103895163</v>
      </c>
      <c r="F132">
        <f ca="1">RAND()</f>
        <v>0.16653776836143797</v>
      </c>
      <c r="G132">
        <f ca="1">RAND()</f>
        <v>0.29133484864868764</v>
      </c>
      <c r="H132">
        <f ca="1">RAND()</f>
        <v>0.53630181772442742</v>
      </c>
      <c r="I132">
        <f ca="1">RAND()</f>
        <v>0.46088980392722856</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Equip8302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94</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413</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6.7395256621574307E-2</v>
      </c>
      <c r="E133">
        <f ca="1">RAND()</f>
        <v>0.47810489969804071</v>
      </c>
      <c r="F133">
        <f ca="1">RAND()</f>
        <v>0.37497802246926171</v>
      </c>
      <c r="G133">
        <f ca="1">RAND()</f>
        <v>0.49614675271999908</v>
      </c>
      <c r="H133">
        <f ca="1">RAND()</f>
        <v>0.90032229401836983</v>
      </c>
      <c r="I133">
        <f ca="1">RAND()</f>
        <v>0.47738536482916261</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Equip4101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1200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245</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ca="1">IF(ROW()=2,AN133,OFFSET(AM133,-1,0)&amp;IF(LEN(AN133)=0,"",","&amp;AN133))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{"dy":14,"sl":1,"tp":"fe","vl":"Equip1002","cn":1,"pt":"GO","pr":800}</v>
      </c>
    </row>
    <row r="134" spans="1:40">
      <c r="A134">
        <v>14</v>
      </c>
      <c r="B134">
        <v>2</v>
      </c>
      <c r="C134">
        <f>IF(B134&lt;=9,0,
IF(B134=10,1,2))</f>
        <v>0</v>
      </c>
      <c r="D134">
        <f ca="1">RAND()</f>
        <v>3.5201470136701163E-2</v>
      </c>
      <c r="E134">
        <f ca="1">RAND()</f>
        <v>0.50857268333205052</v>
      </c>
      <c r="F134">
        <f ca="1">RAND()</f>
        <v>0.98810251450216724</v>
      </c>
      <c r="G134">
        <f ca="1">RAND()</f>
        <v>0.75785746753907723</v>
      </c>
      <c r="H134">
        <f ca="1">RAND()</f>
        <v>0.81064353808439815</v>
      </c>
      <c r="I134">
        <f ca="1">RAND()</f>
        <v>0.45036426386558581</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50857</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4.9169946582648838E-2</v>
      </c>
      <c r="E135">
        <f ca="1">RAND()</f>
        <v>0.12219490417500045</v>
      </c>
      <c r="F135">
        <f ca="1">RAND()</f>
        <v>0.25055289944470949</v>
      </c>
      <c r="G135">
        <f ca="1">RAND()</f>
        <v>0.8018257878703644</v>
      </c>
      <c r="H135">
        <f ca="1">RAND()</f>
        <v>0.37703932793484896</v>
      </c>
      <c r="I135">
        <f ca="1">RAND()</f>
        <v>0.53514569530796186</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12219</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486</v>
      </c>
      <c r="AD135">
        <v>1</v>
      </c>
      <c r="AE135" t="s">
        <v>129</v>
      </c>
      <c r="AF135">
        <v>189</v>
      </c>
      <c r="AG135">
        <v>79</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전설</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유물 약탈자</v>
      </c>
      <c r="AL135">
        <v>1</v>
      </c>
      <c r="AM135" t="str">
        <f ca="1">IF(ROW()=2,AN135,OFFSET(AM135,-1,0)&amp;IF(LEN(AN135)=0,"",","&amp;AN135))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{"dy":14,"sl":3,"tp":"fe","vl":"Equip0402","cn":1,"pt":"DI","pp":189,"pr":79}</v>
      </c>
    </row>
    <row r="136" spans="1:40">
      <c r="A136">
        <v>14</v>
      </c>
      <c r="B136">
        <v>4</v>
      </c>
      <c r="C136">
        <f>IF(B136&lt;=9,0,
IF(B136=10,1,2))</f>
        <v>0</v>
      </c>
      <c r="D136">
        <f ca="1">RAND()</f>
        <v>0.74010094433876661</v>
      </c>
      <c r="E136">
        <f ca="1">RAND()</f>
        <v>7.4534306757823243E-2</v>
      </c>
      <c r="F136">
        <f ca="1">RAND()</f>
        <v>4.2019369254676642E-2</v>
      </c>
      <c r="G136">
        <f ca="1">RAND()</f>
        <v>0.741016178949226</v>
      </c>
      <c r="H136">
        <f ca="1">RAND()</f>
        <v>0.40908687648127384</v>
      </c>
      <c r="I136">
        <f ca="1">RAND()</f>
        <v>0.43876640360898445</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7453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439</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0.20584432701162625</v>
      </c>
      <c r="E137">
        <f ca="1">RAND()</f>
        <v>0.87191401913150646</v>
      </c>
      <c r="F137">
        <f ca="1">RAND()</f>
        <v>0.60268080732175855</v>
      </c>
      <c r="G137">
        <f ca="1">RAND()</f>
        <v>0.4205993217641022</v>
      </c>
      <c r="H137">
        <f ca="1">RAND()</f>
        <v>5.0823008262183444E-2</v>
      </c>
      <c r="I137">
        <f ca="1">RAND()</f>
        <v>0.37681813004992293</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Equip7301</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22400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524</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0.90917901969866166</v>
      </c>
      <c r="E138">
        <f ca="1">RAND()</f>
        <v>0.86315249635864677</v>
      </c>
      <c r="F138">
        <f ca="1">RAND()</f>
        <v>0.95214006686550545</v>
      </c>
      <c r="G138">
        <f ca="1">RAND()</f>
        <v>1.6774178608372603E-2</v>
      </c>
      <c r="H138">
        <f ca="1">RAND()</f>
        <v>0.29744183502772925</v>
      </c>
      <c r="I138">
        <f ca="1">RAND()</f>
        <v>0.88073403997661448</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Equip7202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16</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0.67766327576314167</v>
      </c>
      <c r="E139">
        <f ca="1">RAND()</f>
        <v>0.61593891084605012</v>
      </c>
      <c r="F139">
        <f ca="1">RAND()</f>
        <v>0.80453308062319306</v>
      </c>
      <c r="G139">
        <f ca="1">RAND()</f>
        <v>0.17777227502439708</v>
      </c>
      <c r="H139">
        <f ca="1">RAND()</f>
        <v>0.14411713918753188</v>
      </c>
      <c r="I139">
        <f ca="1">RAND()</f>
        <v>0.69116098891025068</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Equip7101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3700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415</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0.91695900728204327</v>
      </c>
      <c r="E140">
        <f ca="1">RAND()</f>
        <v>0.80479422971113124</v>
      </c>
      <c r="F140">
        <f ca="1">RAND()</f>
        <v>0.52460328601181239</v>
      </c>
      <c r="G140">
        <f ca="1">RAND()</f>
        <v>0.96188002986209709</v>
      </c>
      <c r="H140">
        <f ca="1">RAND()</f>
        <v>1.5265131540089794E-2</v>
      </c>
      <c r="I140">
        <f ca="1">RAND()</f>
        <v>0.97800521380402494</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0.77134173884689772</v>
      </c>
      <c r="E141">
        <f ca="1">RAND()</f>
        <v>0.26669880770816501</v>
      </c>
      <c r="F141">
        <f ca="1">RAND()</f>
        <v>0.93444111386229201</v>
      </c>
      <c r="G141">
        <f ca="1">RAND()</f>
        <v>5.0539189207027047E-2</v>
      </c>
      <c r="H141">
        <f ca="1">RAND()</f>
        <v>0.65527534199740944</v>
      </c>
      <c r="I141">
        <f ca="1">RAND()</f>
        <v>0.36616426356704002</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0.33813721729015511</v>
      </c>
      <c r="E142">
        <f ca="1">RAND()</f>
        <v>0.6920840270523041</v>
      </c>
      <c r="F142">
        <f ca="1">RAND()</f>
        <v>7.3181935499063155E-2</v>
      </c>
      <c r="G142">
        <f ca="1">RAND()</f>
        <v>0.78025718262223842</v>
      </c>
      <c r="H142">
        <f ca="1">RAND()</f>
        <v>0.62297036612799062</v>
      </c>
      <c r="I142">
        <f ca="1">RAND()</f>
        <v>0.561046099781777</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Equip6002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0.89647964744880115</v>
      </c>
      <c r="E143">
        <f ca="1">RAND()</f>
        <v>0.51962578611329369</v>
      </c>
      <c r="F143">
        <f ca="1">RAND()</f>
        <v>0.18082426866450141</v>
      </c>
      <c r="G143">
        <f ca="1">RAND()</f>
        <v>0.31612138690271763</v>
      </c>
      <c r="H143">
        <f ca="1">RAND()</f>
        <v>7.625129619451787E-2</v>
      </c>
      <c r="I143">
        <f ca="1">RAND()</f>
        <v>0.1321239118206613</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Equip4202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4</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0.46305076658762634</v>
      </c>
      <c r="E144">
        <f ca="1">RAND()</f>
        <v>0.47036088214306004</v>
      </c>
      <c r="F144">
        <f ca="1">RAND()</f>
        <v>0.42385532953001193</v>
      </c>
      <c r="G144">
        <f ca="1">RAND()</f>
        <v>2.5131195637895676E-2</v>
      </c>
      <c r="H144">
        <f ca="1">RAND()</f>
        <v>0.30180902530973863</v>
      </c>
      <c r="I144">
        <f ca="1">RAND()</f>
        <v>0.40293708274264195</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47036</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8</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0.82106314129400826</v>
      </c>
      <c r="E145">
        <f ca="1">RAND()</f>
        <v>0.90311774528901345</v>
      </c>
      <c r="F145">
        <f ca="1">RAND()</f>
        <v>8.6411305360901025E-2</v>
      </c>
      <c r="G145">
        <f ca="1">RAND()</f>
        <v>0.21346042396390608</v>
      </c>
      <c r="H145">
        <f ca="1">RAND()</f>
        <v>0.6750022876583045</v>
      </c>
      <c r="I145">
        <f ca="1">RAND()</f>
        <v>0.13121286526564213</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90311</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0.97618613420849465</v>
      </c>
      <c r="E146">
        <f ca="1">RAND()</f>
        <v>0.97727200409448689</v>
      </c>
      <c r="F146">
        <f ca="1">RAND()</f>
        <v>0.61223623835230134</v>
      </c>
      <c r="G146">
        <f ca="1">RAND()</f>
        <v>0.70394741151860551</v>
      </c>
      <c r="H146">
        <f ca="1">RAND()</f>
        <v>0.83054937456845934</v>
      </c>
      <c r="I146">
        <f ca="1">RAND()</f>
        <v>0.80189757283677621</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97727</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4200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404</v>
      </c>
      <c r="AD146">
        <v>1</v>
      </c>
      <c r="AE146" t="s">
        <v>125</v>
      </c>
      <c r="AG146">
        <v>800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떠오르는 태양</v>
      </c>
      <c r="AL146">
        <v>1</v>
      </c>
      <c r="AM146" t="str">
        <f ca="1">IF(ROW()=2,AN146,OFFSET(AM146,-1,0)&amp;IF(LEN(AN146)=0,"",","&amp;AN146))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{"dy":15,"sl":4,"tp":"fe","vl":"Equip3002","cn":1,"pt":"GO","pr":800}</v>
      </c>
    </row>
    <row r="147" spans="1:40">
      <c r="A147">
        <v>15</v>
      </c>
      <c r="B147">
        <v>5</v>
      </c>
      <c r="C147">
        <f>IF(B147&lt;=9,0,
IF(B147=10,1,2))</f>
        <v>0</v>
      </c>
      <c r="D147">
        <f ca="1">RAND()</f>
        <v>0.96978209435469331</v>
      </c>
      <c r="E147">
        <f ca="1">RAND()</f>
        <v>0.50675306572730461</v>
      </c>
      <c r="F147">
        <f ca="1">RAND()</f>
        <v>0.785349683474863</v>
      </c>
      <c r="G147">
        <f ca="1">RAND()</f>
        <v>0.94943592508795593</v>
      </c>
      <c r="H147">
        <f ca="1">RAND()</f>
        <v>0.27309377929245415</v>
      </c>
      <c r="I147">
        <f ca="1">RAND()</f>
        <v>6.5598917003329538E-2</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50675</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0.70227070258862334</v>
      </c>
      <c r="E148">
        <f ca="1">RAND()</f>
        <v>0.82738168915621146</v>
      </c>
      <c r="F148">
        <f ca="1">RAND()</f>
        <v>0.5817801022906941</v>
      </c>
      <c r="G148">
        <f ca="1">RAND()</f>
        <v>0.82675890590334999</v>
      </c>
      <c r="H148">
        <f ca="1">RAND()</f>
        <v>0.16465036478481099</v>
      </c>
      <c r="I148">
        <f ca="1">RAND()</f>
        <v>0.3274579477915599</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Equip7201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9200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521</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0.14965265420142915</v>
      </c>
      <c r="E149">
        <f ca="1">RAND()</f>
        <v>0.36629252190490191</v>
      </c>
      <c r="F149">
        <f ca="1">RAND()</f>
        <v>0.69771329866751408</v>
      </c>
      <c r="G149">
        <f ca="1">RAND()</f>
        <v>0.23755587057389604</v>
      </c>
      <c r="H149">
        <f ca="1">RAND()</f>
        <v>0.76105563776955976</v>
      </c>
      <c r="I149">
        <f ca="1">RAND()</f>
        <v>0.57134067482392326</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Equip4101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1300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0.77520323315106587</v>
      </c>
      <c r="E150">
        <f ca="1">RAND()</f>
        <v>0.4290846408482254</v>
      </c>
      <c r="F150">
        <f ca="1">RAND()</f>
        <v>0.20414121968509436</v>
      </c>
      <c r="G150">
        <f ca="1">RAND()</f>
        <v>0.87187204314620914</v>
      </c>
      <c r="H150">
        <f ca="1">RAND()</f>
        <v>0.27519948818381379</v>
      </c>
      <c r="I150">
        <f ca="1">RAND()</f>
        <v>0.43760079314260514</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0.94883581960829033</v>
      </c>
      <c r="E151">
        <f ca="1">RAND()</f>
        <v>9.6587776742580123E-2</v>
      </c>
      <c r="F151">
        <f ca="1">RAND()</f>
        <v>0.86405763207825048</v>
      </c>
      <c r="G151">
        <f ca="1">RAND()</f>
        <v>0.56039994269575111</v>
      </c>
      <c r="H151">
        <f ca="1">RAND()</f>
        <v>0.73835415726996212</v>
      </c>
      <c r="I151">
        <f ca="1">RAND()</f>
        <v>9.8699215286839448E-2</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0.18288130603312558</v>
      </c>
      <c r="E152">
        <f ca="1">RAND()</f>
        <v>0.10579121452621143</v>
      </c>
      <c r="F152">
        <f ca="1">RAND()</f>
        <v>0.8431659679539899</v>
      </c>
      <c r="G152">
        <f ca="1">RAND()</f>
        <v>0.3590277187845915</v>
      </c>
      <c r="H152">
        <f ca="1">RAND()</f>
        <v>0.64217876234934346</v>
      </c>
      <c r="I152">
        <f ca="1">RAND()</f>
        <v>0.55202573461039872</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Equip0302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11</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463</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0.41006664666244408</v>
      </c>
      <c r="E153">
        <f ca="1">RAND()</f>
        <v>0.80339008473931139</v>
      </c>
      <c r="F153">
        <f ca="1">RAND()</f>
        <v>0.91681180700605647</v>
      </c>
      <c r="G153">
        <f ca="1">RAND()</f>
        <v>0.98753521409647826</v>
      </c>
      <c r="H153">
        <f ca="1">RAND()</f>
        <v>0.26261730756485868</v>
      </c>
      <c r="I153">
        <f ca="1">RAND()</f>
        <v>0.19990061076315724</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Equip7002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1800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476</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0.22641524296323701</v>
      </c>
      <c r="E154">
        <f ca="1">RAND()</f>
        <v>0.71208177111581838</v>
      </c>
      <c r="F154">
        <f ca="1">RAND()</f>
        <v>0.40449741097540692</v>
      </c>
      <c r="G154">
        <f ca="1">RAND()</f>
        <v>0.51765049523369078</v>
      </c>
      <c r="H154">
        <f ca="1">RAND()</f>
        <v>0.74732603380294371</v>
      </c>
      <c r="I154">
        <f ca="1">RAND()</f>
        <v>0.85142770482488406</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71208</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3.6313025367606055E-2</v>
      </c>
      <c r="E155">
        <f ca="1">RAND()</f>
        <v>0.95979629648412057</v>
      </c>
      <c r="F155">
        <f ca="1">RAND()</f>
        <v>0.49227339479007548</v>
      </c>
      <c r="G155">
        <f ca="1">RAND()</f>
        <v>0.8213017778203956</v>
      </c>
      <c r="H155">
        <f ca="1">RAND()</f>
        <v>0.84483626944735446</v>
      </c>
      <c r="I155">
        <f ca="1">RAND()</f>
        <v>0.41919385771834505</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95979</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4200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384</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0.46905789335484882</v>
      </c>
      <c r="E156">
        <f ca="1">RAND()</f>
        <v>8.5178689623205073E-2</v>
      </c>
      <c r="F156">
        <f ca="1">RAND()</f>
        <v>0.57377522523467028</v>
      </c>
      <c r="G156">
        <f ca="1">RAND()</f>
        <v>0.18703574557645719</v>
      </c>
      <c r="H156">
        <f ca="1">RAND()</f>
        <v>0.18675882710710012</v>
      </c>
      <c r="I156">
        <f ca="1">RAND()</f>
        <v>0.84946701034051475</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8517</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1.3071546956344604E-2</v>
      </c>
      <c r="E157">
        <f ca="1">RAND()</f>
        <v>0.7805663044322263</v>
      </c>
      <c r="F157">
        <f ca="1">RAND()</f>
        <v>0.35888641812265176</v>
      </c>
      <c r="G157">
        <f ca="1">RAND()</f>
        <v>0.4439891099532598</v>
      </c>
      <c r="H157">
        <f ca="1">RAND()</f>
        <v>0.57611595613311206</v>
      </c>
      <c r="I157">
        <f ca="1">RAND()</f>
        <v>0.76129297936595064</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Equip7001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2200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418</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0.60760828848698478</v>
      </c>
      <c r="E158">
        <f ca="1">RAND()</f>
        <v>0.2438494504920462</v>
      </c>
      <c r="F158">
        <f ca="1">RAND()</f>
        <v>0.95393615841974999</v>
      </c>
      <c r="G158">
        <f ca="1">RAND()</f>
        <v>0.91246179558260265</v>
      </c>
      <c r="H158">
        <f ca="1">RAND()</f>
        <v>0.36246114102820592</v>
      </c>
      <c r="I158">
        <f ca="1">RAND()</f>
        <v>0.45849417106331636</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Equip3001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0.96168739612311183</v>
      </c>
      <c r="E159">
        <f ca="1">RAND()</f>
        <v>0.78764268935535198</v>
      </c>
      <c r="F159">
        <f ca="1">RAND()</f>
        <v>0.10814417613772309</v>
      </c>
      <c r="G159">
        <f ca="1">RAND()</f>
        <v>1.1106750703369084E-3</v>
      </c>
      <c r="H159">
        <f ca="1">RAND()</f>
        <v>0.87062217863376112</v>
      </c>
      <c r="I159">
        <f ca="1">RAND()</f>
        <v>0.20131829920844169</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Equip8101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7700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416</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0.28078581628745425</v>
      </c>
      <c r="E160">
        <f ca="1">RAND()</f>
        <v>0.399719945866849</v>
      </c>
      <c r="F160">
        <f ca="1">RAND()</f>
        <v>0.73106529828802613</v>
      </c>
      <c r="G160">
        <f ca="1">RAND()</f>
        <v>0.38734408233392092</v>
      </c>
      <c r="H160">
        <f ca="1">RAND()</f>
        <v>0.91856633011114586</v>
      </c>
      <c r="I160">
        <f ca="1">RAND()</f>
        <v>0.10108652994822998</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0.65219925081864993</v>
      </c>
      <c r="E161">
        <f ca="1">RAND()</f>
        <v>0.58787943667040909</v>
      </c>
      <c r="F161">
        <f ca="1">RAND()</f>
        <v>0.13962278122382032</v>
      </c>
      <c r="G161">
        <f ca="1">RAND()</f>
        <v>0.90334947274430977</v>
      </c>
      <c r="H161">
        <f ca="1">RAND()</f>
        <v>0.80242964788811177</v>
      </c>
      <c r="I161">
        <f ca="1">RAND()</f>
        <v>0.37704060750356527</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0.13667581865818357</v>
      </c>
      <c r="E162">
        <f ca="1">RAND()</f>
        <v>0.40744777999969917</v>
      </c>
      <c r="F162">
        <f ca="1">RAND()</f>
        <v>0.78185787579372801</v>
      </c>
      <c r="G162">
        <f ca="1">RAND()</f>
        <v>0.62169807825233547</v>
      </c>
      <c r="H162">
        <f ca="1">RAND()</f>
        <v>0.38153525957109868</v>
      </c>
      <c r="I162">
        <f ca="1">RAND()</f>
        <v>0.92018264913685421</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Equip3202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3500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477</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0.7455795194944681</v>
      </c>
      <c r="E163">
        <f ca="1">RAND()</f>
        <v>0.10353429332063546</v>
      </c>
      <c r="F163">
        <f ca="1">RAND()</f>
        <v>8.0979265590703342E-2</v>
      </c>
      <c r="G163">
        <f ca="1">RAND()</f>
        <v>0.60083866760107074</v>
      </c>
      <c r="H163">
        <f ca="1">RAND()</f>
        <v>0.20791625792113233</v>
      </c>
      <c r="I163">
        <f ca="1">RAND()</f>
        <v>0.75297649211609763</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Equip0302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7800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0.27042217571601623</v>
      </c>
      <c r="E164">
        <f ca="1">RAND()</f>
        <v>0.18073978661377554</v>
      </c>
      <c r="F164">
        <f ca="1">RAND()</f>
        <v>0.79614434874408613</v>
      </c>
      <c r="G164">
        <f ca="1">RAND()</f>
        <v>0.76011093156748466</v>
      </c>
      <c r="H164">
        <f ca="1">RAND()</f>
        <v>0.66559525986566892</v>
      </c>
      <c r="I164">
        <f ca="1">RAND()</f>
        <v>0.54642384607449612</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18073</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453</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2.6716733723120001E-6</v>
      </c>
      <c r="E165">
        <f ca="1">RAND()</f>
        <v>0.13417485717481503</v>
      </c>
      <c r="F165">
        <f ca="1">RAND()</f>
        <v>0.73880150420162161</v>
      </c>
      <c r="G165">
        <f ca="1">RAND()</f>
        <v>0.68882888991174418</v>
      </c>
      <c r="H165">
        <f ca="1">RAND()</f>
        <v>0.97295912857105415</v>
      </c>
      <c r="I165">
        <f ca="1">RAND()</f>
        <v>0.66887371699034648</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13417</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0.91888201747993303</v>
      </c>
      <c r="E166">
        <f ca="1">RAND()</f>
        <v>0.27037153922373891</v>
      </c>
      <c r="F166">
        <f ca="1">RAND()</f>
        <v>0.35447454095493691</v>
      </c>
      <c r="G166">
        <f ca="1">RAND()</f>
        <v>0.47852688052338732</v>
      </c>
      <c r="H166">
        <f ca="1">RAND()</f>
        <v>0.20359324600845707</v>
      </c>
      <c r="I166">
        <f ca="1">RAND()</f>
        <v>0.82598242465436744</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27037</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6</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1800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448</v>
      </c>
      <c r="AD166">
        <v>1</v>
      </c>
      <c r="AE166" t="s">
        <v>129</v>
      </c>
      <c r="AF166">
        <v>199</v>
      </c>
      <c r="AG166">
        <v>79</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전설</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나선형 단검</v>
      </c>
      <c r="AL166">
        <v>1</v>
      </c>
      <c r="AM166" t="str">
        <f ca="1">IF(ROW()=2,AN166,OFFSET(AM166,-1,0)&amp;IF(LEN(AN166)=0,"",","&amp;AN166))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{"dy":17,"sl":4,"tp":"fe","vl":"Equip1402","cn":1,"pt":"DI","pp":199,"pr":79}</v>
      </c>
    </row>
    <row r="167" spans="1:40">
      <c r="A167">
        <v>17</v>
      </c>
      <c r="B167">
        <v>5</v>
      </c>
      <c r="C167">
        <f>IF(B167&lt;=9,0,
IF(B167=10,1,2))</f>
        <v>0</v>
      </c>
      <c r="D167">
        <f ca="1">RAND()</f>
        <v>0.95339611064010543</v>
      </c>
      <c r="E167">
        <f ca="1">RAND()</f>
        <v>0.16455588058598081</v>
      </c>
      <c r="F167">
        <f ca="1">RAND()</f>
        <v>0.28808881759326688</v>
      </c>
      <c r="G167">
        <f ca="1">RAND()</f>
        <v>0.75398375769198456</v>
      </c>
      <c r="H167">
        <f ca="1">RAND()</f>
        <v>0.64427824329354844</v>
      </c>
      <c r="I167">
        <f ca="1">RAND()</f>
        <v>0.69013748627999927</v>
      </c>
      <c r="M167" t="str">
        <f ca="1">IF(LEN(J167)&lt;&gt;0,J167,VLOOKUP(D167+$B167,$BJ:$BK,MATCH($BK$1,$BJ$1:$BK$1,0),1))</f>
        <v>안 지정 캐릭터 PP 일반등급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16455</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4</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1200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0.37848213182766843</v>
      </c>
      <c r="E168">
        <f ca="1">RAND()</f>
        <v>0.1541628715078166</v>
      </c>
      <c r="F168">
        <f ca="1">RAND()</f>
        <v>0.48655638624594488</v>
      </c>
      <c r="G168">
        <f ca="1">RAND()</f>
        <v>0.5498880455005396</v>
      </c>
      <c r="H168">
        <f ca="1">RAND()</f>
        <v>0.77125945776098404</v>
      </c>
      <c r="I168">
        <f ca="1">RAND()</f>
        <v>0.52203274655367093</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Equip1302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7500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0.31900188237881866</v>
      </c>
      <c r="E169">
        <f ca="1">RAND()</f>
        <v>0.12050041124538857</v>
      </c>
      <c r="F169">
        <f ca="1">RAND()</f>
        <v>0.91331008996509377</v>
      </c>
      <c r="G169">
        <f ca="1">RAND()</f>
        <v>0.97366111121109578</v>
      </c>
      <c r="H169">
        <f ca="1">RAND()</f>
        <v>0.77840277009710057</v>
      </c>
      <c r="I169">
        <f ca="1">RAND()</f>
        <v>0.60967304939003486</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Equip1102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1300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478</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0.41444492595830207</v>
      </c>
      <c r="E170">
        <f ca="1">RAND()</f>
        <v>0.17924796907800489</v>
      </c>
      <c r="F170">
        <f ca="1">RAND()</f>
        <v>0.46234928246785889</v>
      </c>
      <c r="G170">
        <f ca="1">RAND()</f>
        <v>0.67000168575328056</v>
      </c>
      <c r="H170">
        <f ca="1">RAND()</f>
        <v>0.49488656340935</v>
      </c>
      <c r="I170">
        <f ca="1">RAND()</f>
        <v>0.71855743806344041</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0.5889550222958474</v>
      </c>
      <c r="E171">
        <f ca="1">RAND()</f>
        <v>0.5150915275654836</v>
      </c>
      <c r="F171">
        <f ca="1">RAND()</f>
        <v>0.17107819584360995</v>
      </c>
      <c r="G171">
        <f ca="1">RAND()</f>
        <v>0.53903000853436733</v>
      </c>
      <c r="H171">
        <f ca="1">RAND()</f>
        <v>0.47812138225281708</v>
      </c>
      <c r="I171">
        <f ca="1">RAND()</f>
        <v>0.17063470653394963</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0.9010578388483621</v>
      </c>
      <c r="E172">
        <f ca="1">RAND()</f>
        <v>0.48631290409593519</v>
      </c>
      <c r="F172">
        <f ca="1">RAND()</f>
        <v>0.85738068693471403</v>
      </c>
      <c r="G172">
        <f ca="1">RAND()</f>
        <v>0.45707778437376378</v>
      </c>
      <c r="H172">
        <f ca="1">RAND()</f>
        <v>0.89440315255835712</v>
      </c>
      <c r="I172">
        <f ca="1">RAND()</f>
        <v>0.57519249899838287</v>
      </c>
      <c r="M172" t="str">
        <f ca="1">IF(LEN(J172)&lt;&gt;0,J172,VLOOKUP(D172+$B172,$BJ:$BK,MATCH($BK$1,$BJ$1:$BK$1,0),1))</f>
        <v>캐릭터 상자 일반등급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0.48532840869307692</v>
      </c>
      <c r="E173">
        <f ca="1">RAND()</f>
        <v>0.37161901429490285</v>
      </c>
      <c r="F173">
        <f ca="1">RAND()</f>
        <v>0.62379425306389669</v>
      </c>
      <c r="G173">
        <f ca="1">RAND()</f>
        <v>0.41435235653054137</v>
      </c>
      <c r="H173">
        <f ca="1">RAND()</f>
        <v>0.32569920172981048</v>
      </c>
      <c r="I173">
        <f ca="1">RAND()</f>
        <v>0.36870906814718019</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Equip3101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1200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0.26369231308136776</v>
      </c>
      <c r="E174">
        <f ca="1">RAND()</f>
        <v>0.66072708369432998</v>
      </c>
      <c r="F174">
        <f ca="1">RAND()</f>
        <v>0.39976916066553625</v>
      </c>
      <c r="G174">
        <f ca="1">RAND()</f>
        <v>0.89322778026973759</v>
      </c>
      <c r="H174">
        <f ca="1">RAND()</f>
        <v>0.8079215095936283</v>
      </c>
      <c r="I174">
        <f ca="1">RAND()</f>
        <v>0.90934895130275795</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66072</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3000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0.89161099448360448</v>
      </c>
      <c r="E175">
        <f ca="1">RAND()</f>
        <v>0.60524083330333467</v>
      </c>
      <c r="F175">
        <f ca="1">RAND()</f>
        <v>0.71015019795814349</v>
      </c>
      <c r="G175">
        <f ca="1">RAND()</f>
        <v>0.54265811643388273</v>
      </c>
      <c r="H175">
        <f ca="1">RAND()</f>
        <v>0.51589434411080881</v>
      </c>
      <c r="I175">
        <f ca="1">RAND()</f>
        <v>0.730118948363769</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60524</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0.72826274169682659</v>
      </c>
      <c r="E176">
        <f ca="1">RAND()</f>
        <v>0.57549713747515341</v>
      </c>
      <c r="F176">
        <f ca="1">RAND()</f>
        <v>0.68561037836018401</v>
      </c>
      <c r="G176">
        <f ca="1">RAND()</f>
        <v>0.4196629923013413</v>
      </c>
      <c r="H176">
        <f ca="1">RAND()</f>
        <v>0.36180910193489824</v>
      </c>
      <c r="I176">
        <f ca="1">RAND()</f>
        <v>0.21098354433504907</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57549</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9</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2700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406</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빛의 트랩</v>
      </c>
      <c r="AL176">
        <v>1</v>
      </c>
      <c r="AM176" t="str">
        <f ca="1">IF(ROW()=2,AN176,OFFSET(AM176,-1,0)&amp;IF(LEN(AN176)=0,"",","&amp;AN176))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{"dy":18,"sl":4,"tp":"fe","vl":"Equip3201","cn":1,"pt":"GO","pr":3300}</v>
      </c>
    </row>
    <row r="177" spans="1:40">
      <c r="A177">
        <v>18</v>
      </c>
      <c r="B177">
        <v>5</v>
      </c>
      <c r="C177">
        <f>IF(B177&lt;=9,0,
IF(B177=10,1,2))</f>
        <v>0</v>
      </c>
      <c r="D177">
        <f ca="1">RAND()</f>
        <v>0.39382953961960576</v>
      </c>
      <c r="E177">
        <f ca="1">RAND()</f>
        <v>0.64810923041414958</v>
      </c>
      <c r="F177">
        <f ca="1">RAND()</f>
        <v>3.4817938070317189E-2</v>
      </c>
      <c r="G177">
        <f ca="1">RAND()</f>
        <v>0.92149407609173506</v>
      </c>
      <c r="H177">
        <f ca="1">RAND()</f>
        <v>0.54512402197780707</v>
      </c>
      <c r="I177">
        <f ca="1">RAND()</f>
        <v>0.49922556612201896</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Equip5301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7500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420</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0.55014702781706404</v>
      </c>
      <c r="E178">
        <f ca="1">RAND()</f>
        <v>0.20722328572881354</v>
      </c>
      <c r="F178">
        <f ca="1">RAND()</f>
        <v>0.8246890335263517</v>
      </c>
      <c r="G178">
        <f ca="1">RAND()</f>
        <v>0.73827800412003186</v>
      </c>
      <c r="H178">
        <f ca="1">RAND()</f>
        <v>0.63231847608680058</v>
      </c>
      <c r="I178">
        <f ca="1">RAND()</f>
        <v>0.85920615317525928</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Equip2202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3400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1.5094758577234635E-2</v>
      </c>
      <c r="E179">
        <f ca="1">RAND()</f>
        <v>0.86758811891124898</v>
      </c>
      <c r="F179">
        <f ca="1">RAND()</f>
        <v>0.49245776027837529</v>
      </c>
      <c r="G179">
        <f ca="1">RAND()</f>
        <v>0.14815181875863737</v>
      </c>
      <c r="H179">
        <f ca="1">RAND()</f>
        <v>0.5602722876403079</v>
      </c>
      <c r="I179">
        <f ca="1">RAND()</f>
        <v>0.38401486988660949</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Equip8201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39</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479</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0.94625961024091976</v>
      </c>
      <c r="E180">
        <f ca="1">RAND()</f>
        <v>0.71394563652018694</v>
      </c>
      <c r="F180">
        <f ca="1">RAND()</f>
        <v>0.87243003585524515</v>
      </c>
      <c r="G180">
        <f ca="1">RAND()</f>
        <v>0.43354215231554205</v>
      </c>
      <c r="H180">
        <f ca="1">RAND()</f>
        <v>0.91144900938393225</v>
      </c>
      <c r="I180">
        <f ca="1">RAND()</f>
        <v>0.53583424983775574</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fl1</v>
      </c>
      <c r="AB180" t="s">
        <v>475</v>
      </c>
      <c r="AC180" t="s">
        <v>465</v>
      </c>
      <c r="AD180">
        <v>1</v>
      </c>
      <c r="AE180" t="s">
        <v>129</v>
      </c>
      <c r="AF180">
        <v>54</v>
      </c>
      <c r="AG180">
        <v>39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도스로프</v>
      </c>
      <c r="AL180">
        <v>1</v>
      </c>
      <c r="AM180" t="str">
        <f ca="1">IF(ROW()=2,AN180,OFFSET(AM180,-1,0)&amp;IF(LEN(AN180)=0,"",","&amp;AN180))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{"dy":18,"sl":8,"tp":"fl1","vl":"Actor0030","cn":1,"pt":"DI","pp":54,"pr":39}</v>
      </c>
    </row>
    <row r="181" spans="1:40">
      <c r="A181">
        <v>18</v>
      </c>
      <c r="B181">
        <v>9</v>
      </c>
      <c r="C181">
        <f>IF(B181&lt;=9,0,
IF(B181=10,1,2))</f>
        <v>0</v>
      </c>
      <c r="D181">
        <f ca="1">RAND()</f>
        <v>0.31176196129778033</v>
      </c>
      <c r="E181">
        <f ca="1">RAND()</f>
        <v>0.8222012407507433</v>
      </c>
      <c r="F181">
        <f ca="1">RAND()</f>
        <v>0.90355630776734031</v>
      </c>
      <c r="G181">
        <f ca="1">RAND()</f>
        <v>0.78616797881498801</v>
      </c>
      <c r="H181">
        <f ca="1">RAND()</f>
        <v>0.78784599896302021</v>
      </c>
      <c r="I181">
        <f ca="1">RAND()</f>
        <v>0.24942654010398269</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fl1</v>
      </c>
      <c r="AB181" t="s">
        <v>475</v>
      </c>
      <c r="AC181" t="s">
        <v>468</v>
      </c>
      <c r="AD181">
        <v>1</v>
      </c>
      <c r="AE181" t="s">
        <v>129</v>
      </c>
      <c r="AF181">
        <v>54</v>
      </c>
      <c r="AG181">
        <v>39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플랜도</v>
      </c>
      <c r="AL181">
        <v>1</v>
      </c>
      <c r="AM181" t="str">
        <f ca="1">IF(ROW()=2,AN181,OFFSET(AM181,-1,0)&amp;IF(LEN(AN181)=0,"",","&amp;AN181))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{"dy":18,"sl":9,"tp":"fl1","vl":"Actor1039","cn":1,"pt":"DI","pp":54,"pr":39}</v>
      </c>
    </row>
    <row r="182" spans="1:40">
      <c r="A182">
        <v>19</v>
      </c>
      <c r="B182">
        <v>0</v>
      </c>
      <c r="C182">
        <f>IF(B182&lt;=9,0,
IF(B182=10,1,2))</f>
        <v>0</v>
      </c>
      <c r="D182">
        <f ca="1">RAND()</f>
        <v>0.43158752764773112</v>
      </c>
      <c r="E182">
        <f ca="1">RAND()</f>
        <v>0.12523569669137535</v>
      </c>
      <c r="F182">
        <f ca="1">RAND()</f>
        <v>0.78182735720996344</v>
      </c>
      <c r="G182">
        <f ca="1">RAND()</f>
        <v>0.66625380123817313</v>
      </c>
      <c r="H182">
        <f ca="1">RAND()</f>
        <v>0.37680726076715021</v>
      </c>
      <c r="I182">
        <f ca="1">RAND()</f>
        <v>0.66638879819147956</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Equip1001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800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480</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6.83644184869725E-2</v>
      </c>
      <c r="E183">
        <f ca="1">RAND()</f>
        <v>0.47188677042961835</v>
      </c>
      <c r="F183">
        <f ca="1">RAND()</f>
        <v>0.74784136451930328</v>
      </c>
      <c r="G183">
        <f ca="1">RAND()</f>
        <v>0.20838195296863171</v>
      </c>
      <c r="H183">
        <f ca="1">RAND()</f>
        <v>0.22860953972014653</v>
      </c>
      <c r="I183">
        <f ca="1">RAND()</f>
        <v>5.3459600934041007E-2</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Equip4002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600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417</v>
      </c>
      <c r="AD183">
        <v>1</v>
      </c>
      <c r="AE183" t="s">
        <v>125</v>
      </c>
      <c r="AG183">
        <v>1100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칼날 손잡이</v>
      </c>
      <c r="AL183">
        <v>1</v>
      </c>
      <c r="AM183" t="str">
        <f ca="1">IF(ROW()=2,AN183,OFFSET(AM183,-1,0)&amp;IF(LEN(AN183)=0,"",","&amp;AN183))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{"dy":19,"sl":1,"tp":"fe","vl":"Equip1101","cn":1,"pt":"GO","pr":1100}</v>
      </c>
    </row>
    <row r="184" spans="1:40">
      <c r="A184">
        <v>19</v>
      </c>
      <c r="B184">
        <v>2</v>
      </c>
      <c r="C184">
        <f>IF(B184&lt;=9,0,
IF(B184=10,1,2))</f>
        <v>0</v>
      </c>
      <c r="D184">
        <f ca="1">RAND()</f>
        <v>0.66383657652947325</v>
      </c>
      <c r="E184">
        <f ca="1">RAND()</f>
        <v>0.3328347126279817</v>
      </c>
      <c r="F184">
        <f ca="1">RAND()</f>
        <v>0.28294884843310941</v>
      </c>
      <c r="G184">
        <f ca="1">RAND()</f>
        <v>0.52814767790092476</v>
      </c>
      <c r="H184">
        <f ca="1">RAND()</f>
        <v>0.83631826992933966</v>
      </c>
      <c r="I184">
        <f ca="1">RAND()</f>
        <v>0.74864323518173348</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33283</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0.94044312676132558</v>
      </c>
      <c r="E185">
        <f ca="1">RAND()</f>
        <v>0.50247176858053277</v>
      </c>
      <c r="F185">
        <f ca="1">RAND()</f>
        <v>0.95793366295859017</v>
      </c>
      <c r="G185">
        <f ca="1">RAND()</f>
        <v>6.145922207238308E-3</v>
      </c>
      <c r="H185">
        <f ca="1">RAND()</f>
        <v>0.40250733169416109</v>
      </c>
      <c r="I185">
        <f ca="1">RAND()</f>
        <v>0.43032922679766927</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50247</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2700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0.20961243186565859</v>
      </c>
      <c r="E186">
        <f ca="1">RAND()</f>
        <v>0.89743513314755696</v>
      </c>
      <c r="F186">
        <f ca="1">RAND()</f>
        <v>0.21197407734065798</v>
      </c>
      <c r="G186">
        <f ca="1">RAND()</f>
        <v>0.2360134247595963</v>
      </c>
      <c r="H186">
        <f ca="1">RAND()</f>
        <v>0.66762342952323506</v>
      </c>
      <c r="I186">
        <f ca="1">RAND()</f>
        <v>0.45419688868691566</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89743</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0.73515690769941544</v>
      </c>
      <c r="E187">
        <f ca="1">RAND()</f>
        <v>0.86838912839776095</v>
      </c>
      <c r="F187">
        <f ca="1">RAND()</f>
        <v>0.65050661726293213</v>
      </c>
      <c r="G187">
        <f ca="1">RAND()</f>
        <v>0.35207990885816398</v>
      </c>
      <c r="H187">
        <f ca="1">RAND()</f>
        <v>5.1150247760276546E-2</v>
      </c>
      <c r="I187">
        <f ca="1">RAND()</f>
        <v>0.25884134186291397</v>
      </c>
      <c r="M187" t="str">
        <f ca="1">IF(LEN(J187)&lt;&gt;0,J187,VLOOKUP(D187+$B187,$BJ:$BK,MATCH($BK$1,$BJ$1:$BK$1,0),1))</f>
        <v>안 지정 캐릭터 PP 영웅등급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86838</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0.11383304458434951</v>
      </c>
      <c r="E188">
        <f ca="1">RAND()</f>
        <v>0.1259858961259076</v>
      </c>
      <c r="F188">
        <f ca="1">RAND()</f>
        <v>0.37940933217684403</v>
      </c>
      <c r="G188">
        <f ca="1">RAND()</f>
        <v>0.49778905243744109</v>
      </c>
      <c r="H188">
        <f ca="1">RAND()</f>
        <v>0.64206449773572727</v>
      </c>
      <c r="I188">
        <f ca="1">RAND()</f>
        <v>0.37604937552718531</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Equip1201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482</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0.35841491218839117</v>
      </c>
      <c r="E189">
        <f ca="1">RAND()</f>
        <v>0.52559529484509804</v>
      </c>
      <c r="F189">
        <f ca="1">RAND()</f>
        <v>0.37460515195744926</v>
      </c>
      <c r="G189">
        <f ca="1">RAND()</f>
        <v>0.93464303859510744</v>
      </c>
      <c r="H189">
        <f ca="1">RAND()</f>
        <v>0.83038983415991374</v>
      </c>
      <c r="I189">
        <f ca="1">RAND()</f>
        <v>0.48367067153301091</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Equip6101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3500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0.29339980996904502</v>
      </c>
      <c r="E190">
        <f ca="1">RAND()</f>
        <v>0.19105411789406801</v>
      </c>
      <c r="F190">
        <f ca="1">RAND()</f>
        <v>0.32747544501570269</v>
      </c>
      <c r="G190">
        <f ca="1">RAND()</f>
        <v>0.61901646600186055</v>
      </c>
      <c r="H190">
        <f ca="1">RAND()</f>
        <v>0.38019916058022385</v>
      </c>
      <c r="I190">
        <f ca="1">RAND()</f>
        <v>0.69076141689593251</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0.47060538598430135</v>
      </c>
      <c r="E191">
        <f ca="1">RAND()</f>
        <v>0.581945331199893</v>
      </c>
      <c r="F191">
        <f ca="1">RAND()</f>
        <v>0.86213462347357928</v>
      </c>
      <c r="G191">
        <f ca="1">RAND()</f>
        <v>0.23313165843025641</v>
      </c>
      <c r="H191">
        <f ca="1">RAND()</f>
        <v>0.27310656881710083</v>
      </c>
      <c r="I191">
        <f ca="1">RAND()</f>
        <v>0.68506999175653149</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0.88306594261658955</v>
      </c>
      <c r="E192">
        <f ca="1">RAND()</f>
        <v>0.91976137505974043</v>
      </c>
      <c r="F192">
        <f ca="1">RAND()</f>
        <v>0.17641705099176253</v>
      </c>
      <c r="G192">
        <f ca="1">RAND()</f>
        <v>0.93960833543550382</v>
      </c>
      <c r="H192">
        <f ca="1">RAND()</f>
        <v>0.39351647190356953</v>
      </c>
      <c r="I192">
        <f ca="1">RAND()</f>
        <v>0.60660723651729642</v>
      </c>
      <c r="M192" t="str">
        <f ca="1">IF(LEN(J192)&lt;&gt;0,J192,VLOOKUP(D192+$B192,$BJ:$BK,MATCH($BK$1,$BJ$1:$BK$1,0),1))</f>
        <v>캐릭터 상자 일반등급</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삭제</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0.80978116173784398</v>
      </c>
      <c r="E193">
        <f ca="1">RAND()</f>
        <v>0.93401769034984761</v>
      </c>
      <c r="F193">
        <f ca="1">RAND()</f>
        <v>0.76581474594160781</v>
      </c>
      <c r="G193">
        <f ca="1">RAND()</f>
        <v>0.13480280458327953</v>
      </c>
      <c r="H193">
        <f ca="1">RAND()</f>
        <v>3.1172237195630337E-2</v>
      </c>
      <c r="I193">
        <f ca="1">RAND()</f>
        <v>0.83258669664337137</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Equip8102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8400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426</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야만인의 분노</v>
      </c>
      <c r="AL193">
        <v>1</v>
      </c>
      <c r="AM193" t="str">
        <f ca="1">IF(ROW()=2,AN193,OFFSET(AM193,-1,0)&amp;IF(LEN(AN193)=0,"",","&amp;AN193))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{"dy":20,"sl":1,"tp":"fe","vl":"Equip0201","cn":1,"pt":"DI","pr":5}</v>
      </c>
    </row>
    <row r="194" spans="1:40">
      <c r="A194">
        <v>20</v>
      </c>
      <c r="B194">
        <v>2</v>
      </c>
      <c r="C194">
        <f>IF(B194&lt;=9,0,
IF(B194=10,1,2))</f>
        <v>0</v>
      </c>
      <c r="D194">
        <f ca="1">RAND()</f>
        <v>0.89267115080087012</v>
      </c>
      <c r="E194">
        <f ca="1">RAND()</f>
        <v>0.57331775492892834</v>
      </c>
      <c r="F194">
        <f ca="1">RAND()</f>
        <v>4.9723752932666621E-3</v>
      </c>
      <c r="G194">
        <f ca="1">RAND()</f>
        <v>0.85928190218449751</v>
      </c>
      <c r="H194">
        <f ca="1">RAND()</f>
        <v>1.6256019701848645E-2</v>
      </c>
      <c r="I194">
        <f ca="1">RAND()</f>
        <v>0.62333082532669415</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57331</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2700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5.9456575094777531E-2</v>
      </c>
      <c r="E195">
        <f ca="1">RAND()</f>
        <v>0.78667928616336047</v>
      </c>
      <c r="F195">
        <f ca="1">RAND()</f>
        <v>0.51583951288310426</v>
      </c>
      <c r="G195">
        <f ca="1">RAND()</f>
        <v>0.72154937797160423</v>
      </c>
      <c r="H195">
        <f ca="1">RAND()</f>
        <v>0.23125390317513184</v>
      </c>
      <c r="I195">
        <f ca="1">RAND()</f>
        <v>0.61857485427518311</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78667</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3600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451</v>
      </c>
      <c r="AD195">
        <v>1</v>
      </c>
      <c r="AE195" t="s">
        <v>129</v>
      </c>
      <c r="AF195">
        <v>209</v>
      </c>
      <c r="AG195">
        <v>129</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전설</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요정왕의 활</v>
      </c>
      <c r="AL195">
        <v>1</v>
      </c>
      <c r="AM195" t="str">
        <f ca="1">IF(ROW()=2,AN195,OFFSET(AM195,-1,0)&amp;IF(LEN(AN195)=0,"",","&amp;AN195))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{"dy":20,"sl":3,"tp":"fe","vl":"Equip2402","cn":1,"pt":"DI","pp":209,"pr":129}</v>
      </c>
    </row>
    <row r="196" spans="1:40">
      <c r="A196">
        <v>20</v>
      </c>
      <c r="B196">
        <v>4</v>
      </c>
      <c r="C196">
        <f>IF(B196&lt;=9,0,
IF(B196=10,1,2))</f>
        <v>0</v>
      </c>
      <c r="D196">
        <f ca="1">RAND()</f>
        <v>0.5719313556297615</v>
      </c>
      <c r="E196">
        <f ca="1">RAND()</f>
        <v>0.47703133894241168</v>
      </c>
      <c r="F196">
        <f ca="1">RAND()</f>
        <v>0.55632486112288337</v>
      </c>
      <c r="G196">
        <f ca="1">RAND()</f>
        <v>0.52513701001483293</v>
      </c>
      <c r="H196">
        <f ca="1">RAND()</f>
        <v>0.50014482697087959</v>
      </c>
      <c r="I196">
        <f ca="1">RAND()</f>
        <v>0.31997703240081321</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47703</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8</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404</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0.73086533066630455</v>
      </c>
      <c r="E197">
        <f ca="1">RAND()</f>
        <v>0.56319659348148876</v>
      </c>
      <c r="F197">
        <f ca="1">RAND()</f>
        <v>0.80087589163500605</v>
      </c>
      <c r="G197">
        <f ca="1">RAND()</f>
        <v>0.24327941347681403</v>
      </c>
      <c r="H197">
        <f ca="1">RAND()</f>
        <v>0.11378676535615873</v>
      </c>
      <c r="I197">
        <f ca="1">RAND()</f>
        <v>0.78741279064528014</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56319</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9</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0.58726631244854866</v>
      </c>
      <c r="E198">
        <f ca="1">RAND()</f>
        <v>0.54279180744320277</v>
      </c>
      <c r="F198">
        <f ca="1">RAND()</f>
        <v>0.53713222075671441</v>
      </c>
      <c r="G198">
        <f ca="1">RAND()</f>
        <v>0.43076109019462983</v>
      </c>
      <c r="H198">
        <f ca="1">RAND()</f>
        <v>0.8754775653456941</v>
      </c>
      <c r="I198">
        <f ca="1">RAND()</f>
        <v>0.52693629669139397</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Equip6101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3500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423</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0.29542400948552094</v>
      </c>
      <c r="E199">
        <f ca="1">RAND()</f>
        <v>0.30962013697759938</v>
      </c>
      <c r="F199">
        <f ca="1">RAND()</f>
        <v>0.66501102483597574</v>
      </c>
      <c r="G199">
        <f ca="1">RAND()</f>
        <v>1.0748969660262064E-2</v>
      </c>
      <c r="H199">
        <f ca="1">RAND()</f>
        <v>0.35731326572880984</v>
      </c>
      <c r="I199">
        <f ca="1">RAND()</f>
        <v>0.12737861368709535</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Equip3202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4</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424</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0.39891692049531369</v>
      </c>
      <c r="E200">
        <f ca="1">RAND()</f>
        <v>0.92580493265727848</v>
      </c>
      <c r="F200">
        <f ca="1">RAND()</f>
        <v>0.103143608838967</v>
      </c>
      <c r="G200">
        <f ca="1">RAND()</f>
        <v>0.92160380072820902</v>
      </c>
      <c r="H200">
        <f ca="1">RAND()</f>
        <v>0.95241817750025537</v>
      </c>
      <c r="I200">
        <f ca="1">RAND()</f>
        <v>0.10113592069694211</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0.70949232083631997</v>
      </c>
      <c r="E201">
        <f ca="1">RAND()</f>
        <v>0.75632991863231303</v>
      </c>
      <c r="F201">
        <f ca="1">RAND()</f>
        <v>0.33438461995784841</v>
      </c>
      <c r="G201">
        <f ca="1">RAND()</f>
        <v>4.3553212340450176E-2</v>
      </c>
      <c r="H201">
        <f ca="1">RAND()</f>
        <v>0.70073142036697411</v>
      </c>
      <c r="I201">
        <f ca="1">RAND()</f>
        <v>0.36800412142900862</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0.89092515111166271</v>
      </c>
      <c r="E202">
        <f ca="1">RAND()</f>
        <v>0.77372807817010802</v>
      </c>
      <c r="F202">
        <f ca="1">RAND()</f>
        <v>0.85922837073999736</v>
      </c>
      <c r="G202">
        <f ca="1">RAND()</f>
        <v>0.80400530259463887</v>
      </c>
      <c r="H202">
        <f ca="1">RAND()</f>
        <v>0.28163741674349796</v>
      </c>
      <c r="I202">
        <f ca="1">RAND()</f>
        <v>0.24514295520602813</v>
      </c>
      <c r="M202" t="str">
        <f ca="1">IF(LEN(J202)&lt;&gt;0,J202,VLOOKUP(D202+$B202,$BJ:$BK,MATCH($BK$1,$BJ$1:$BK$1,0),1))</f>
        <v>캐릭터 상자 일반등급</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삭제</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29</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0.23870757571905599</v>
      </c>
      <c r="E203">
        <f ca="1">RAND()</f>
        <v>0.97942421220869369</v>
      </c>
      <c r="F203">
        <f ca="1">RAND()</f>
        <v>0.34576813290885933</v>
      </c>
      <c r="G203">
        <f ca="1">RAND()</f>
        <v>0.13249473093635877</v>
      </c>
      <c r="H203">
        <f ca="1">RAND()</f>
        <v>0.24515387801062771</v>
      </c>
      <c r="I203">
        <f ca="1">RAND()</f>
        <v>0.60473752424566385</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Equip8301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95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0.79277797704378306</v>
      </c>
      <c r="E204">
        <f ca="1">RAND()</f>
        <v>5.1645313141066573E-2</v>
      </c>
      <c r="F204">
        <f ca="1">RAND()</f>
        <v>0.35369500070870341</v>
      </c>
      <c r="G204">
        <f ca="1">RAND()</f>
        <v>0.62561277158389828</v>
      </c>
      <c r="H204">
        <f ca="1">RAND()</f>
        <v>0.4908923443367984</v>
      </c>
      <c r="I204">
        <f ca="1">RAND()</f>
        <v>0.23192344950543342</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5164</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188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ca="1">IF(ROW()=2,AN204,OFFSET(AM204,-1,0)&amp;IF(LEN(AN204)=0,"",","&amp;AN204))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{"dy":21,"sl":2,"tp":"fe","vl":"Equip0302","cn":1,"pt":"DI","pr":11}</v>
      </c>
    </row>
    <row r="205" spans="1:40">
      <c r="A205">
        <v>21</v>
      </c>
      <c r="B205">
        <v>3</v>
      </c>
      <c r="C205">
        <f>IF(B205&lt;=9,0,
IF(B205=10,1,2))</f>
        <v>0</v>
      </c>
      <c r="D205">
        <f ca="1">RAND()</f>
        <v>0.42049762696745918</v>
      </c>
      <c r="E205">
        <f ca="1">RAND()</f>
        <v>0.17136031583721945</v>
      </c>
      <c r="F205">
        <f ca="1">RAND()</f>
        <v>6.8781241132781168E-2</v>
      </c>
      <c r="G205">
        <f ca="1">RAND()</f>
        <v>0.76269378986511482</v>
      </c>
      <c r="H205">
        <f ca="1">RAND()</f>
        <v>0.65497656909036384</v>
      </c>
      <c r="I205">
        <f ca="1">RAND()</f>
        <v>0.35445052234106711</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17136</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5</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1500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483</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몬스터 세포</v>
      </c>
      <c r="AL205">
        <v>1</v>
      </c>
      <c r="AM205" t="str">
        <f ca="1">IF(ROW()=2,AN205,OFFSET(AM205,-1,0)&amp;IF(LEN(AN205)=0,"",","&amp;AN205))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{"dy":21,"sl":3,"tp":"fe","vl":"Equip2102","cn":1,"pt":"GO","pr":1200}</v>
      </c>
    </row>
    <row r="206" spans="1:40">
      <c r="A206">
        <v>21</v>
      </c>
      <c r="B206">
        <v>4</v>
      </c>
      <c r="C206">
        <f>IF(B206&lt;=9,0,
IF(B206=10,1,2))</f>
        <v>0</v>
      </c>
      <c r="D206">
        <f ca="1">RAND()</f>
        <v>0.25030528327573953</v>
      </c>
      <c r="E206">
        <f ca="1">RAND()</f>
        <v>6.1780044820643365E-2</v>
      </c>
      <c r="F206">
        <f ca="1">RAND()</f>
        <v>0.62821917970987962</v>
      </c>
      <c r="G206">
        <f ca="1">RAND()</f>
        <v>0.80000520471264247</v>
      </c>
      <c r="H206">
        <f ca="1">RAND()</f>
        <v>7.555026588767777E-2</v>
      </c>
      <c r="I206">
        <f ca="1">RAND()</f>
        <v>6.2212414660590909E-2</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6178</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484</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0.98916071154717589</v>
      </c>
      <c r="E207">
        <f ca="1">RAND()</f>
        <v>0.61277411494318501</v>
      </c>
      <c r="F207">
        <f ca="1">RAND()</f>
        <v>0.34057023265693676</v>
      </c>
      <c r="G207">
        <f ca="1">RAND()</f>
        <v>0.67881353965078717</v>
      </c>
      <c r="H207">
        <f ca="1">RAND()</f>
        <v>1.7695658186545615E-2</v>
      </c>
      <c r="I207">
        <f ca="1">RAND()</f>
        <v>0.51235964338136308</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61277</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10</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0.60672904020400154</v>
      </c>
      <c r="E208">
        <f ca="1">RAND()</f>
        <v>0.87736265314928308</v>
      </c>
      <c r="F208">
        <f ca="1">RAND()</f>
        <v>0.68623954150016686</v>
      </c>
      <c r="G208">
        <f ca="1">RAND()</f>
        <v>0.71647454422202028</v>
      </c>
      <c r="H208">
        <f ca="1">RAND()</f>
        <v>0.8311320595538686</v>
      </c>
      <c r="I208">
        <f ca="1">RAND()</f>
        <v>0.39934028876360039</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Equip7301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22400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0.81447522853071497</v>
      </c>
      <c r="E209">
        <f ca="1">RAND()</f>
        <v>4.559399994432134E-2</v>
      </c>
      <c r="F209">
        <f ca="1">RAND()</f>
        <v>0.51464532347884873</v>
      </c>
      <c r="G209">
        <f ca="1">RAND()</f>
        <v>2.2471134922609659E-2</v>
      </c>
      <c r="H209">
        <f ca="1">RAND()</f>
        <v>0.23689658057437657</v>
      </c>
      <c r="I209">
        <f ca="1">RAND()</f>
        <v>0.65924226172959699</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Equip0201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481</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0.78642389416469849</v>
      </c>
      <c r="E210">
        <f ca="1">RAND()</f>
        <v>0.47875847523848702</v>
      </c>
      <c r="F210">
        <f ca="1">RAND()</f>
        <v>0.89455802988064204</v>
      </c>
      <c r="G210">
        <f ca="1">RAND()</f>
        <v>0.85869355804986913</v>
      </c>
      <c r="H210">
        <f ca="1">RAND()</f>
        <v>6.5872908899347049E-2</v>
      </c>
      <c r="I210">
        <f ca="1">RAND()</f>
        <v>1.8283043371339125E-2</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0.62337262855090592</v>
      </c>
      <c r="E211">
        <f ca="1">RAND()</f>
        <v>0.54081129470705347</v>
      </c>
      <c r="F211">
        <f ca="1">RAND()</f>
        <v>0.17122734475918255</v>
      </c>
      <c r="G211">
        <f ca="1">RAND()</f>
        <v>6.0135789955295671E-3</v>
      </c>
      <c r="H211">
        <f ca="1">RAND()</f>
        <v>0.19037609611438611</v>
      </c>
      <c r="I211">
        <f ca="1">RAND()</f>
        <v>0.7106159909183889</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0.60454816552123125</v>
      </c>
      <c r="E212">
        <f ca="1">RAND()</f>
        <v>0.14144453942252921</v>
      </c>
      <c r="F212">
        <f ca="1">RAND()</f>
        <v>0.2273141974953421</v>
      </c>
      <c r="G212">
        <f ca="1">RAND()</f>
        <v>0.36702555112534918</v>
      </c>
      <c r="H212">
        <f ca="1">RAND()</f>
        <v>0.37572440411264929</v>
      </c>
      <c r="I212">
        <f ca="1">RAND()</f>
        <v>0.66890695490246377</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Equip1101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0.95370065219262035</v>
      </c>
      <c r="E213">
        <f ca="1">RAND()</f>
        <v>0.87185716788056311</v>
      </c>
      <c r="F213">
        <f ca="1">RAND()</f>
        <v>0.77587770509953968</v>
      </c>
      <c r="G213">
        <f ca="1">RAND()</f>
        <v>0.70847807936642948</v>
      </c>
      <c r="H213">
        <f ca="1">RAND()</f>
        <v>0.51572948929560458</v>
      </c>
      <c r="I213">
        <f ca="1">RAND()</f>
        <v>0.37950592700211461</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Equip7301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22400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398</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0.95785830191935595</v>
      </c>
      <c r="E214">
        <f ca="1">RAND()</f>
        <v>0.54287493160535238</v>
      </c>
      <c r="F214">
        <f ca="1">RAND()</f>
        <v>8.5530468995182241E-2</v>
      </c>
      <c r="G214">
        <f ca="1">RAND()</f>
        <v>0.50535555549227351</v>
      </c>
      <c r="H214">
        <f ca="1">RAND()</f>
        <v>0.20270913308202498</v>
      </c>
      <c r="I214">
        <f ca="1">RAND()</f>
        <v>0.31284914660333596</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54287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2700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414</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0.61319488504893693</v>
      </c>
      <c r="E215">
        <f ca="1">RAND()</f>
        <v>0.45809250795821554</v>
      </c>
      <c r="F215">
        <f ca="1">RAND()</f>
        <v>0.64793565872842562</v>
      </c>
      <c r="G215">
        <f ca="1">RAND()</f>
        <v>0.49577700493564325</v>
      </c>
      <c r="H215">
        <f ca="1">RAND()</f>
        <v>0.23812693791373996</v>
      </c>
      <c r="I215">
        <f ca="1">RAND()</f>
        <v>0.49155952685486382</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45809</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437</v>
      </c>
      <c r="AD215">
        <v>1</v>
      </c>
      <c r="AE215" t="s">
        <v>68</v>
      </c>
      <c r="AG215">
        <v>3300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작은 별 완드</v>
      </c>
      <c r="AL215">
        <v>1</v>
      </c>
      <c r="AM215" t="str">
        <f ca="1">IF(ROW()=2,AN215,OFFSET(AM215,-1,0)&amp;IF(LEN(AN215)=0,"",","&amp;AN215))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{"dy":22,"sl":3,"tp":"fe","vl":"Equip3202","cn":1,"pt":"GO","pr":3300}</v>
      </c>
    </row>
    <row r="216" spans="1:40">
      <c r="A216">
        <v>22</v>
      </c>
      <c r="B216">
        <v>4</v>
      </c>
      <c r="C216">
        <f>IF(B216&lt;=9,0,
IF(B216=10,1,2))</f>
        <v>0</v>
      </c>
      <c r="D216">
        <f ca="1">RAND()</f>
        <v>0.47425000528550232</v>
      </c>
      <c r="E216">
        <f ca="1">RAND()</f>
        <v>0.91992432186797302</v>
      </c>
      <c r="F216">
        <f ca="1">RAND()</f>
        <v>0.33574790099917706</v>
      </c>
      <c r="G216">
        <f ca="1">RAND()</f>
        <v>0.87918649885400113</v>
      </c>
      <c r="H216">
        <f ca="1">RAND()</f>
        <v>0.59452641308182463</v>
      </c>
      <c r="I216">
        <f ca="1">RAND()</f>
        <v>0.87390294355947806</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91992</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4200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0.57293872884170627</v>
      </c>
      <c r="E217">
        <f ca="1">RAND()</f>
        <v>0.77795005922799432</v>
      </c>
      <c r="F217">
        <f ca="1">RAND()</f>
        <v>0.21417904167904023</v>
      </c>
      <c r="G217">
        <f ca="1">RAND()</f>
        <v>0.39709777801314694</v>
      </c>
      <c r="H217">
        <f ca="1">RAND()</f>
        <v>0.76150005768089091</v>
      </c>
      <c r="I217">
        <f ca="1">RAND()</f>
        <v>0.73499731345840202</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77795</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3600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485</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0.75018436925251097</v>
      </c>
      <c r="E218">
        <f ca="1">RAND()</f>
        <v>0.55124223288226171</v>
      </c>
      <c r="F218">
        <f ca="1">RAND()</f>
        <v>0.44567192629474184</v>
      </c>
      <c r="G218">
        <f ca="1">RAND()</f>
        <v>5.475087713023008E-2</v>
      </c>
      <c r="H218">
        <f ca="1">RAND()</f>
        <v>0.99343881419937996</v>
      </c>
      <c r="I218">
        <f ca="1">RAND()</f>
        <v>3.4655458479493362E-4</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Equip6101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0.2631519072894154</v>
      </c>
      <c r="E219">
        <f ca="1">RAND()</f>
        <v>0.7640420170706328</v>
      </c>
      <c r="F219">
        <f ca="1">RAND()</f>
        <v>0.89576206125839286</v>
      </c>
      <c r="G219">
        <f ca="1">RAND()</f>
        <v>0.28435737211851164</v>
      </c>
      <c r="H219">
        <f ca="1">RAND()</f>
        <v>0.93079967668764352</v>
      </c>
      <c r="I219">
        <f ca="1">RAND()</f>
        <v>3.991661377406186E-2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Equip8101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425</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0.8981249677782458</v>
      </c>
      <c r="E220">
        <f ca="1">RAND()</f>
        <v>0.58321026559917166</v>
      </c>
      <c r="F220">
        <f ca="1">RAND()</f>
        <v>0.69795518812987312</v>
      </c>
      <c r="G220">
        <f ca="1">RAND()</f>
        <v>0.62826428598081496</v>
      </c>
      <c r="H220">
        <f ca="1">RAND()</f>
        <v>4.7485352690449512E-2</v>
      </c>
      <c r="I220">
        <f ca="1">RAND()</f>
        <v>0.5716897555080509</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fl1</v>
      </c>
      <c r="AB220" t="s">
        <v>475</v>
      </c>
      <c r="AC220" t="s">
        <v>452</v>
      </c>
      <c r="AD220">
        <v>1</v>
      </c>
      <c r="AE220" t="s">
        <v>129</v>
      </c>
      <c r="AF220">
        <v>55</v>
      </c>
      <c r="AG220">
        <v>37</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롤라</v>
      </c>
      <c r="AL220">
        <v>1</v>
      </c>
      <c r="AM220" t="str">
        <f ca="1">IF(ROW()=2,AN220,OFFSET(AM220,-1,0)&amp;IF(LEN(AN220)=0,"",","&amp;AN220))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{"dy":22,"sl":8,"tp":"fl1","vl":"Actor3019","cn":1,"pt":"DI","pp":55,"pr":37}</v>
      </c>
    </row>
    <row r="221" spans="1:40">
      <c r="A221">
        <v>22</v>
      </c>
      <c r="B221">
        <v>9</v>
      </c>
      <c r="C221">
        <f>IF(B221&lt;=9,0,
IF(B221=10,1,2))</f>
        <v>0</v>
      </c>
      <c r="D221">
        <f ca="1">RAND()</f>
        <v>4.5610685264826256E-2</v>
      </c>
      <c r="E221">
        <f ca="1">RAND()</f>
        <v>0.88662107112106936</v>
      </c>
      <c r="F221">
        <f ca="1">RAND()</f>
        <v>0.32542146531747762</v>
      </c>
      <c r="G221">
        <f ca="1">RAND()</f>
        <v>0.56109344253084259</v>
      </c>
      <c r="H221">
        <f ca="1">RAND()</f>
        <v>0.62317953276319704</v>
      </c>
      <c r="I221">
        <f ca="1">RAND()</f>
        <v>0.81491280640808628</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fl1</v>
      </c>
      <c r="AB221" t="s">
        <v>475</v>
      </c>
      <c r="AC221" t="s">
        <v>470</v>
      </c>
      <c r="AD221">
        <v>1</v>
      </c>
      <c r="AE221" t="s">
        <v>129</v>
      </c>
      <c r="AF221">
        <v>55</v>
      </c>
      <c r="AG221">
        <v>37</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딘즈</v>
      </c>
      <c r="AL221">
        <v>1</v>
      </c>
      <c r="AM221" t="str">
        <f ca="1">IF(ROW()=2,AN221,OFFSET(AM221,-1,0)&amp;IF(LEN(AN221)=0,"",","&amp;AN221))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{"dy":22,"sl":9,"tp":"fl1","vl":"Actor3022","cn":1,"pt":"DI","pp":55,"pr":37}</v>
      </c>
    </row>
    <row r="222" spans="1:40">
      <c r="A222">
        <v>23</v>
      </c>
      <c r="B222">
        <v>0</v>
      </c>
      <c r="C222">
        <f>IF(B222&lt;=9,0,
IF(B222=10,1,2))</f>
        <v>0</v>
      </c>
      <c r="D222">
        <f ca="1">RAND()</f>
        <v>0.25210681017942305</v>
      </c>
      <c r="E222">
        <f ca="1">RAND()</f>
        <v>0.27125555721068706</v>
      </c>
      <c r="F222">
        <f ca="1">RAND()</f>
        <v>0.12918744178792185</v>
      </c>
      <c r="G222">
        <f ca="1">RAND()</f>
        <v>8.2126502381069333E-2</v>
      </c>
      <c r="H222">
        <f ca="1">RAND()</f>
        <v>0.95707545922535386</v>
      </c>
      <c r="I222">
        <f ca="1">RAND()</f>
        <v>0.91449309811167567</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Equip2102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1500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0.77100075866297801</v>
      </c>
      <c r="E223">
        <f ca="1">RAND()</f>
        <v>0.79366630740837862</v>
      </c>
      <c r="F223">
        <f ca="1">RAND()</f>
        <v>0.22049059316034514</v>
      </c>
      <c r="G223">
        <f ca="1">RAND()</f>
        <v>0.98041584590238617</v>
      </c>
      <c r="H223">
        <f ca="1">RAND()</f>
        <v>8.9812100231521641E-2</v>
      </c>
      <c r="I223">
        <f ca="1">RAND()</f>
        <v>0.80774699485878376</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Equip7002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2200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487</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0.33120114270783019</v>
      </c>
      <c r="E224">
        <f ca="1">RAND()</f>
        <v>0.79175117758080882</v>
      </c>
      <c r="F224">
        <f ca="1">RAND()</f>
        <v>0.26302832202659143</v>
      </c>
      <c r="G224">
        <f ca="1">RAND()</f>
        <v>0.29832528509612366</v>
      </c>
      <c r="H224">
        <f ca="1">RAND()</f>
        <v>0.50201310642046826</v>
      </c>
      <c r="I224">
        <f ca="1">RAND()</f>
        <v>0.84723720234934563</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79175</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0.30569234430959946</v>
      </c>
      <c r="E225">
        <f ca="1">RAND()</f>
        <v>0.15593065024592567</v>
      </c>
      <c r="F225">
        <f ca="1">RAND()</f>
        <v>1.442978753933688E-2</v>
      </c>
      <c r="G225">
        <f ca="1">RAND()</f>
        <v>0.77209434998546089</v>
      </c>
      <c r="H225">
        <f ca="1">RAND()</f>
        <v>0.2235360804481995</v>
      </c>
      <c r="I225">
        <f ca="1">RAND()</f>
        <v>0.42490409156038211</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15593</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486</v>
      </c>
      <c r="AD225">
        <v>1</v>
      </c>
      <c r="AE225" t="s">
        <v>129</v>
      </c>
      <c r="AF225">
        <v>189</v>
      </c>
      <c r="AG225">
        <v>59</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전설</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유물 약탈자</v>
      </c>
      <c r="AL225">
        <v>1</v>
      </c>
      <c r="AM225" t="str">
        <f ca="1">IF(ROW()=2,AN225,OFFSET(AM225,-1,0)&amp;IF(LEN(AN225)=0,"",","&amp;AN225))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{"dy":23,"sl":3,"tp":"fe","vl":"Equip0402","cn":1,"pt":"DI","pp":189,"pr":59}</v>
      </c>
    </row>
    <row r="226" spans="1:40">
      <c r="A226">
        <v>23</v>
      </c>
      <c r="B226">
        <v>4</v>
      </c>
      <c r="C226">
        <f>IF(B226&lt;=9,0,
IF(B226=10,1,2))</f>
        <v>0</v>
      </c>
      <c r="D226">
        <f ca="1">RAND()</f>
        <v>0.51049870039412037</v>
      </c>
      <c r="E226">
        <f ca="1">RAND()</f>
        <v>0.23849203468150582</v>
      </c>
      <c r="F226">
        <f ca="1">RAND()</f>
        <v>0.83324671142205209</v>
      </c>
      <c r="G226">
        <f ca="1">RAND()</f>
        <v>2.9225052119792316E-3</v>
      </c>
      <c r="H226">
        <f ca="1">RAND()</f>
        <v>0.15779299002087599</v>
      </c>
      <c r="I226">
        <f ca="1">RAND()</f>
        <v>0.67861814136181775</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23849</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437</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0.16125787965964755</v>
      </c>
      <c r="E227">
        <f ca="1">RAND()</f>
        <v>0.14615653958646702</v>
      </c>
      <c r="F227">
        <f ca="1">RAND()</f>
        <v>0.19887638805958474</v>
      </c>
      <c r="G227">
        <f ca="1">RAND()</f>
        <v>0.50799368291990343</v>
      </c>
      <c r="H227">
        <f ca="1">RAND()</f>
        <v>6.7013177197043694E-2</v>
      </c>
      <c r="I227">
        <f ca="1">RAND()</f>
        <v>0.85574054212593098</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Equip1101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0.22890349264020704</v>
      </c>
      <c r="E228">
        <f ca="1">RAND()</f>
        <v>0.72196079961218873</v>
      </c>
      <c r="F228">
        <f ca="1">RAND()</f>
        <v>0.95737215981015578</v>
      </c>
      <c r="G228">
        <f ca="1">RAND()</f>
        <v>2.5123429659048901E-2</v>
      </c>
      <c r="H228">
        <f ca="1">RAND()</f>
        <v>0.9998511119952832</v>
      </c>
      <c r="I228">
        <f ca="1">RAND()</f>
        <v>0.59321265677209345</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Equip7001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2100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0.11042376198588533</v>
      </c>
      <c r="E229">
        <f ca="1">RAND()</f>
        <v>0.17207797766831556</v>
      </c>
      <c r="F229">
        <f ca="1">RAND()</f>
        <v>0.13412844197667473</v>
      </c>
      <c r="G229">
        <f ca="1">RAND()</f>
        <v>0.96387659472560838</v>
      </c>
      <c r="H229">
        <f ca="1">RAND()</f>
        <v>0.70982744975348855</v>
      </c>
      <c r="I229">
        <f ca="1">RAND()</f>
        <v>0.99556720744011806</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Equip2001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900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520</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0.26602110302652093</v>
      </c>
      <c r="E230">
        <f ca="1">RAND()</f>
        <v>0.60245052557233136</v>
      </c>
      <c r="F230">
        <f ca="1">RAND()</f>
        <v>0.253243833857828</v>
      </c>
      <c r="G230">
        <f ca="1">RAND()</f>
        <v>0.86208472576514328</v>
      </c>
      <c r="H230">
        <f ca="1">RAND()</f>
        <v>0.36058694524067791</v>
      </c>
      <c r="I230">
        <f ca="1">RAND()</f>
        <v>0.54009146859743884</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0.68144872485682628</v>
      </c>
      <c r="E231">
        <f ca="1">RAND()</f>
        <v>0.98690218770761939</v>
      </c>
      <c r="F231">
        <f ca="1">RAND()</f>
        <v>0.77368800920547653</v>
      </c>
      <c r="G231">
        <f ca="1">RAND()</f>
        <v>0.14643547581505334</v>
      </c>
      <c r="H231">
        <f ca="1">RAND()</f>
        <v>0.66728347690140666</v>
      </c>
      <c r="I231">
        <f ca="1">RAND()</f>
        <v>0.8713746060022356</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0.10230527178702631</v>
      </c>
      <c r="E232">
        <f ca="1">RAND()</f>
        <v>0.2867555696727726</v>
      </c>
      <c r="F232">
        <f ca="1">RAND()</f>
        <v>0.87566199963316871</v>
      </c>
      <c r="G232">
        <f ca="1">RAND()</f>
        <v>0.43969569449305901</v>
      </c>
      <c r="H232">
        <f ca="1">RAND()</f>
        <v>0.1168787031823102</v>
      </c>
      <c r="I232">
        <f ca="1">RAND()</f>
        <v>0.46343768262305296</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Equip2201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4</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0.91118873454270966</v>
      </c>
      <c r="E233">
        <f ca="1">RAND()</f>
        <v>0.69666139454822507</v>
      </c>
      <c r="F233">
        <f ca="1">RAND()</f>
        <v>0.42488831953452688</v>
      </c>
      <c r="G233">
        <f ca="1">RAND()</f>
        <v>0.41219643014462692</v>
      </c>
      <c r="H233">
        <f ca="1">RAND()</f>
        <v>0.9549359380525414</v>
      </c>
      <c r="I233">
        <f ca="1">RAND()</f>
        <v>0.73859853247334906</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Equip6101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3700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0.36956154818349685</v>
      </c>
      <c r="E234">
        <f ca="1">RAND()</f>
        <v>0.61892747361849709</v>
      </c>
      <c r="F234">
        <f ca="1">RAND()</f>
        <v>0.87040557695708842</v>
      </c>
      <c r="G234">
        <f ca="1">RAND()</f>
        <v>0.31393855267133652</v>
      </c>
      <c r="H234">
        <f ca="1">RAND()</f>
        <v>0.63518517526690887</v>
      </c>
      <c r="I234">
        <f ca="1">RAND()</f>
        <v>0.77567821174583851</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61892</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0.22741473193683304</v>
      </c>
      <c r="E235">
        <f ca="1">RAND()</f>
        <v>0.52849113246340529</v>
      </c>
      <c r="F235">
        <f ca="1">RAND()</f>
        <v>0.44498201310641272</v>
      </c>
      <c r="G235">
        <f ca="1">RAND()</f>
        <v>0.66035513084028308</v>
      </c>
      <c r="H235">
        <f ca="1">RAND()</f>
        <v>0.78091046853145962</v>
      </c>
      <c r="I235">
        <f ca="1">RAND()</f>
        <v>0.3547076285111882</v>
      </c>
      <c r="M235" t="str">
        <f ca="1">IF(LEN(J235)&lt;&gt;0,J235,VLOOKUP(D235+$B235,$BJ:$BK,MATCH($BK$1,$BJ$1:$BK$1,0),1))</f>
        <v>안 지정 캐릭터 PP 영웅등급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52849</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510</v>
      </c>
      <c r="AD235">
        <v>1</v>
      </c>
      <c r="AE235" t="s">
        <v>98</v>
      </c>
      <c r="AF235">
        <v>229</v>
      </c>
      <c r="AG235">
        <v>149</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전설</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실체화된 마나</v>
      </c>
      <c r="AL235">
        <v>1</v>
      </c>
      <c r="AM235" t="str">
        <f ca="1">IF(ROW()=2,AN235,OFFSET(AM235,-1,0)&amp;IF(LEN(AN235)=0,"",","&amp;AN235))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{"dy":24,"sl":3,"tp":"fe","vl":"Equip3402","cn":1,"pt":"DI","pp":229,"pr":149}</v>
      </c>
    </row>
    <row r="236" spans="1:40">
      <c r="A236">
        <v>24</v>
      </c>
      <c r="B236">
        <v>4</v>
      </c>
      <c r="C236">
        <f>IF(B236&lt;=9,0,
IF(B236=10,1,2))</f>
        <v>0</v>
      </c>
      <c r="D236">
        <f ca="1">RAND()</f>
        <v>5.0357038378147867E-2</v>
      </c>
      <c r="E236">
        <f ca="1">RAND()</f>
        <v>1.4220416244054235E-2</v>
      </c>
      <c r="F236">
        <f ca="1">RAND()</f>
        <v>0.41910164965429897</v>
      </c>
      <c r="G236">
        <f ca="1">RAND()</f>
        <v>0.54471942330266876</v>
      </c>
      <c r="H236">
        <f ca="1">RAND()</f>
        <v>0.22361407259993638</v>
      </c>
      <c r="I236">
        <f ca="1">RAND()</f>
        <v>0.23474683649625128</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1422</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404</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0.41437743563367302</v>
      </c>
      <c r="E237">
        <f ca="1">RAND()</f>
        <v>0.9932445946687164</v>
      </c>
      <c r="F237">
        <f ca="1">RAND()</f>
        <v>0.98599261944844718</v>
      </c>
      <c r="G237">
        <f ca="1">RAND()</f>
        <v>0.3372693347647765</v>
      </c>
      <c r="H237">
        <f ca="1">RAND()</f>
        <v>0.44991476180438283</v>
      </c>
      <c r="I237">
        <f ca="1">RAND()</f>
        <v>0.10475714063642394</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Equip8302</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74000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519</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0.35876913856350101</v>
      </c>
      <c r="E238">
        <f ca="1">RAND()</f>
        <v>0.12460229022250446</v>
      </c>
      <c r="F238">
        <f ca="1">RAND()</f>
        <v>6.3895342180386505E-2</v>
      </c>
      <c r="G238">
        <f ca="1">RAND()</f>
        <v>0.23345511284696885</v>
      </c>
      <c r="H238">
        <f ca="1">RAND()</f>
        <v>0.23658138751943769</v>
      </c>
      <c r="I238">
        <f ca="1">RAND()</f>
        <v>0.30725626803803785</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Equip1201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4</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0.28173081052659021</v>
      </c>
      <c r="E239">
        <f ca="1">RAND()</f>
        <v>0.4384439188617687</v>
      </c>
      <c r="F239">
        <f ca="1">RAND()</f>
        <v>9.3061646327174952E-4</v>
      </c>
      <c r="G239">
        <f ca="1">RAND()</f>
        <v>0.54296007949453196</v>
      </c>
      <c r="H239">
        <f ca="1">RAND()</f>
        <v>0.21411845706840515</v>
      </c>
      <c r="I239">
        <f ca="1">RAND()</f>
        <v>0.64211022461272704</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Equip5002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800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0.12568698203236028</v>
      </c>
      <c r="E240">
        <f ca="1">RAND()</f>
        <v>0.19683662953163272</v>
      </c>
      <c r="F240">
        <f ca="1">RAND()</f>
        <v>0.12118995958746859</v>
      </c>
      <c r="G240">
        <f ca="1">RAND()</f>
        <v>0.3355731319681674</v>
      </c>
      <c r="H240">
        <f ca="1">RAND()</f>
        <v>0.55756871922417794</v>
      </c>
      <c r="I240">
        <f ca="1">RAND()</f>
        <v>0.1168352925269035</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0.10928053526553938</v>
      </c>
      <c r="E241">
        <f ca="1">RAND()</f>
        <v>0.13340549643698685</v>
      </c>
      <c r="F241">
        <f ca="1">RAND()</f>
        <v>4.8080920251069248E-2</v>
      </c>
      <c r="G241">
        <f ca="1">RAND()</f>
        <v>7.2540482269809803E-2</v>
      </c>
      <c r="H241">
        <f ca="1">RAND()</f>
        <v>0.44054496848195557</v>
      </c>
      <c r="I241">
        <f ca="1">RAND()</f>
        <v>0.92927410868712157</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0.36853222875426017</v>
      </c>
      <c r="E242">
        <f ca="1">RAND()</f>
        <v>0.17384844065457816</v>
      </c>
      <c r="F242">
        <f ca="1">RAND()</f>
        <v>0.99000756602151385</v>
      </c>
      <c r="G242">
        <f ca="1">RAND()</f>
        <v>0.4488877495211403</v>
      </c>
      <c r="H242">
        <f ca="1">RAND()</f>
        <v>0.18539220982673787</v>
      </c>
      <c r="I242">
        <f ca="1">RAND()</f>
        <v>0.2291267485213726</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Equip1201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0.17232836246294314</v>
      </c>
      <c r="E243">
        <f ca="1">RAND()</f>
        <v>0.5359995746513071</v>
      </c>
      <c r="F243">
        <f ca="1">RAND()</f>
        <v>0.22267540939648367</v>
      </c>
      <c r="G243">
        <f ca="1">RAND()</f>
        <v>0.99815490429656728</v>
      </c>
      <c r="H243">
        <f ca="1">RAND()</f>
        <v>2.3641403170976627E-2</v>
      </c>
      <c r="I243">
        <f ca="1">RAND()</f>
        <v>0.51244846610027184</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Equip4301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7500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356</v>
      </c>
      <c r="AD243">
        <v>1</v>
      </c>
      <c r="AE243" t="s">
        <v>125</v>
      </c>
      <c r="AG243">
        <v>7400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울려퍼지는 여명</v>
      </c>
      <c r="AL243">
        <v>1</v>
      </c>
      <c r="AM243" t="str">
        <f ca="1">IF(ROW()=2,AN243,OFFSET(AM243,-1,0)&amp;IF(LEN(AN243)=0,"",","&amp;AN243))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{"dy":25,"sl":1,"tp":"fe","vl":"Equip2302","cn":1,"pt":"GO","pr":7400}</v>
      </c>
    </row>
    <row r="244" spans="1:40">
      <c r="A244">
        <v>25</v>
      </c>
      <c r="B244">
        <v>2</v>
      </c>
      <c r="C244">
        <f>IF(B244&lt;=9,0,
IF(B244=10,1,2))</f>
        <v>0</v>
      </c>
      <c r="D244">
        <f ca="1">RAND()</f>
        <v>0.29242151292296259</v>
      </c>
      <c r="E244">
        <f ca="1">RAND()</f>
        <v>0.95465553353401444</v>
      </c>
      <c r="F244">
        <f ca="1">RAND()</f>
        <v>0.92056667349373034</v>
      </c>
      <c r="G244">
        <f ca="1">RAND()</f>
        <v>0.86838376889140312</v>
      </c>
      <c r="H244">
        <f ca="1">RAND()</f>
        <v>0.20740177245935298</v>
      </c>
      <c r="I244">
        <f ca="1">RAND()</f>
        <v>0.20664022726842768</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95465</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419</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0.31882769878066086</v>
      </c>
      <c r="E245">
        <f ca="1">RAND()</f>
        <v>0.32182890329078351</v>
      </c>
      <c r="F245">
        <f ca="1">RAND()</f>
        <v>0.70467931304870624</v>
      </c>
      <c r="G245">
        <f ca="1">RAND()</f>
        <v>0.31288971614850836</v>
      </c>
      <c r="H245">
        <f ca="1">RAND()</f>
        <v>0.98347198498703148</v>
      </c>
      <c r="I245">
        <f ca="1">RAND()</f>
        <v>4.646448606835285E-2</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32182</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0.34475731785620056</v>
      </c>
      <c r="E246">
        <f ca="1">RAND()</f>
        <v>0.10052753603777309</v>
      </c>
      <c r="F246">
        <f ca="1">RAND()</f>
        <v>0.39555013478142342</v>
      </c>
      <c r="G246">
        <f ca="1">RAND()</f>
        <v>0.30434873600346701</v>
      </c>
      <c r="H246">
        <f ca="1">RAND()</f>
        <v>0.24795467377985547</v>
      </c>
      <c r="I246">
        <f ca="1">RAND()</f>
        <v>0.81724464214098658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10052</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6.6085422672663152E-2</v>
      </c>
      <c r="E247">
        <f ca="1">RAND()</f>
        <v>0.71840307414041693</v>
      </c>
      <c r="F247">
        <f ca="1">RAND()</f>
        <v>0.44409604863554453</v>
      </c>
      <c r="G247">
        <f ca="1">RAND()</f>
        <v>0.16239514840363567</v>
      </c>
      <c r="H247">
        <f ca="1">RAND()</f>
        <v>0.15679233634839285</v>
      </c>
      <c r="I247">
        <f ca="1">RAND()</f>
        <v>0.6128934071144746</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Equip6102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3600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0.38149194651785401</v>
      </c>
      <c r="E248">
        <f ca="1">RAND()</f>
        <v>0.97693020232730332</v>
      </c>
      <c r="F248">
        <f ca="1">RAND()</f>
        <v>0.75568937620503196</v>
      </c>
      <c r="G248">
        <f ca="1">RAND()</f>
        <v>0.29367828636733351</v>
      </c>
      <c r="H248">
        <f ca="1">RAND()</f>
        <v>0.8128440584524268</v>
      </c>
      <c r="I248">
        <f ca="1">RAND()</f>
        <v>0.37499847978710099</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Equip8202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29300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0.60517299637594846</v>
      </c>
      <c r="E249">
        <f ca="1">RAND()</f>
        <v>0.82692983212345061</v>
      </c>
      <c r="F249">
        <f ca="1">RAND()</f>
        <v>6.1698708413338577E-2</v>
      </c>
      <c r="G249">
        <f ca="1">RAND()</f>
        <v>0.26846505630849049</v>
      </c>
      <c r="H249">
        <f ca="1">RAND()</f>
        <v>0.88271891855328177</v>
      </c>
      <c r="I249">
        <f ca="1">RAND()</f>
        <v>0.47595815908730843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Equip8102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8000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0.95835771145169846</v>
      </c>
      <c r="E250">
        <f ca="1">RAND()</f>
        <v>7.9420968851985574E-2</v>
      </c>
      <c r="F250">
        <f ca="1">RAND()</f>
        <v>0.16889855586663671</v>
      </c>
      <c r="G250">
        <f ca="1">RAND()</f>
        <v>4.9640377786075551E-2</v>
      </c>
      <c r="H250">
        <f ca="1">RAND()</f>
        <v>0.97897568333005847</v>
      </c>
      <c r="I250">
        <f ca="1">RAND()</f>
        <v>0.14222403257025396</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2.4184592420246953E-2</v>
      </c>
      <c r="E251">
        <f ca="1">RAND()</f>
        <v>0.59262643630789702</v>
      </c>
      <c r="F251">
        <f ca="1">RAND()</f>
        <v>0.3767301530142505</v>
      </c>
      <c r="G251">
        <f ca="1">RAND()</f>
        <v>0.82690247724082455</v>
      </c>
      <c r="H251">
        <f ca="1">RAND()</f>
        <v>0.44053671207764244</v>
      </c>
      <c r="I251">
        <f ca="1">RAND()</f>
        <v>0.92768276487305956</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0.81512716214329772</v>
      </c>
      <c r="E252">
        <f ca="1">RAND()</f>
        <v>0.30324339303550751</v>
      </c>
      <c r="F252">
        <f ca="1">RAND()</f>
        <v>0.51002400764354494</v>
      </c>
      <c r="G252">
        <f ca="1">RAND()</f>
        <v>0.2413888401018961</v>
      </c>
      <c r="H252">
        <f ca="1">RAND()</f>
        <v>0.51917229964912759</v>
      </c>
      <c r="I252">
        <f ca="1">RAND()</f>
        <v>0.21330713855427197</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Equip2202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4</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504</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0.32319254647980145</v>
      </c>
      <c r="E253">
        <f ca="1">RAND()</f>
        <v>0.99192656852322525</v>
      </c>
      <c r="F253">
        <f ca="1">RAND()</f>
        <v>0.51449245954984324</v>
      </c>
      <c r="G253">
        <f ca="1">RAND()</f>
        <v>0.97866358413583066</v>
      </c>
      <c r="H253">
        <f ca="1">RAND()</f>
        <v>0.98338404941252855</v>
      </c>
      <c r="I253">
        <f ca="1">RAND()</f>
        <v>0.3455157446152527</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Equip8302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74200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0.61884099229764034</v>
      </c>
      <c r="E254">
        <f ca="1">RAND()</f>
        <v>6.6019310616689086E-2</v>
      </c>
      <c r="F254">
        <f ca="1">RAND()</f>
        <v>0.69969713195990535</v>
      </c>
      <c r="G254">
        <f ca="1">RAND()</f>
        <v>0.962968950813195</v>
      </c>
      <c r="H254">
        <f ca="1">RAND()</f>
        <v>0.87507033154352432</v>
      </c>
      <c r="I254">
        <f ca="1">RAND()</f>
        <v>0.12667743628602546</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6601</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0.38130470945092354</v>
      </c>
      <c r="E255">
        <f ca="1">RAND()</f>
        <v>0.71743487321603738</v>
      </c>
      <c r="F255">
        <f ca="1">RAND()</f>
        <v>0.46207972668461861</v>
      </c>
      <c r="G255">
        <f ca="1">RAND()</f>
        <v>0.8898400342115419</v>
      </c>
      <c r="H255">
        <f ca="1">RAND()</f>
        <v>0.6460383214852824</v>
      </c>
      <c r="I255">
        <f ca="1">RAND()</f>
        <v>0.56602831725628444</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71743</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433</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0.49820050002860339</v>
      </c>
      <c r="E256">
        <f ca="1">RAND()</f>
        <v>0.17993167662176646</v>
      </c>
      <c r="F256">
        <f ca="1">RAND()</f>
        <v>0.14878944568448305</v>
      </c>
      <c r="G256">
        <f ca="1">RAND()</f>
        <v>0.89955484805611241</v>
      </c>
      <c r="H256">
        <f ca="1">RAND()</f>
        <v>0.49753054612517733</v>
      </c>
      <c r="I256">
        <f ca="1">RAND()</f>
        <v>0.15824430368942966</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17993</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432</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0.22564595302015589</v>
      </c>
      <c r="E257">
        <f ca="1">RAND()</f>
        <v>0.73046158234934933</v>
      </c>
      <c r="F257">
        <f ca="1">RAND()</f>
        <v>0.98057455856560849</v>
      </c>
      <c r="G257">
        <f ca="1">RAND()</f>
        <v>0.12553999010476058</v>
      </c>
      <c r="H257">
        <f ca="1">RAND()</f>
        <v>0.23417481089988024</v>
      </c>
      <c r="I257">
        <f ca="1">RAND()</f>
        <v>0.83616565844390123</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Equip6201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DI</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16</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0.94622404555056383</v>
      </c>
      <c r="E258">
        <f ca="1">RAND()</f>
        <v>0.1554196518020069</v>
      </c>
      <c r="F258">
        <f ca="1">RAND()</f>
        <v>0.2879078160949492</v>
      </c>
      <c r="G258">
        <f ca="1">RAND()</f>
        <v>0.27357593857871632</v>
      </c>
      <c r="H258">
        <f ca="1">RAND()</f>
        <v>1.6931281808165721E-2</v>
      </c>
      <c r="I258">
        <f ca="1">RAND()</f>
        <v>0.11267315483248108</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Equip1401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26</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14</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전설</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0.77052982649589374</v>
      </c>
      <c r="E259">
        <f ca="1">RAND()</f>
        <v>0.24823829191032676</v>
      </c>
      <c r="F259">
        <f ca="1">RAND()</f>
        <v>0.74728734338671909</v>
      </c>
      <c r="G259">
        <f ca="1">RAND()</f>
        <v>0.6612783573615566</v>
      </c>
      <c r="H259">
        <f ca="1">RAND()</f>
        <v>7.0729522410059031E-3</v>
      </c>
      <c r="I259">
        <f ca="1">RAND()</f>
        <v>0.82023370227718673</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Equip2302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7900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0.97202264633485858</v>
      </c>
      <c r="E260">
        <f ca="1">RAND()</f>
        <v>0.48863016498240475</v>
      </c>
      <c r="F260">
        <f ca="1">RAND()</f>
        <v>0.83004341559322159</v>
      </c>
      <c r="G260">
        <f ca="1">RAND()</f>
        <v>5.0404342885769005E-2</v>
      </c>
      <c r="H260">
        <f ca="1">RAND()</f>
        <v>0.1593172308713342</v>
      </c>
      <c r="I260">
        <f ca="1">RAND()</f>
        <v>0.7867714612839356</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fl5</v>
      </c>
      <c r="AB260" t="s">
        <v>513</v>
      </c>
      <c r="AC260" t="s">
        <v>515</v>
      </c>
      <c r="AD260">
        <v>1</v>
      </c>
      <c r="AE260" t="s">
        <v>129</v>
      </c>
      <c r="AF260">
        <v>90</v>
      </c>
      <c r="AG260">
        <v>59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젤리아</v>
      </c>
      <c r="AL260">
        <v>1</v>
      </c>
      <c r="AM260" t="str">
        <f ca="1">IF(ROW()=2,AN260,OFFSET(AM260,-1,0)&amp;IF(LEN(AN260)=0,"",","&amp;AN260))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{"dy":26,"sl":8,"tp":"fl5","vl":"Actor1005","cn":1,"pt":"DI","pp":90,"pr":59}</v>
      </c>
    </row>
    <row r="261" spans="1:40">
      <c r="A261">
        <v>26</v>
      </c>
      <c r="B261">
        <v>9</v>
      </c>
      <c r="C261">
        <f>IF(B261&lt;=9,0,
IF(B261=10,1,2))</f>
        <v>0</v>
      </c>
      <c r="D261">
        <f ca="1">RAND()</f>
        <v>0.90903785096411127</v>
      </c>
      <c r="E261">
        <f ca="1">RAND()</f>
        <v>6.839915871697555E-2</v>
      </c>
      <c r="F261">
        <f ca="1">RAND()</f>
        <v>0.23180308573031494</v>
      </c>
      <c r="G261">
        <f ca="1">RAND()</f>
        <v>0.20115059481777053</v>
      </c>
      <c r="H261">
        <f ca="1">RAND()</f>
        <v>0.99564022816846365</v>
      </c>
      <c r="I261">
        <f ca="1">RAND()</f>
        <v>0.31295958288593895</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fl6</v>
      </c>
      <c r="AB261" t="s">
        <v>514</v>
      </c>
      <c r="AC261" t="s">
        <v>515</v>
      </c>
      <c r="AD261">
        <v>1</v>
      </c>
      <c r="AE261" t="s">
        <v>129</v>
      </c>
      <c r="AF261">
        <v>90</v>
      </c>
      <c r="AG261">
        <v>59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젤리아</v>
      </c>
      <c r="AL261">
        <v>1</v>
      </c>
      <c r="AM261" t="str">
        <f ca="1">IF(ROW()=2,AN261,OFFSET(AM261,-1,0)&amp;IF(LEN(AN261)=0,"",","&amp;AN261))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{"dy":26,"sl":9,"tp":"fl6","vl":"Actor1005","cn":1,"pt":"DI","pp":90,"pr":59}</v>
      </c>
    </row>
    <row r="262" spans="1:40">
      <c r="A262">
        <v>27</v>
      </c>
      <c r="B262">
        <v>0</v>
      </c>
      <c r="C262">
        <f>IF(B262&lt;=9,0,
IF(B262=10,1,2))</f>
        <v>0</v>
      </c>
      <c r="D262">
        <f ca="1">RAND()</f>
        <v>8.4167246629780146E-2</v>
      </c>
      <c r="E262">
        <f ca="1">RAND()</f>
        <v>0.12973258833530332</v>
      </c>
      <c r="F262">
        <f ca="1">RAND()</f>
        <v>0.22800872444829157</v>
      </c>
      <c r="G262">
        <f ca="1">RAND()</f>
        <v>0.48346194531857933</v>
      </c>
      <c r="H262">
        <f ca="1">RAND()</f>
        <v>0.70548524763349885</v>
      </c>
      <c r="I262">
        <f ca="1">RAND()</f>
        <v>0.50912110074731232</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Equip1002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800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519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1.6585309971089313E-2</v>
      </c>
      <c r="E263">
        <f ca="1">RAND()</f>
        <v>0.97980015498784434</v>
      </c>
      <c r="F263">
        <f ca="1">RAND()</f>
        <v>0.17019621504771409</v>
      </c>
      <c r="G263">
        <f ca="1">RAND()</f>
        <v>0.47004756668908831</v>
      </c>
      <c r="H263">
        <f ca="1">RAND()</f>
        <v>9.2956494197600881E-2</v>
      </c>
      <c r="I263">
        <f ca="1">RAND()</f>
        <v>0.11265382524873258</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Equip8301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90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0.77538001708439097</v>
      </c>
      <c r="E264">
        <f ca="1">RAND()</f>
        <v>0.84407426744016401</v>
      </c>
      <c r="F264">
        <f ca="1">RAND()</f>
        <v>0.8312012145241291</v>
      </c>
      <c r="G264">
        <f ca="1">RAND()</f>
        <v>0.62342580220181931</v>
      </c>
      <c r="H264">
        <f ca="1">RAND()</f>
        <v>0.30298650384169201</v>
      </c>
      <c r="I264">
        <f ca="1">RAND()</f>
        <v>0.45519004954283182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84407</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434</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0.49070755651929676</v>
      </c>
      <c r="E265">
        <f ca="1">RAND()</f>
        <v>0.61134302760761894</v>
      </c>
      <c r="F265">
        <f ca="1">RAND()</f>
        <v>0.15552518247831415</v>
      </c>
      <c r="G265">
        <f ca="1">RAND()</f>
        <v>0.89396864164961709</v>
      </c>
      <c r="H265">
        <f ca="1">RAND()</f>
        <v>0.9283827575528103</v>
      </c>
      <c r="I265">
        <f ca="1">RAND()</f>
        <v>0.30157032669165884</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61134</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488</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0.74860003184280455</v>
      </c>
      <c r="E266">
        <f ca="1">RAND()</f>
        <v>0.47131032683927765</v>
      </c>
      <c r="F266">
        <f ca="1">RAND()</f>
        <v>0.40691681748532982</v>
      </c>
      <c r="G266">
        <f ca="1">RAND()</f>
        <v>0.50737872134829298</v>
      </c>
      <c r="H266">
        <f ca="1">RAND()</f>
        <v>0.44854306166482838</v>
      </c>
      <c r="I266">
        <f ca="1">RAND()</f>
        <v>0.59952467327518866</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47131</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8</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0.44483744892106658</v>
      </c>
      <c r="E267">
        <f ca="1">RAND()</f>
        <v>0.38031753483117103</v>
      </c>
      <c r="F267">
        <f ca="1">RAND()</f>
        <v>0.9256725057981251</v>
      </c>
      <c r="G267">
        <f ca="1">RAND()</f>
        <v>8.1161681103708139E-2</v>
      </c>
      <c r="H267">
        <f ca="1">RAND()</f>
        <v>0.34990823061639031</v>
      </c>
      <c r="I267">
        <f ca="1">RAND()</f>
        <v>0.39269493018715462</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Equip3102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435</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0.63140740399837902</v>
      </c>
      <c r="E268">
        <f ca="1">RAND()</f>
        <v>0.91003327717747273</v>
      </c>
      <c r="F268">
        <f ca="1">RAND()</f>
        <v>0.3813360980499706</v>
      </c>
      <c r="G268">
        <f ca="1">RAND()</f>
        <v>0.41587089904904995</v>
      </c>
      <c r="H268">
        <f ca="1">RAND()</f>
        <v>0.35334847010882808</v>
      </c>
      <c r="I268">
        <f ca="1">RAND()</f>
        <v>0.38849445297631968</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Equip7302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22400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436</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7.4966111038084371E-2</v>
      </c>
      <c r="E269">
        <f ca="1">RAND()</f>
        <v>0.99927631534119643</v>
      </c>
      <c r="F269">
        <f ca="1">RAND()</f>
        <v>0.88548701408174457</v>
      </c>
      <c r="G269">
        <f ca="1">RAND()</f>
        <v>4.6771850696183392E-2</v>
      </c>
      <c r="H269">
        <f ca="1">RAND()</f>
        <v>0.31835451611936805</v>
      </c>
      <c r="I269">
        <f ca="1">RAND()</f>
        <v>0.11010804505735139</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Equip8402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243</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109</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전설</v>
      </c>
      <c r="U269" t="s">
        <v>82</v>
      </c>
      <c r="V269" t="s">
        <v>198</v>
      </c>
      <c r="W269">
        <v>1</v>
      </c>
      <c r="X269" t="s">
        <v>125</v>
      </c>
      <c r="Z269">
        <v>74600</v>
      </c>
      <c r="AA269" t="str">
        <f ca="1">IF(ISBLANK(AB269),"",
VLOOKUP(AB269,OFFSET(INDIRECT("$A:$B"),0,MATCH(AB$1&amp;"_Verify",INDIRECT("$1:$1"),0)-1),2,0)
)</f>
        <v>uph</v>
      </c>
      <c r="AB269" t="s">
        <v>91</v>
      </c>
      <c r="AC269">
        <v>34952</v>
      </c>
      <c r="AD269">
        <v>11</v>
      </c>
      <c r="AE269" t="s">
        <v>427</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0.20704866294232793</v>
      </c>
      <c r="E270">
        <f ca="1">RAND()</f>
        <v>0.68177378163369073</v>
      </c>
      <c r="F270">
        <f ca="1">RAND()</f>
        <v>0.84949814608827101</v>
      </c>
      <c r="G270">
        <f ca="1">RAND()</f>
        <v>1.4684271121294001E-2</v>
      </c>
      <c r="H270">
        <f ca="1">RAND()</f>
        <v>0.24371449141040291</v>
      </c>
      <c r="I270">
        <f ca="1">RAND()</f>
        <v>0.32427626034121249</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0.51712155670223559</v>
      </c>
      <c r="E271">
        <f ca="1">RAND()</f>
        <v>0.71919812036749331</v>
      </c>
      <c r="F271">
        <f ca="1">RAND()</f>
        <v>0.41100913753135893</v>
      </c>
      <c r="G271">
        <f ca="1">RAND()</f>
        <v>0.9399630457926581</v>
      </c>
      <c r="H271">
        <f ca="1">RAND()</f>
        <v>0.56775641453913983</v>
      </c>
      <c r="I271">
        <f ca="1">RAND()</f>
        <v>0.23620925987486763</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0.70882078757829714</v>
      </c>
      <c r="E272">
        <f ca="1">RAND()</f>
        <v>9.925987781095158E-2</v>
      </c>
      <c r="F272">
        <f ca="1">RAND()</f>
        <v>0.43305490871706709</v>
      </c>
      <c r="G272">
        <f ca="1">RAND()</f>
        <v>0.30201851630346743</v>
      </c>
      <c r="H272">
        <f ca="1">RAND()</f>
        <v>0.67025801341695113</v>
      </c>
      <c r="I272">
        <f ca="1">RAND()</f>
        <v>0.25433950082512813</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Equip0302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417</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0.65867785301218029</v>
      </c>
      <c r="E273">
        <f ca="1">RAND()</f>
        <v>0.98419303288890003</v>
      </c>
      <c r="F273">
        <f ca="1">RAND()</f>
        <v>0.34556337896437184</v>
      </c>
      <c r="G273">
        <f ca="1">RAND()</f>
        <v>0.94300202790121912</v>
      </c>
      <c r="H273">
        <f ca="1">RAND()</f>
        <v>0.1440392440005327</v>
      </c>
      <c r="I273">
        <f ca="1">RAND()</f>
        <v>0.59851530238730555</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Equip8302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74500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437</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0.84915789731695512</v>
      </c>
      <c r="E274">
        <f ca="1">RAND()</f>
        <v>0.63575968638347058</v>
      </c>
      <c r="F274">
        <f ca="1">RAND()</f>
        <v>0.23258712456386155</v>
      </c>
      <c r="G274">
        <f ca="1">RAND()</f>
        <v>0.57151586715728842</v>
      </c>
      <c r="H274">
        <f ca="1">RAND()</f>
        <v>0.9304068044688304</v>
      </c>
      <c r="I274">
        <f ca="1">RAND()</f>
        <v>0.26695050660735054</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63575</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10</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3000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438</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0.48110213397844726</v>
      </c>
      <c r="E275">
        <f ca="1">RAND()</f>
        <v>0.19468484430620581</v>
      </c>
      <c r="F275">
        <f ca="1">RAND()</f>
        <v>0.93581068069138962</v>
      </c>
      <c r="G275">
        <f ca="1">RAND()</f>
        <v>0.62569955637040897</v>
      </c>
      <c r="H275">
        <f ca="1">RAND()</f>
        <v>0.88255921283172545</v>
      </c>
      <c r="I275">
        <f ca="1">RAND()</f>
        <v>0.38357892772118585</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19468</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5</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1500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448</v>
      </c>
      <c r="AD275">
        <v>1</v>
      </c>
      <c r="AE275" t="s">
        <v>129</v>
      </c>
      <c r="AF275">
        <v>199</v>
      </c>
      <c r="AG275">
        <v>59</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전설</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나선형 단검</v>
      </c>
      <c r="AL275">
        <v>1</v>
      </c>
      <c r="AM275" t="str">
        <f ca="1">IF(ROW()=2,AN275,OFFSET(AM275,-1,0)&amp;IF(LEN(AN275)=0,"",","&amp;AN275))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{"dy":28,"sl":3,"tp":"fe","vl":"Equip1402","cn":1,"pt":"DI","pp":199,"pr":59}</v>
      </c>
    </row>
    <row r="276" spans="1:40">
      <c r="A276">
        <v>28</v>
      </c>
      <c r="B276">
        <v>4</v>
      </c>
      <c r="C276">
        <f>IF(B276&lt;=9,0,
IF(B276=10,1,2))</f>
        <v>0</v>
      </c>
      <c r="D276">
        <f ca="1">RAND()</f>
        <v>0.81892763944165659</v>
      </c>
      <c r="E276">
        <f ca="1">RAND()</f>
        <v>0.66213587353523851</v>
      </c>
      <c r="F276">
        <f ca="1">RAND()</f>
        <v>0.24553502326703736</v>
      </c>
      <c r="G276">
        <f ca="1">RAND()</f>
        <v>0.81931551484562459</v>
      </c>
      <c r="H276">
        <f ca="1">RAND()</f>
        <v>0.2800078334433459</v>
      </c>
      <c r="I276">
        <f ca="1">RAND()</f>
        <v>0.10003198848313155</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66213</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440</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0.76179457971632691</v>
      </c>
      <c r="E277">
        <f ca="1">RAND()</f>
        <v>8.9654719873280442E-2</v>
      </c>
      <c r="F277">
        <f ca="1">RAND()</f>
        <v>0.30403631237357231</v>
      </c>
      <c r="G277">
        <f ca="1">RAND()</f>
        <v>0.23642402768224113</v>
      </c>
      <c r="H277">
        <f ca="1">RAND()</f>
        <v>0.29770299800461419</v>
      </c>
      <c r="I277">
        <f ca="1">RAND()</f>
        <v>0.62757372152369284</v>
      </c>
      <c r="M277" t="str">
        <f ca="1">IF(LEN(J277)&lt;&gt;0,J277,VLOOKUP(D277+$B277,$BJ:$BK,MATCH($BK$1,$BJ$1:$BK$1,0),1))</f>
        <v>안 지정 캐릭터 PP 일반등급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8965</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0.73282532758823715</v>
      </c>
      <c r="E278">
        <f ca="1">RAND()</f>
        <v>0.39999969195376706</v>
      </c>
      <c r="F278">
        <f ca="1">RAND()</f>
        <v>2.8245907540903614E-3</v>
      </c>
      <c r="G278">
        <f ca="1">RAND()</f>
        <v>9.9032165041235021E-2</v>
      </c>
      <c r="H278">
        <f ca="1">RAND()</f>
        <v>0.96433526109470125</v>
      </c>
      <c r="I278">
        <f ca="1">RAND()</f>
        <v>0.17944899324955443</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Equip5002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600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0.69097061856045028</v>
      </c>
      <c r="E279">
        <f ca="1">RAND()</f>
        <v>0.80842643097582179</v>
      </c>
      <c r="F279">
        <f ca="1">RAND()</f>
        <v>0.31422705262938577</v>
      </c>
      <c r="G279">
        <f ca="1">RAND()</f>
        <v>0.32437453671173599</v>
      </c>
      <c r="H279">
        <f ca="1">RAND()</f>
        <v>4.3235457241636133E-2</v>
      </c>
      <c r="I279">
        <f ca="1">RAND()</f>
        <v>0.66166320397580636</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Equip8102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8200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0.14698676631340535</v>
      </c>
      <c r="E280">
        <f ca="1">RAND()</f>
        <v>0.60530100883748816</v>
      </c>
      <c r="F280">
        <f ca="1">RAND()</f>
        <v>0.47244614913952787</v>
      </c>
      <c r="G280">
        <f ca="1">RAND()</f>
        <v>0.43874143012492994</v>
      </c>
      <c r="H280">
        <f ca="1">RAND()</f>
        <v>0.86450927298667768</v>
      </c>
      <c r="I280">
        <f ca="1">RAND()</f>
        <v>0.98231829210513499</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0.8565567668946108</v>
      </c>
      <c r="E281">
        <f ca="1">RAND()</f>
        <v>0.17100357385651999</v>
      </c>
      <c r="F281">
        <f ca="1">RAND()</f>
        <v>0.22106926686975548</v>
      </c>
      <c r="G281">
        <f ca="1">RAND()</f>
        <v>0.38333831930885198</v>
      </c>
      <c r="H281">
        <f ca="1">RAND()</f>
        <v>0.77542095208259898</v>
      </c>
      <c r="I281">
        <f ca="1">RAND()</f>
        <v>5.6009993103112166E-2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0.9089569617894433</v>
      </c>
      <c r="E282">
        <f ca="1">RAND()</f>
        <v>0.81151814812197076</v>
      </c>
      <c r="F282">
        <f ca="1">RAND()</f>
        <v>0.54357452565823183</v>
      </c>
      <c r="G282">
        <f ca="1">RAND()</f>
        <v>0.32869318040773843</v>
      </c>
      <c r="H282">
        <f ca="1">RAND()</f>
        <v>0.50870969251890619</v>
      </c>
      <c r="I282">
        <f ca="1">RAND()</f>
        <v>0.17438588566552893</v>
      </c>
      <c r="M282" t="str">
        <f ca="1">IF(LEN(J282)&lt;&gt;0,J282,VLOOKUP(D282+$B282,$BJ:$BK,MATCH($BK$1,$BJ$1:$BK$1,0),1))</f>
        <v>캐릭터 상자 일반등급</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삭제</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0.9779227018657588</v>
      </c>
      <c r="E283">
        <f ca="1">RAND()</f>
        <v>0.7231390389597947</v>
      </c>
      <c r="F283">
        <f ca="1">RAND()</f>
        <v>0.7642648086028756</v>
      </c>
      <c r="G283">
        <f ca="1">RAND()</f>
        <v>0.24070055154090453</v>
      </c>
      <c r="H283">
        <f ca="1">RAND()</f>
        <v>0.19393979313539378</v>
      </c>
      <c r="I283">
        <f ca="1">RAND()</f>
        <v>0.97420125596988649</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Equip6201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16</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387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4.6918603611818988E-2</v>
      </c>
      <c r="E284">
        <f ca="1">RAND()</f>
        <v>0.93689105859531618</v>
      </c>
      <c r="F284">
        <f ca="1">RAND()</f>
        <v>0.37484904964646648</v>
      </c>
      <c r="G284">
        <f ca="1">RAND()</f>
        <v>0.95170560928423054</v>
      </c>
      <c r="H284">
        <f ca="1">RAND()</f>
        <v>0.84190973970282612</v>
      </c>
      <c r="I284">
        <f ca="1">RAND()</f>
        <v>0.63357873851696633</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93689</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4200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0.14116543873016962</v>
      </c>
      <c r="E285">
        <f ca="1">RAND()</f>
        <v>6.4252106244981899E-2</v>
      </c>
      <c r="F285">
        <f ca="1">RAND()</f>
        <v>0.13996313488236556</v>
      </c>
      <c r="G285">
        <f ca="1">RAND()</f>
        <v>0.63963182395354912</v>
      </c>
      <c r="H285">
        <f ca="1">RAND()</f>
        <v>0.21115564304600598</v>
      </c>
      <c r="I285">
        <f ca="1">RAND()</f>
        <v>0.68949834733843762</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6425</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489</v>
      </c>
      <c r="AD285">
        <v>1</v>
      </c>
      <c r="AE285" t="s">
        <v>129</v>
      </c>
      <c r="AF285">
        <v>209</v>
      </c>
      <c r="AG285">
        <v>139</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전설</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요정왕의 활</v>
      </c>
      <c r="AL285">
        <v>1</v>
      </c>
      <c r="AM285" t="str">
        <f ca="1">IF(ROW()=2,AN285,OFFSET(AM285,-1,0)&amp;IF(LEN(AN285)=0,"",","&amp;AN285))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{"dy":29,"sl":3,"tp":"fe","vl":"Equip2402","cn":1,"pt":"DI","pp":209,"pr":139}</v>
      </c>
    </row>
    <row r="286" spans="1:40">
      <c r="A286">
        <v>29</v>
      </c>
      <c r="B286">
        <v>4</v>
      </c>
      <c r="C286">
        <f>IF(B286&lt;=9,0,
IF(B286=10,1,2))</f>
        <v>0</v>
      </c>
      <c r="D286">
        <f ca="1">RAND()</f>
        <v>0.58544158044186512</v>
      </c>
      <c r="E286">
        <f ca="1">RAND()</f>
        <v>0.22076118592254623</v>
      </c>
      <c r="F286">
        <f ca="1">RAND()</f>
        <v>0.14176803488843381</v>
      </c>
      <c r="G286">
        <f ca="1">RAND()</f>
        <v>0.8526589819593855</v>
      </c>
      <c r="H286">
        <f ca="1">RAND()</f>
        <v>0.6976677328930595</v>
      </c>
      <c r="I286">
        <f ca="1">RAND()</f>
        <v>6.9232312174610677E-2</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22076</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5</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1500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0.63795165383524</v>
      </c>
      <c r="E287">
        <f ca="1">RAND()</f>
        <v>0.14311301122453635</v>
      </c>
      <c r="F287">
        <f ca="1">RAND()</f>
        <v>0.3921448446664646</v>
      </c>
      <c r="G287">
        <f ca="1">RAND()</f>
        <v>0.90479115899539664</v>
      </c>
      <c r="H287">
        <f ca="1">RAND()</f>
        <v>0.25385303602004727</v>
      </c>
      <c r="I287">
        <f ca="1">RAND()</f>
        <v>0.13868949277677156</v>
      </c>
      <c r="M287" t="str">
        <f ca="1">IF(LEN(J287)&lt;&gt;0,J287,VLOOKUP(D287+$B287,$BJ:$BK,MATCH($BK$1,$BJ$1:$BK$1,0),1))</f>
        <v>안 지정 캐릭터 PP 영웅등급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14311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441</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ca="1">IF(ROW()=2,AN287,OFFSET(AM287,-1,0)&amp;IF(LEN(AN287)=0,"",","&amp;AN287))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{"dy":29,"sl":5,"tp":"fe","vl":"Equip5002","cn":1,"pt":"GO","pr":700}</v>
      </c>
    </row>
    <row r="288" spans="1:40">
      <c r="A288">
        <v>29</v>
      </c>
      <c r="B288">
        <v>6</v>
      </c>
      <c r="C288">
        <f>IF(B288&lt;=9,0,
IF(B288=10,1,2))</f>
        <v>0</v>
      </c>
      <c r="D288">
        <f ca="1">RAND()</f>
        <v>0.19376917840348085</v>
      </c>
      <c r="E288">
        <f ca="1">RAND()</f>
        <v>0.20730324814255185</v>
      </c>
      <c r="F288">
        <f ca="1">RAND()</f>
        <v>0.23191358823002428</v>
      </c>
      <c r="G288">
        <f ca="1">RAND()</f>
        <v>0.36899816195504809</v>
      </c>
      <c r="H288">
        <f ca="1">RAND()</f>
        <v>0.22513527388391397</v>
      </c>
      <c r="I288">
        <f ca="1">RAND()</f>
        <v>0.81083162568626233</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Equip2202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490</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0.73603931763055064</v>
      </c>
      <c r="E289">
        <f ca="1">RAND()</f>
        <v>0.12299519083030541</v>
      </c>
      <c r="F289">
        <f ca="1">RAND()</f>
        <v>0.37247557578175039</v>
      </c>
      <c r="G289">
        <f ca="1">RAND()</f>
        <v>0.16295430921295184</v>
      </c>
      <c r="H289">
        <f ca="1">RAND()</f>
        <v>0.92638246602073493</v>
      </c>
      <c r="I289">
        <f ca="1">RAND()</f>
        <v>0.50734467485506918</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Equip1102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1300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442</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0.59952688431633427</v>
      </c>
      <c r="E290">
        <f ca="1">RAND()</f>
        <v>0.50857070630343892</v>
      </c>
      <c r="F290">
        <f ca="1">RAND()</f>
        <v>0.82910230358719395</v>
      </c>
      <c r="G290">
        <f ca="1">RAND()</f>
        <v>0.45684315976380385</v>
      </c>
      <c r="H290">
        <f ca="1">RAND()</f>
        <v>5.5539685025647767E-2</v>
      </c>
      <c r="I290">
        <f ca="1">RAND()</f>
        <v>1.7733615133326941E-2</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fl2</v>
      </c>
      <c r="AB290" t="s">
        <v>88</v>
      </c>
      <c r="AC290" t="s">
        <v>492</v>
      </c>
      <c r="AD290">
        <v>1</v>
      </c>
      <c r="AE290" t="s">
        <v>129</v>
      </c>
      <c r="AF290">
        <v>70</v>
      </c>
      <c r="AG290">
        <v>39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클라크</v>
      </c>
      <c r="AL290">
        <v>1</v>
      </c>
      <c r="AM290" t="str">
        <f ca="1">IF(ROW()=2,AN290,OFFSET(AM290,-1,0)&amp;IF(LEN(AN290)=0,"",","&amp;AN290))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{"dy":29,"sl":8,"tp":"fl2","vl":"Actor2011","cn":1,"pt":"DI","pp":70,"pr":39}</v>
      </c>
    </row>
    <row r="291" spans="1:40">
      <c r="A291">
        <v>29</v>
      </c>
      <c r="B291">
        <v>9</v>
      </c>
      <c r="C291">
        <f>IF(B291&lt;=9,0,
IF(B291=10,1,2))</f>
        <v>0</v>
      </c>
      <c r="D291">
        <f ca="1">RAND()</f>
        <v>0.7102507634562093</v>
      </c>
      <c r="E291">
        <f ca="1">RAND()</f>
        <v>0.75818304681488968</v>
      </c>
      <c r="F291">
        <f ca="1">RAND()</f>
        <v>0.9867524877219912</v>
      </c>
      <c r="G291">
        <f ca="1">RAND()</f>
        <v>0.99826192277645931</v>
      </c>
      <c r="H291">
        <f ca="1">RAND()</f>
        <v>3.7510486093607298E-2</v>
      </c>
      <c r="I291">
        <f ca="1">RAND()</f>
        <v>0.58493271430573002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fl3</v>
      </c>
      <c r="AB291" t="s">
        <v>89</v>
      </c>
      <c r="AC291" t="s">
        <v>492</v>
      </c>
      <c r="AD291">
        <v>1</v>
      </c>
      <c r="AE291" t="s">
        <v>129</v>
      </c>
      <c r="AF291">
        <v>70</v>
      </c>
      <c r="AG291">
        <v>39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클라크</v>
      </c>
      <c r="AL291">
        <v>1</v>
      </c>
      <c r="AM291" t="str">
        <f ca="1">IF(ROW()=2,AN291,OFFSET(AM291,-1,0)&amp;IF(LEN(AN291)=0,"",","&amp;AN291))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{"dy":29,"sl":9,"tp":"fl3","vl":"Actor2011","cn":1,"pt":"DI","pp":70,"pr":39}</v>
      </c>
    </row>
    <row r="292" spans="1:40">
      <c r="A292">
        <v>30</v>
      </c>
      <c r="B292">
        <v>0</v>
      </c>
      <c r="C292">
        <f>IF(B292&lt;=9,0,
IF(B292=10,1,2))</f>
        <v>0</v>
      </c>
      <c r="D292">
        <f ca="1">RAND()</f>
        <v>0.35901845115143471</v>
      </c>
      <c r="E292">
        <f ca="1">RAND()</f>
        <v>0.41696394317390018</v>
      </c>
      <c r="F292">
        <f ca="1">RAND()</f>
        <v>0.36127306043529683</v>
      </c>
      <c r="G292">
        <f ca="1">RAND()</f>
        <v>0.73772643804193416</v>
      </c>
      <c r="H292">
        <f ca="1">RAND()</f>
        <v>0.98288706622234723</v>
      </c>
      <c r="I292">
        <f ca="1">RAND()</f>
        <v>0.15076516476698876</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Equip3202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2600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503</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ca="1">IF(ROW()=2,AN292,OFFSET(AM292,-1,0)&amp;IF(LEN(AN292)=0,"",","&amp;AN292))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{"dy":30,"sl":0,"tp":"fe","vl":"Equip4001","cn":1,"pt":"GO","pr":600}</v>
      </c>
    </row>
    <row r="293" spans="1:40">
      <c r="A293">
        <v>30</v>
      </c>
      <c r="B293">
        <v>1</v>
      </c>
      <c r="C293">
        <f>IF(B293&lt;=9,0,
IF(B293=10,1,2))</f>
        <v>0</v>
      </c>
      <c r="D293">
        <f ca="1">RAND()</f>
        <v>0.74482776687448859</v>
      </c>
      <c r="E293">
        <f ca="1">RAND()</f>
        <v>0.71046149899245559</v>
      </c>
      <c r="F293">
        <f ca="1">RAND()</f>
        <v>0.6261668429318008</v>
      </c>
      <c r="G293">
        <f ca="1">RAND()</f>
        <v>0.39213917591192204</v>
      </c>
      <c r="H293">
        <f ca="1">RAND()</f>
        <v>0.32663348282926041</v>
      </c>
      <c r="I293">
        <f ca="1">RAND()</f>
        <v>0.27256136230835104</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Equip6102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3300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433</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0.64938338111717131</v>
      </c>
      <c r="E294">
        <f ca="1">RAND()</f>
        <v>0.74387615881235691</v>
      </c>
      <c r="F294">
        <f ca="1">RAND()</f>
        <v>0.75454046028023725</v>
      </c>
      <c r="G294">
        <f ca="1">RAND()</f>
        <v>0.85086641201359858</v>
      </c>
      <c r="H294">
        <f ca="1">RAND()</f>
        <v>0.59845378505957258</v>
      </c>
      <c r="I294">
        <f ca="1">RAND()</f>
        <v>5.590134862142393E-2</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74387</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504</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0.59406792396741614</v>
      </c>
      <c r="E295">
        <f ca="1">RAND()</f>
        <v>0.33729407419108293</v>
      </c>
      <c r="F295">
        <f ca="1">RAND()</f>
        <v>0.9223181347641628</v>
      </c>
      <c r="G295">
        <f ca="1">RAND()</f>
        <v>0.19185663950795728</v>
      </c>
      <c r="H295">
        <f ca="1">RAND()</f>
        <v>0.7632560088463809</v>
      </c>
      <c r="I295">
        <f ca="1">RAND()</f>
        <v>0.66542139761892094</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33729</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0.61970104269353876</v>
      </c>
      <c r="E296">
        <f ca="1">RAND()</f>
        <v>0.80480286121540368</v>
      </c>
      <c r="F296">
        <f ca="1">RAND()</f>
        <v>0.80314980759895005</v>
      </c>
      <c r="G296">
        <f ca="1">RAND()</f>
        <v>0.58943920465933797</v>
      </c>
      <c r="H296">
        <f ca="1">RAND()</f>
        <v>0.66463814354959982</v>
      </c>
      <c r="I296">
        <f ca="1">RAND()</f>
        <v>2.435981925835129E-2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80480</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3600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435</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ca="1">IF(ROW()=2,AN296,OFFSET(AM296,-1,0)&amp;IF(LEN(AN296)=0,"",","&amp;AN296))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{"dy":30,"sl":4,"tp":"fe","vl":"Equip6002","cn":1,"pt":"GO","pr":1800}</v>
      </c>
    </row>
    <row r="297" spans="1:40">
      <c r="A297">
        <v>30</v>
      </c>
      <c r="B297">
        <v>5</v>
      </c>
      <c r="C297">
        <f>IF(B297&lt;=9,0,
IF(B297=10,1,2))</f>
        <v>0</v>
      </c>
      <c r="D297">
        <f ca="1">RAND()</f>
        <v>0.65148959239785531</v>
      </c>
      <c r="E297">
        <f ca="1">RAND()</f>
        <v>0.36115437091797598</v>
      </c>
      <c r="F297">
        <f ca="1">RAND()</f>
        <v>0.2747187187244553</v>
      </c>
      <c r="G297">
        <f ca="1">RAND()</f>
        <v>0.4436595525370155</v>
      </c>
      <c r="H297">
        <f ca="1">RAND()</f>
        <v>0.38606287065650891</v>
      </c>
      <c r="I297">
        <f ca="1">RAND()</f>
        <v>0.63498084462307547</v>
      </c>
      <c r="M297" t="str">
        <f ca="1">IF(LEN(J297)&lt;&gt;0,J297,VLOOKUP(D297+$B297,$BJ:$BK,MATCH($BK$1,$BJ$1:$BK$1,0),1))</f>
        <v>안 지정 캐릭터 PP 영웅등급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36115</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7</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0.63813072714051899</v>
      </c>
      <c r="E298">
        <f ca="1">RAND()</f>
        <v>0.23190921303867729</v>
      </c>
      <c r="F298">
        <f ca="1">RAND()</f>
        <v>0.98600291885166325</v>
      </c>
      <c r="G298">
        <f ca="1">RAND()</f>
        <v>0.10560869069336409</v>
      </c>
      <c r="H298">
        <f ca="1">RAND()</f>
        <v>0.33110942951680411</v>
      </c>
      <c r="I298">
        <f ca="1">RAND()</f>
        <v>0.77288184021469386</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Equip2302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12</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425</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0.44597545430236829</v>
      </c>
      <c r="E299">
        <f ca="1">RAND()</f>
        <v>0.91540782866548476</v>
      </c>
      <c r="F299">
        <f ca="1">RAND()</f>
        <v>0.37167439935001512</v>
      </c>
      <c r="G299">
        <f ca="1">RAND()</f>
        <v>0.71226512065858061</v>
      </c>
      <c r="H299">
        <f ca="1">RAND()</f>
        <v>0.94327920274359256</v>
      </c>
      <c r="I299">
        <f ca="1">RAND()</f>
        <v>0.17029806659241442</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Equip8202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29000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0.52138449112237595</v>
      </c>
      <c r="E300">
        <f ca="1">RAND()</f>
        <v>0.68669768702914413</v>
      </c>
      <c r="F300">
        <f ca="1">RAND()</f>
        <v>0.72792648051305942</v>
      </c>
      <c r="G300">
        <f ca="1">RAND()</f>
        <v>0.79327556263006926</v>
      </c>
      <c r="H300">
        <f ca="1">RAND()</f>
        <v>0.49925861188482301</v>
      </c>
      <c r="I300">
        <f ca="1">RAND()</f>
        <v>0.46982934761740125</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0.63862869819233503</v>
      </c>
      <c r="E301">
        <f ca="1">RAND()</f>
        <v>0.9423837418988481</v>
      </c>
      <c r="F301">
        <f ca="1">RAND()</f>
        <v>0.72322621422369193</v>
      </c>
      <c r="G301">
        <f ca="1">RAND()</f>
        <v>0.20843730381602765</v>
      </c>
      <c r="H301">
        <f ca="1">RAND()</f>
        <v>0.67286425561391505</v>
      </c>
      <c r="I301">
        <f ca="1">RAND()</f>
        <v>0.11012851517415456</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0.83192562858443209</v>
      </c>
      <c r="E302">
        <f ca="1">RAND()</f>
        <v>0.38803396119449685</v>
      </c>
      <c r="F302">
        <f ca="1">RAND()</f>
        <v>0.9494906111109187</v>
      </c>
      <c r="G302">
        <f ca="1">RAND()</f>
        <v>0.88754906786890297</v>
      </c>
      <c r="H302">
        <f ca="1">RAND()</f>
        <v>0.7598702521320575</v>
      </c>
      <c r="I302">
        <f ca="1">RAND()</f>
        <v>0.74097417878596572</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Equip3102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1400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445</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0.33082632799772171</v>
      </c>
      <c r="E303">
        <f ca="1">RAND()</f>
        <v>0.96333906865095786</v>
      </c>
      <c r="F303">
        <f ca="1">RAND()</f>
        <v>1.351893551682426E-2</v>
      </c>
      <c r="G303">
        <f ca="1">RAND()</f>
        <v>0.23729615566491202</v>
      </c>
      <c r="H303">
        <f ca="1">RAND()</f>
        <v>0.46258726557231888</v>
      </c>
      <c r="I303">
        <f ca="1">RAND()</f>
        <v>0.29974554385951324</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Equip8202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38</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0.65610757012329357</v>
      </c>
      <c r="E304">
        <f ca="1">RAND()</f>
        <v>0.63479606481233508</v>
      </c>
      <c r="F304">
        <f ca="1">RAND()</f>
        <v>0.31277257802253866</v>
      </c>
      <c r="G304">
        <f ca="1">RAND()</f>
        <v>0.21513265252243929</v>
      </c>
      <c r="H304">
        <f ca="1">RAND()</f>
        <v>0.64983863270810538</v>
      </c>
      <c r="I304">
        <f ca="1">RAND()</f>
        <v>0.53237892027646283</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63479</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446</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0.73925418522180575</v>
      </c>
      <c r="E305">
        <f ca="1">RAND()</f>
        <v>0.92985222209026674</v>
      </c>
      <c r="F305">
        <f ca="1">RAND()</f>
        <v>0.1697669023512437</v>
      </c>
      <c r="G305">
        <f ca="1">RAND()</f>
        <v>5.0056472442967515E-2</v>
      </c>
      <c r="H305">
        <f ca="1">RAND()</f>
        <v>0.8105685219969514</v>
      </c>
      <c r="I305">
        <f ca="1">RAND()</f>
        <v>0.70837969022340896</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92985</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4200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437</v>
      </c>
      <c r="AD305">
        <v>1</v>
      </c>
      <c r="AE305" t="s">
        <v>125</v>
      </c>
      <c r="AG305">
        <v>2500</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{"dy":31,"sl":3,"tp":"fe","vl":"Equip3202","cn":1,"pt":"GO","pr":2500}</v>
      </c>
    </row>
    <row r="306" spans="1:40">
      <c r="A306">
        <v>31</v>
      </c>
      <c r="B306">
        <v>4</v>
      </c>
      <c r="C306">
        <f>IF(B306&lt;=9,0,
IF(B306=10,1,2))</f>
        <v>0</v>
      </c>
      <c r="D306">
        <f ca="1">RAND()</f>
        <v>1.3211058244377849E-2</v>
      </c>
      <c r="E306">
        <f ca="1">RAND()</f>
        <v>0.69664602172894829</v>
      </c>
      <c r="F306">
        <f ca="1">RAND()</f>
        <v>0.18257777713307755</v>
      </c>
      <c r="G306">
        <f ca="1">RAND()</f>
        <v>0.84964997484880267</v>
      </c>
      <c r="H306">
        <f ca="1">RAND()</f>
        <v>2.4777875303943264E-2</v>
      </c>
      <c r="I306">
        <f ca="1">RAND()</f>
        <v>0.44957240961623868</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69664</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441</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ca="1">IF(ROW()=2,AN306,OFFSET(AM306,-1,0)&amp;IF(LEN(AN306)=0,"",","&amp;AN306))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{"dy":31,"sl":4,"tp":"fe","vl":"Equip5002","cn":1,"pt":"GO","pr":700}</v>
      </c>
    </row>
    <row r="307" spans="1:40">
      <c r="A307">
        <v>31</v>
      </c>
      <c r="B307">
        <v>5</v>
      </c>
      <c r="C307">
        <f>IF(B307&lt;=9,0,
IF(B307=10,1,2))</f>
        <v>0</v>
      </c>
      <c r="D307">
        <f ca="1">RAND()</f>
        <v>0.52183288847588583</v>
      </c>
      <c r="E307">
        <f ca="1">RAND()</f>
        <v>0.45556603787389494</v>
      </c>
      <c r="F307">
        <f ca="1">RAND()</f>
        <v>0.37992052477600591</v>
      </c>
      <c r="G307">
        <f ca="1">RAND()</f>
        <v>0.69320689457058171</v>
      </c>
      <c r="H307">
        <f ca="1">RAND()</f>
        <v>0.84485649907101812</v>
      </c>
      <c r="I307">
        <f ca="1">RAND()</f>
        <v>0.57357585597741623</v>
      </c>
      <c r="M307" t="str">
        <f ca="1">IF(LEN(J307)&lt;&gt;0,J307,VLOOKUP(D307+$B307,$BJ:$BK,MATCH($BK$1,$BJ$1:$BK$1,0),1))</f>
        <v>안 지정 캐릭터 PP 영웅등급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45556</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8</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0.7706276919597157</v>
      </c>
      <c r="E308">
        <f ca="1">RAND()</f>
        <v>0.93037668426079789</v>
      </c>
      <c r="F308">
        <f ca="1">RAND()</f>
        <v>0.25076451864457106</v>
      </c>
      <c r="G308">
        <f ca="1">RAND()</f>
        <v>0.77560310089557816</v>
      </c>
      <c r="H308">
        <f ca="1">RAND()</f>
        <v>0.30968558816125347</v>
      </c>
      <c r="I308">
        <f ca="1">RAND()</f>
        <v>0.22113865681123668</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Equip8001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4700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383</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0.70915558272197177</v>
      </c>
      <c r="E309">
        <f ca="1">RAND()</f>
        <v>0.32118058841058339</v>
      </c>
      <c r="F309">
        <f ca="1">RAND()</f>
        <v>0.84637425057188809</v>
      </c>
      <c r="G309">
        <f ca="1">RAND()</f>
        <v>0.61213382252561521</v>
      </c>
      <c r="H309">
        <f ca="1">RAND()</f>
        <v>0.99187169117044804</v>
      </c>
      <c r="I309">
        <f ca="1">RAND()</f>
        <v>0.66641451963792708</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Equip3301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7700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0.28203540710112329</v>
      </c>
      <c r="E310">
        <f ca="1">RAND()</f>
        <v>0.1779078499909722</v>
      </c>
      <c r="F310">
        <f ca="1">RAND()</f>
        <v>0.10806130375697232</v>
      </c>
      <c r="G310">
        <f ca="1">RAND()</f>
        <v>0.68459422619875043</v>
      </c>
      <c r="H310">
        <f ca="1">RAND()</f>
        <v>0.4803964663204352</v>
      </c>
      <c r="I310">
        <f ca="1">RAND()</f>
        <v>0.97176241908884309</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0.24535614979844511</v>
      </c>
      <c r="E311">
        <f ca="1">RAND()</f>
        <v>0.97104444225612707</v>
      </c>
      <c r="F311">
        <f ca="1">RAND()</f>
        <v>0.39721130193993726</v>
      </c>
      <c r="G311">
        <f ca="1">RAND()</f>
        <v>0.70996358978182195</v>
      </c>
      <c r="H311">
        <f ca="1">RAND()</f>
        <v>5.1388128708626968E-2</v>
      </c>
      <c r="I311">
        <f ca="1">RAND()</f>
        <v>0.47823277966714184</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5.2089210268011055E-2</v>
      </c>
      <c r="E312">
        <f ca="1">RAND()</f>
        <v>0.36646042134984813</v>
      </c>
      <c r="F312">
        <f ca="1">RAND()</f>
        <v>0.90035575418832314</v>
      </c>
      <c r="G312">
        <f ca="1">RAND()</f>
        <v>0.96637348449496585</v>
      </c>
      <c r="H312">
        <f ca="1">RAND()</f>
        <v>0.90586840336200147</v>
      </c>
      <c r="I312">
        <f ca="1">RAND()</f>
        <v>0.59106129774552241</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0.16175611468645201</v>
      </c>
      <c r="E313">
        <f ca="1">RAND()</f>
        <v>0.26621988715713751</v>
      </c>
      <c r="F313">
        <f ca="1">RAND()</f>
        <v>0.87990218079126059</v>
      </c>
      <c r="G313">
        <f ca="1">RAND()</f>
        <v>0.73798974513867277</v>
      </c>
      <c r="H313">
        <f ca="1">RAND()</f>
        <v>0.76930850544988649</v>
      </c>
      <c r="I313">
        <f ca="1">RAND()</f>
        <v>0.59392559229369368</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0.33752634887890276</v>
      </c>
      <c r="E314">
        <f ca="1">RAND()</f>
        <v>9.241484561731772E-2</v>
      </c>
      <c r="F314">
        <f ca="1">RAND()</f>
        <v>0.10915508305440824</v>
      </c>
      <c r="G314">
        <f ca="1">RAND()</f>
        <v>0.3932226742757069</v>
      </c>
      <c r="H314">
        <f ca="1">RAND()</f>
        <v>0.80059858515247317</v>
      </c>
      <c r="I314">
        <f ca="1">RAND()</f>
        <v>0.46793811347543279</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fc</v>
      </c>
      <c r="AB314" t="s">
        <v>85</v>
      </c>
      <c r="AC314" t="s">
        <v>499</v>
      </c>
      <c r="AD314">
        <v>1</v>
      </c>
      <c r="AE314" t="s">
        <v>129</v>
      </c>
      <c r="AF314">
        <v>199</v>
      </c>
      <c r="AG314">
        <v>149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ca="1">IF(ROW()=2,AN314,OFFSET(AM314,-1,0)&amp;IF(LEN(AN314)=0,"",","&amp;AN314))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{"dy":3,"sl":10,"tp":"fc","vl":"Actor1108","cn":1,"pt":"DI","pp":199,"pr":149}</v>
      </c>
    </row>
    <row r="315" spans="1:40">
      <c r="A315">
        <v>4</v>
      </c>
      <c r="B315">
        <v>10</v>
      </c>
      <c r="C315">
        <f>IF(B315&lt;=9,0,
IF(B315=10,1,2))</f>
        <v>1</v>
      </c>
      <c r="D315">
        <f ca="1">RAND()</f>
        <v>0.6153906745288622</v>
      </c>
      <c r="E315">
        <f ca="1">RAND()</f>
        <v>0.46541218220191172</v>
      </c>
      <c r="F315">
        <f ca="1">RAND()</f>
        <v>0.24491722781754699</v>
      </c>
      <c r="G315">
        <f ca="1">RAND()</f>
        <v>0.82975582551849547</v>
      </c>
      <c r="H315">
        <f ca="1">RAND()</f>
        <v>0.13078769274485391</v>
      </c>
      <c r="I315">
        <f ca="1">RAND()</f>
        <v>0.57844922412914068</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499</v>
      </c>
      <c r="AD315">
        <v>1</v>
      </c>
      <c r="AE315" t="s">
        <v>129</v>
      </c>
      <c r="AF315">
        <v>199</v>
      </c>
      <c r="AG315">
        <v>149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테이슨</v>
      </c>
      <c r="AL315">
        <v>1</v>
      </c>
      <c r="AM315" t="str">
        <f ca="1">IF(ROW()=2,AN315,OFFSET(AM315,-1,0)&amp;IF(LEN(AN315)=0,"",","&amp;AN315))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{"dy":4,"sl":10,"tp":"fc","vl":"Actor1108","cn":1,"pt":"DI","pp":199,"pr":149}</v>
      </c>
    </row>
    <row r="316" spans="1:40">
      <c r="A316">
        <v>5</v>
      </c>
      <c r="B316">
        <v>10</v>
      </c>
      <c r="C316">
        <f>IF(B316&lt;=9,0,
IF(B316=10,1,2))</f>
        <v>1</v>
      </c>
      <c r="D316">
        <f ca="1">RAND()</f>
        <v>0.41097517560957375</v>
      </c>
      <c r="E316">
        <f ca="1">RAND()</f>
        <v>0.15351773413708647</v>
      </c>
      <c r="F316">
        <f ca="1">RAND()</f>
        <v>0.46529871085956387</v>
      </c>
      <c r="G316">
        <f ca="1">RAND()</f>
        <v>0.45262571791371131</v>
      </c>
      <c r="H316">
        <f ca="1">RAND()</f>
        <v>0.91490411032577845</v>
      </c>
      <c r="I316">
        <f ca="1">RAND()</f>
        <v>0.86534635812660599</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0.97833796067580481</v>
      </c>
      <c r="E317">
        <f ca="1">RAND()</f>
        <v>0.57393296048832587</v>
      </c>
      <c r="F317">
        <f ca="1">RAND()</f>
        <v>0.56820122853159405</v>
      </c>
      <c r="G317">
        <f ca="1">RAND()</f>
        <v>0.89925205861316593</v>
      </c>
      <c r="H317">
        <f ca="1">RAND()</f>
        <v>0.8902730262989077</v>
      </c>
      <c r="I317">
        <f ca="1">RAND()</f>
        <v>0.12231305137305815</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6.5114617429384736E-2</v>
      </c>
      <c r="E318">
        <f ca="1">RAND()</f>
        <v>0.12293957870350858</v>
      </c>
      <c r="F318">
        <f ca="1">RAND()</f>
        <v>0.20749887151216151</v>
      </c>
      <c r="G318">
        <f ca="1">RAND()</f>
        <v>0.95854290672314302</v>
      </c>
      <c r="H318">
        <f ca="1">RAND()</f>
        <v>0.29173829709852772</v>
      </c>
      <c r="I318">
        <f ca="1">RAND()</f>
        <v>0.89705503437461576</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0.82266435628044887</v>
      </c>
      <c r="E319">
        <f ca="1">RAND()</f>
        <v>2.2427501924264348E-2</v>
      </c>
      <c r="F319">
        <f ca="1">RAND()</f>
        <v>0.75420643495029105</v>
      </c>
      <c r="G319">
        <f ca="1">RAND()</f>
        <v>0.97001360161138173</v>
      </c>
      <c r="H319">
        <f ca="1">RAND()</f>
        <v>0.90685129472265047</v>
      </c>
      <c r="I319">
        <f ca="1">RAND()</f>
        <v>0.43632989914221487</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fc</v>
      </c>
      <c r="AB319" t="s">
        <v>85</v>
      </c>
      <c r="AC319" t="s">
        <v>500</v>
      </c>
      <c r="AD319">
        <v>1</v>
      </c>
      <c r="AE319" t="s">
        <v>129</v>
      </c>
      <c r="AF319">
        <v>229</v>
      </c>
      <c r="AG319">
        <v>159</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슬로니카</v>
      </c>
      <c r="AL319">
        <v>1</v>
      </c>
      <c r="AM319" t="str">
        <f ca="1">IF(ROW()=2,AN319,OFFSET(AM319,-1,0)&amp;IF(LEN(AN319)=0,"",","&amp;AN319))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{"dy":8,"sl":10,"tp":"fc","vl":"Actor3114","cn":1,"pt":"DI","pp":229,"pr":159}</v>
      </c>
    </row>
    <row r="320" spans="1:40">
      <c r="A320">
        <v>9</v>
      </c>
      <c r="B320">
        <v>10</v>
      </c>
      <c r="C320">
        <f>IF(B320&lt;=9,0,
IF(B320=10,1,2))</f>
        <v>1</v>
      </c>
      <c r="D320">
        <f ca="1">RAND()</f>
        <v>0.23432922659062227</v>
      </c>
      <c r="E320">
        <f ca="1">RAND()</f>
        <v>0.69997317153649297</v>
      </c>
      <c r="F320">
        <f ca="1">RAND()</f>
        <v>0.20312832280547721</v>
      </c>
      <c r="G320">
        <f ca="1">RAND()</f>
        <v>0.36597697696568698</v>
      </c>
      <c r="H320">
        <f ca="1">RAND()</f>
        <v>0.41942267090879992</v>
      </c>
      <c r="I320">
        <f ca="1">RAND()</f>
        <v>0.37438837235334088</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fc</v>
      </c>
      <c r="AB320" t="s">
        <v>85</v>
      </c>
      <c r="AC320" t="s">
        <v>500</v>
      </c>
      <c r="AD320">
        <v>1</v>
      </c>
      <c r="AE320" t="s">
        <v>129</v>
      </c>
      <c r="AF320">
        <v>229</v>
      </c>
      <c r="AG320">
        <v>159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슬로니카</v>
      </c>
      <c r="AL320">
        <v>1</v>
      </c>
      <c r="AM320" t="str">
        <f ca="1">IF(ROW()=2,AN320,OFFSET(AM320,-1,0)&amp;IF(LEN(AN320)=0,"",","&amp;AN320))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{"dy":9,"sl":10,"tp":"fc","vl":"Actor3114","cn":1,"pt":"DI","pp":229,"pr":159}</v>
      </c>
    </row>
    <row r="321" spans="1:40">
      <c r="A321">
        <v>10</v>
      </c>
      <c r="B321">
        <v>10</v>
      </c>
      <c r="C321">
        <f>IF(B321&lt;=9,0,
IF(B321=10,1,2))</f>
        <v>1</v>
      </c>
      <c r="D321">
        <f ca="1">RAND()</f>
        <v>0.48472823232919415</v>
      </c>
      <c r="E321">
        <f ca="1">RAND()</f>
        <v>0.24033072841138658</v>
      </c>
      <c r="F321">
        <f ca="1">RAND()</f>
        <v>0.44311375844772538</v>
      </c>
      <c r="G321">
        <f ca="1">RAND()</f>
        <v>0.55018441798791795</v>
      </c>
      <c r="H321">
        <f ca="1">RAND()</f>
        <v>0.96324288371016054</v>
      </c>
      <c r="I321">
        <f ca="1">RAND()</f>
        <v>0.72101063344805238</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fc</v>
      </c>
      <c r="AB321" t="s">
        <v>85</v>
      </c>
      <c r="AC321" t="s">
        <v>500</v>
      </c>
      <c r="AD321">
        <v>1</v>
      </c>
      <c r="AE321" t="s">
        <v>129</v>
      </c>
      <c r="AF321">
        <v>229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슬로니카</v>
      </c>
      <c r="AL321">
        <v>1</v>
      </c>
      <c r="AM321" t="str">
        <f ca="1">IF(ROW()=2,AN321,OFFSET(AM321,-1,0)&amp;IF(LEN(AN321)=0,"",","&amp;AN321))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{"dy":10,"sl":10,"tp":"fc","vl":"Actor3114","cn":1,"pt":"DI","pp":229,"pr":159}</v>
      </c>
    </row>
    <row r="322" spans="1:40">
      <c r="A322">
        <v>11</v>
      </c>
      <c r="B322">
        <v>10</v>
      </c>
      <c r="C322">
        <f>IF(B322&lt;=9,0,
IF(B322=10,1,2))</f>
        <v>1</v>
      </c>
      <c r="D322">
        <f ca="1">RAND()</f>
        <v>0.57116306840871323</v>
      </c>
      <c r="E322">
        <f ca="1">RAND()</f>
        <v>0.8142172715105338</v>
      </c>
      <c r="F322">
        <f ca="1">RAND()</f>
        <v>0.53973667312477147</v>
      </c>
      <c r="G322">
        <f ca="1">RAND()</f>
        <v>0.31590582598296424</v>
      </c>
      <c r="H322">
        <f ca="1">RAND()</f>
        <v>0.97720424898871872</v>
      </c>
      <c r="I322">
        <f ca="1">RAND()</f>
        <v>0.10515625982422094</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0.54595224030599432</v>
      </c>
      <c r="E323">
        <f ca="1">RAND()</f>
        <v>0.84780224100277868</v>
      </c>
      <c r="F323">
        <f ca="1">RAND()</f>
        <v>0.99158612079553898</v>
      </c>
      <c r="G323">
        <f ca="1">RAND()</f>
        <v>0.93092777935935989</v>
      </c>
      <c r="H323">
        <f ca="1">RAND()</f>
        <v>0.92824337980448035</v>
      </c>
      <c r="I323">
        <f ca="1">RAND()</f>
        <v>0.3423288310074929</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0.11669591572809124</v>
      </c>
      <c r="E324">
        <f ca="1">RAND()</f>
        <v>0.9239436325213185</v>
      </c>
      <c r="F324">
        <f ca="1">RAND()</f>
        <v>0.20667278659435306</v>
      </c>
      <c r="G324">
        <f ca="1">RAND()</f>
        <v>0.17489509653450375</v>
      </c>
      <c r="H324">
        <f ca="1">RAND()</f>
        <v>0.43425042371797506</v>
      </c>
      <c r="I324">
        <f ca="1">RAND()</f>
        <v>0.13592004119396184</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0.1057902898849904</v>
      </c>
      <c r="E325">
        <f ca="1">RAND()</f>
        <v>0.8000223121789698</v>
      </c>
      <c r="F325">
        <f ca="1">RAND()</f>
        <v>6.1175128191197636E-3</v>
      </c>
      <c r="G325">
        <f ca="1">RAND()</f>
        <v>0.2723200293032616</v>
      </c>
      <c r="H325">
        <f ca="1">RAND()</f>
        <v>0.21613406239804778</v>
      </c>
      <c r="I325">
        <f ca="1">RAND()</f>
        <v>0.18807138727773232</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0.97440286387867581</v>
      </c>
      <c r="E326">
        <f ca="1">RAND()</f>
        <v>0.73779403960413759</v>
      </c>
      <c r="F326">
        <f ca="1">RAND()</f>
        <v>0.94344091581351197</v>
      </c>
      <c r="G326">
        <f ca="1">RAND()</f>
        <v>0.56189119937918419</v>
      </c>
      <c r="H326">
        <f ca="1">RAND()</f>
        <v>0.45215816909619488</v>
      </c>
      <c r="I326">
        <f ca="1">RAND()</f>
        <v>0.42361740883041465</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fc</v>
      </c>
      <c r="AB326" t="s">
        <v>85</v>
      </c>
      <c r="AC326" t="s">
        <v>501</v>
      </c>
      <c r="AD326">
        <v>1</v>
      </c>
      <c r="AE326" t="s">
        <v>129</v>
      </c>
      <c r="AF326">
        <v>249</v>
      </c>
      <c r="AG326">
        <v>129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미네락</v>
      </c>
      <c r="AL326">
        <v>1</v>
      </c>
      <c r="AM326" t="str">
        <f ca="1">IF(ROW()=2,AN326,OFFSET(AM326,-1,0)&amp;IF(LEN(AN326)=0,"",","&amp;AN326))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{"dy":15,"sl":10,"tp":"fc","vl":"Actor2120","cn":1,"pt":"DI","pp":249,"pr":129}</v>
      </c>
    </row>
    <row r="327" spans="1:40">
      <c r="A327">
        <v>16</v>
      </c>
      <c r="B327">
        <v>10</v>
      </c>
      <c r="C327">
        <f>IF(B327&lt;=9,0,
IF(B327=10,1,2))</f>
        <v>1</v>
      </c>
      <c r="D327">
        <f ca="1">RAND()</f>
        <v>0.93645195346616172</v>
      </c>
      <c r="E327">
        <f ca="1">RAND()</f>
        <v>0.64396606863754868</v>
      </c>
      <c r="F327">
        <f ca="1">RAND()</f>
        <v>0.3078200083408178</v>
      </c>
      <c r="G327">
        <f ca="1">RAND()</f>
        <v>0.65586703137893887</v>
      </c>
      <c r="H327">
        <f ca="1">RAND()</f>
        <v>0.33989722791412758</v>
      </c>
      <c r="I327">
        <f ca="1">RAND()</f>
        <v>0.90166731564246261</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fc</v>
      </c>
      <c r="AB327" t="s">
        <v>85</v>
      </c>
      <c r="AC327" t="s">
        <v>501</v>
      </c>
      <c r="AD327">
        <v>1</v>
      </c>
      <c r="AE327" t="s">
        <v>129</v>
      </c>
      <c r="AF327">
        <v>249</v>
      </c>
      <c r="AG327">
        <v>129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미네락</v>
      </c>
      <c r="AL327">
        <v>1</v>
      </c>
      <c r="AM327" t="str">
        <f ca="1">IF(ROW()=2,AN327,OFFSET(AM327,-1,0)&amp;IF(LEN(AN327)=0,"",","&amp;AN327))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{"dy":16,"sl":10,"tp":"fc","vl":"Actor2120","cn":1,"pt":"DI","pp":249,"pr":129}</v>
      </c>
    </row>
    <row r="328" spans="1:40">
      <c r="A328">
        <v>17</v>
      </c>
      <c r="B328">
        <v>10</v>
      </c>
      <c r="C328">
        <f>IF(B328&lt;=9,0,
IF(B328=10,1,2))</f>
        <v>1</v>
      </c>
      <c r="D328">
        <f ca="1">RAND()</f>
        <v>0.30227352830110643</v>
      </c>
      <c r="E328">
        <f ca="1">RAND()</f>
        <v>3.2019203169358801E-2</v>
      </c>
      <c r="F328">
        <f ca="1">RAND()</f>
        <v>0.42012105066836192</v>
      </c>
      <c r="G328">
        <f ca="1">RAND()</f>
        <v>0.18697442563686262</v>
      </c>
      <c r="H328">
        <f ca="1">RAND()</f>
        <v>0.77057482664934196</v>
      </c>
      <c r="I328">
        <f ca="1">RAND()</f>
        <v>0.92899743982489191</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0.73709425673910678</v>
      </c>
      <c r="E329">
        <f ca="1">RAND()</f>
        <v>0.96685133512984311</v>
      </c>
      <c r="F329">
        <f ca="1">RAND()</f>
        <v>0.17035192053866666</v>
      </c>
      <c r="G329">
        <f ca="1">RAND()</f>
        <v>0.31437175221947644</v>
      </c>
      <c r="H329">
        <f ca="1">RAND()</f>
        <v>0.70101052580101242</v>
      </c>
      <c r="I329">
        <f ca="1">RAND()</f>
        <v>0.64404442000653039</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0.50019877964742121</v>
      </c>
      <c r="E330">
        <f ca="1">RAND()</f>
        <v>0.64454746717552114</v>
      </c>
      <c r="F330">
        <f ca="1">RAND()</f>
        <v>0.83353316581203718</v>
      </c>
      <c r="G330">
        <f ca="1">RAND()</f>
        <v>0.6589130118046207</v>
      </c>
      <c r="H330">
        <f ca="1">RAND()</f>
        <v>0.79015361804808515</v>
      </c>
      <c r="I330">
        <f ca="1">RAND()</f>
        <v>0.7205351616910165</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0.99748903762258079</v>
      </c>
      <c r="E331">
        <f ca="1">RAND()</f>
        <v>0.93057699003838446</v>
      </c>
      <c r="F331">
        <f ca="1">RAND()</f>
        <v>6.8024387353416649E-2</v>
      </c>
      <c r="G331">
        <f ca="1">RAND()</f>
        <v>0.30908403758438185</v>
      </c>
      <c r="H331">
        <f ca="1">RAND()</f>
        <v>2.9890302758246112E-2</v>
      </c>
      <c r="I331">
        <f ca="1">RAND()</f>
        <v>1.8909766722063903E-4</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6.7341349327968536E-2</v>
      </c>
      <c r="E332">
        <f ca="1">RAND()</f>
        <v>0.78173739300640877</v>
      </c>
      <c r="F332">
        <f ca="1">RAND()</f>
        <v>0.95575938691686924</v>
      </c>
      <c r="G332">
        <f ca="1">RAND()</f>
        <v>0.59213902181339539</v>
      </c>
      <c r="H332">
        <f ca="1">RAND()</f>
        <v>0.73249701273446277</v>
      </c>
      <c r="I332">
        <f ca="1">RAND()</f>
        <v>1.4091075506414974E-3</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fc</v>
      </c>
      <c r="AB332" t="s">
        <v>85</v>
      </c>
      <c r="AC332" t="s">
        <v>502</v>
      </c>
      <c r="AD332">
        <v>1</v>
      </c>
      <c r="AE332" t="s">
        <v>129</v>
      </c>
      <c r="AF332">
        <v>239</v>
      </c>
      <c r="AG332">
        <v>169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오비우스</v>
      </c>
      <c r="AL332">
        <v>1</v>
      </c>
      <c r="AM332" t="str">
        <f ca="1">IF(ROW()=2,AN332,OFFSET(AM332,-1,0)&amp;IF(LEN(AN332)=0,"",","&amp;AN332))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{"dy":21,"sl":10,"tp":"fc","vl":"Actor1141","cn":1,"pt":"DI","pp":239,"pr":169}</v>
      </c>
    </row>
    <row r="333" spans="1:40">
      <c r="A333">
        <v>22</v>
      </c>
      <c r="B333">
        <v>10</v>
      </c>
      <c r="C333">
        <f>IF(B333&lt;=9,0,
IF(B333=10,1,2))</f>
        <v>1</v>
      </c>
      <c r="D333">
        <f ca="1">RAND()</f>
        <v>0.12621895071970235</v>
      </c>
      <c r="E333">
        <f ca="1">RAND()</f>
        <v>0.59656092241886483</v>
      </c>
      <c r="F333">
        <f ca="1">RAND()</f>
        <v>0.93385534151810679</v>
      </c>
      <c r="G333">
        <f ca="1">RAND()</f>
        <v>0.96556099642776627</v>
      </c>
      <c r="H333">
        <f ca="1">RAND()</f>
        <v>0.21865691410632715</v>
      </c>
      <c r="I333">
        <f ca="1">RAND()</f>
        <v>0.30518995893565581</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fc</v>
      </c>
      <c r="AB333" t="s">
        <v>85</v>
      </c>
      <c r="AC333" t="s">
        <v>502</v>
      </c>
      <c r="AD333">
        <v>1</v>
      </c>
      <c r="AE333" t="s">
        <v>129</v>
      </c>
      <c r="AF333">
        <v>239</v>
      </c>
      <c r="AG333">
        <v>169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오비우스</v>
      </c>
      <c r="AL333">
        <v>1</v>
      </c>
      <c r="AM333" t="str">
        <f ca="1">IF(ROW()=2,AN333,OFFSET(AM333,-1,0)&amp;IF(LEN(AN333)=0,"",","&amp;AN333))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{"dy":22,"sl":10,"tp":"fc","vl":"Actor1141","cn":1,"pt":"DI","pp":239,"pr":169}</v>
      </c>
    </row>
    <row r="334" spans="1:40">
      <c r="A334">
        <v>23</v>
      </c>
      <c r="B334">
        <v>10</v>
      </c>
      <c r="C334">
        <f>IF(B334&lt;=9,0,
IF(B334=10,1,2))</f>
        <v>1</v>
      </c>
      <c r="D334">
        <f ca="1">RAND()</f>
        <v>0.91571086426117521</v>
      </c>
      <c r="E334">
        <f ca="1">RAND()</f>
        <v>0.92435772246892567</v>
      </c>
      <c r="F334">
        <f ca="1">RAND()</f>
        <v>9.3067722867457459E-2</v>
      </c>
      <c r="G334">
        <f ca="1">RAND()</f>
        <v>0.95770486658563903</v>
      </c>
      <c r="H334">
        <f ca="1">RAND()</f>
        <v>7.354406968148175E-2</v>
      </c>
      <c r="I334">
        <f ca="1">RAND()</f>
        <v>0.46315619461276414</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0.44676673970447989</v>
      </c>
      <c r="E335">
        <f ca="1">RAND()</f>
        <v>0.19033653217534974</v>
      </c>
      <c r="F335">
        <f ca="1">RAND()</f>
        <v>0.56536303578395342</v>
      </c>
      <c r="G335">
        <f ca="1">RAND()</f>
        <v>0.9080955624634609</v>
      </c>
      <c r="H335">
        <f ca="1">RAND()</f>
        <v>0.4320402071248588</v>
      </c>
      <c r="I335">
        <f ca="1">RAND()</f>
        <v>0.88288745686989323</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0.61600672743336049</v>
      </c>
      <c r="E336">
        <f ca="1">RAND()</f>
        <v>0.97607604660767677</v>
      </c>
      <c r="F336">
        <f ca="1">RAND()</f>
        <v>0.42641427937472909</v>
      </c>
      <c r="G336">
        <f ca="1">RAND()</f>
        <v>1.9851434874031515E-2</v>
      </c>
      <c r="H336">
        <f ca="1">RAND()</f>
        <v>0.51809730341384097</v>
      </c>
      <c r="I336">
        <f ca="1">RAND()</f>
        <v>9.3069081039975354E-2</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fc</v>
      </c>
      <c r="AB336" t="s">
        <v>85</v>
      </c>
      <c r="AC336" t="s">
        <v>491</v>
      </c>
      <c r="AD336">
        <v>1</v>
      </c>
      <c r="AE336" t="s">
        <v>129</v>
      </c>
      <c r="AF336">
        <v>229</v>
      </c>
      <c r="AG336">
        <v>129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베이</v>
      </c>
      <c r="AL336">
        <v>1</v>
      </c>
      <c r="AM336" t="str">
        <f ca="1">IF(ROW()=2,AN336,OFFSET(AM336,-1,0)&amp;IF(LEN(AN336)=0,"",","&amp;AN336))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{"dy":25,"sl":10,"tp":"fc","vl":"Actor0104","cn":1,"pt":"DI","pp":229,"pr":129}</v>
      </c>
    </row>
    <row r="337" spans="1:40">
      <c r="A337">
        <v>26</v>
      </c>
      <c r="B337">
        <v>10</v>
      </c>
      <c r="C337">
        <f>IF(B337&lt;=9,0,
IF(B337=10,1,2))</f>
        <v>1</v>
      </c>
      <c r="D337">
        <f ca="1">RAND()</f>
        <v>8.230031781312408E-2</v>
      </c>
      <c r="E337">
        <f ca="1">RAND()</f>
        <v>6.560751383941299E-3</v>
      </c>
      <c r="F337">
        <f ca="1">RAND()</f>
        <v>0.61247789265568831</v>
      </c>
      <c r="G337">
        <f ca="1">RAND()</f>
        <v>0.38126836524817687</v>
      </c>
      <c r="H337">
        <f ca="1">RAND()</f>
        <v>0.63944198114371131</v>
      </c>
      <c r="I337">
        <f ca="1">RAND()</f>
        <v>0.79491835725751769</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491</v>
      </c>
      <c r="AD337">
        <v>1</v>
      </c>
      <c r="AE337" t="s">
        <v>129</v>
      </c>
      <c r="AF337">
        <v>229</v>
      </c>
      <c r="AG337">
        <v>129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베이</v>
      </c>
      <c r="AL337">
        <v>1</v>
      </c>
      <c r="AM337" t="str">
        <f ca="1">IF(ROW()=2,AN337,OFFSET(AM337,-1,0)&amp;IF(LEN(AN337)=0,"",","&amp;AN337))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{"dy":26,"sl":10,"tp":"fc","vl":"Actor0104","cn":1,"pt":"DI","pp":229,"pr":129}</v>
      </c>
    </row>
    <row r="338" spans="1:40">
      <c r="A338">
        <v>27</v>
      </c>
      <c r="B338">
        <v>10</v>
      </c>
      <c r="C338">
        <f>IF(B338&lt;=9,0,
IF(B338=10,1,2))</f>
        <v>1</v>
      </c>
      <c r="D338">
        <f ca="1">RAND()</f>
        <v>0.77447811955736412</v>
      </c>
      <c r="E338">
        <f ca="1">RAND()</f>
        <v>0.31961809168418631</v>
      </c>
      <c r="F338">
        <f ca="1">RAND()</f>
        <v>0.259548010768895</v>
      </c>
      <c r="G338">
        <f ca="1">RAND()</f>
        <v>0.20565128847615499</v>
      </c>
      <c r="H338">
        <f ca="1">RAND()</f>
        <v>0.59177224376928106</v>
      </c>
      <c r="I338">
        <f ca="1">RAND()</f>
        <v>0.10877935472073508</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491</v>
      </c>
      <c r="AD338">
        <v>1</v>
      </c>
      <c r="AE338" t="s">
        <v>129</v>
      </c>
      <c r="AF338">
        <v>229</v>
      </c>
      <c r="AG338">
        <v>129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베이</v>
      </c>
      <c r="AL338">
        <v>1</v>
      </c>
      <c r="AM338" t="str">
        <f ca="1">IF(ROW()=2,AN338,OFFSET(AM338,-1,0)&amp;IF(LEN(AN338)=0,"",","&amp;AN338))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{"dy":27,"sl":10,"tp":"fc","vl":"Actor0104","cn":1,"pt":"DI","pp":229,"pr":129}</v>
      </c>
    </row>
    <row r="339" spans="1:40">
      <c r="A339">
        <v>28</v>
      </c>
      <c r="B339">
        <v>10</v>
      </c>
      <c r="C339">
        <f>IF(B339&lt;=9,0,
IF(B339=10,1,2))</f>
        <v>1</v>
      </c>
      <c r="D339">
        <f ca="1">RAND()</f>
        <v>0.39170763028717503</v>
      </c>
      <c r="E339">
        <f ca="1">RAND()</f>
        <v>0.25415836381877754</v>
      </c>
      <c r="F339">
        <f ca="1">RAND()</f>
        <v>0.26376169318935827</v>
      </c>
      <c r="G339">
        <f ca="1">RAND()</f>
        <v>0.57292767071913531</v>
      </c>
      <c r="H339">
        <f ca="1">RAND()</f>
        <v>0.98344980280150396</v>
      </c>
      <c r="I339">
        <f ca="1">RAND()</f>
        <v>0.56035386062114201</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0.95859094067277029</v>
      </c>
      <c r="E340">
        <f ca="1">RAND()</f>
        <v>0.21520643467450551</v>
      </c>
      <c r="F340">
        <f ca="1">RAND()</f>
        <v>0.17991577700112149</v>
      </c>
      <c r="G340">
        <f ca="1">RAND()</f>
        <v>0.65687239875822545</v>
      </c>
      <c r="H340">
        <f ca="1">RAND()</f>
        <v>0.188788780393362</v>
      </c>
      <c r="I340">
        <f ca="1">RAND()</f>
        <v>0.73417419351631796</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fc</v>
      </c>
      <c r="AB340" t="s">
        <v>85</v>
      </c>
      <c r="AC340" t="s">
        <v>491</v>
      </c>
      <c r="AD340">
        <v>1</v>
      </c>
      <c r="AE340" t="s">
        <v>129</v>
      </c>
      <c r="AF340">
        <v>249</v>
      </c>
      <c r="AG340">
        <v>139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베이</v>
      </c>
      <c r="AL340">
        <v>1</v>
      </c>
      <c r="AM340" t="str">
        <f ca="1">IF(ROW()=2,AN340,OFFSET(AM340,-1,0)&amp;IF(LEN(AN340)=0,"",","&amp;AN340))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{"dy":29,"sl":10,"tp":"fc","vl":"Actor0104","cn":1,"pt":"DI","pp":249,"pr":139}</v>
      </c>
    </row>
    <row r="341" spans="1:40">
      <c r="A341">
        <v>30</v>
      </c>
      <c r="B341">
        <v>10</v>
      </c>
      <c r="C341">
        <f>IF(B341&lt;=9,0,
IF(B341=10,1,2))</f>
        <v>1</v>
      </c>
      <c r="D341">
        <f ca="1">RAND()</f>
        <v>0.28560114547220916</v>
      </c>
      <c r="E341">
        <f ca="1">RAND()</f>
        <v>0.92580374805477783</v>
      </c>
      <c r="F341">
        <f ca="1">RAND()</f>
        <v>0.53095619669884475</v>
      </c>
      <c r="G341">
        <f ca="1">RAND()</f>
        <v>0.87715377035560471</v>
      </c>
      <c r="H341">
        <f ca="1">RAND()</f>
        <v>0.35284942264172225</v>
      </c>
      <c r="I341">
        <f ca="1">RAND()</f>
        <v>0.90080886733043875</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fc</v>
      </c>
      <c r="AB341" t="s">
        <v>85</v>
      </c>
      <c r="AC341" t="s">
        <v>491</v>
      </c>
      <c r="AD341">
        <v>1</v>
      </c>
      <c r="AE341" t="s">
        <v>129</v>
      </c>
      <c r="AF341">
        <v>249</v>
      </c>
      <c r="AG341">
        <v>139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베이</v>
      </c>
      <c r="AL341">
        <v>1</v>
      </c>
      <c r="AM341" t="str">
        <f ca="1">IF(ROW()=2,AN341,OFFSET(AM341,-1,0)&amp;IF(LEN(AN341)=0,"",","&amp;AN341))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{"dy":30,"sl":10,"tp":"fc","vl":"Actor0104","cn":1,"pt":"DI","pp":249,"pr":139}</v>
      </c>
    </row>
    <row r="342" spans="1:40">
      <c r="A342">
        <v>31</v>
      </c>
      <c r="B342">
        <v>10</v>
      </c>
      <c r="C342">
        <f>IF(B342&lt;=9,0,
IF(B342=10,1,2))</f>
        <v>1</v>
      </c>
      <c r="D342">
        <f ca="1">RAND()</f>
        <v>0.74006949820709089</v>
      </c>
      <c r="E342">
        <f ca="1">RAND()</f>
        <v>0.29523912801790841</v>
      </c>
      <c r="F342">
        <f ca="1">RAND()</f>
        <v>0.6380835196347161</v>
      </c>
      <c r="G342">
        <f ca="1">RAND()</f>
        <v>0.90601927713009667</v>
      </c>
      <c r="H342">
        <f ca="1">RAND()</f>
        <v>0.91607404026857819</v>
      </c>
      <c r="I342">
        <f ca="1">RAND()</f>
        <v>0.58418127086089278</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0.31248781689027383</v>
      </c>
      <c r="E343">
        <f ca="1">RAND()</f>
        <v>5.0466847809555349E-2</v>
      </c>
      <c r="F343">
        <f ca="1">RAND()</f>
        <v>0.87015986079418084</v>
      </c>
      <c r="G343">
        <f ca="1">RAND()</f>
        <v>2.7050995852387016E-2</v>
      </c>
      <c r="H343">
        <f ca="1">RAND()</f>
        <v>0.7890497112648196</v>
      </c>
      <c r="I343">
        <f ca="1">RAND()</f>
        <v>0.51567591966956683</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0.59632161044045096</v>
      </c>
      <c r="E344">
        <f ca="1">RAND()</f>
        <v>0.94423043181479394</v>
      </c>
      <c r="F344">
        <f ca="1">RAND()</f>
        <v>0.88991309536489283</v>
      </c>
      <c r="G344">
        <f ca="1">RAND()</f>
        <v>0.41701786862591161</v>
      </c>
      <c r="H344">
        <f ca="1">RAND()</f>
        <v>0.50693722150595244</v>
      </c>
      <c r="I344">
        <f ca="1">RAND()</f>
        <v>0.53788077328335926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0.1729444568922206</v>
      </c>
      <c r="E345">
        <f ca="1">RAND()</f>
        <v>0.46284931174554467</v>
      </c>
      <c r="F345">
        <f ca="1">RAND()</f>
        <v>5.964161358496789E-2</v>
      </c>
      <c r="G345">
        <f ca="1">RAND()</f>
        <v>0.74584588171718336</v>
      </c>
      <c r="H345">
        <f ca="1">RAND()</f>
        <v>0.49516389354176438</v>
      </c>
      <c r="I345">
        <f ca="1">RAND()</f>
        <v>0.95486848418931081</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fp</v>
      </c>
      <c r="AB345" t="s">
        <v>86</v>
      </c>
      <c r="AC345" t="s">
        <v>499</v>
      </c>
      <c r="AD345">
        <v>75</v>
      </c>
      <c r="AE345" t="s">
        <v>129</v>
      </c>
      <c r="AF345">
        <v>172</v>
      </c>
      <c r="AG345">
        <v>69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ca="1">IF(ROW()=2,AN345,OFFSET(AM345,-1,0)&amp;IF(LEN(AN345)=0,"",","&amp;AN345))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{"dy":3,"sl":11,"tp":"fp","vl":"Actor1108","cn":75,"pt":"DI","pp":172,"pr":69}</v>
      </c>
    </row>
    <row r="346" spans="1:40">
      <c r="A346">
        <v>4</v>
      </c>
      <c r="B346">
        <v>11</v>
      </c>
      <c r="C346">
        <f>IF(B346&lt;=9,0,
IF(B346=10,1,2))</f>
        <v>2</v>
      </c>
      <c r="D346">
        <f ca="1">RAND()</f>
        <v>0.64827417093086659</v>
      </c>
      <c r="E346">
        <f ca="1">RAND()</f>
        <v>0.35637234586965771</v>
      </c>
      <c r="F346">
        <f ca="1">RAND()</f>
        <v>0.9340379622290278</v>
      </c>
      <c r="G346">
        <f ca="1">RAND()</f>
        <v>0.60791137414929231</v>
      </c>
      <c r="H346">
        <f ca="1">RAND()</f>
        <v>1.2452769622862236E-2</v>
      </c>
      <c r="I346">
        <f ca="1">RAND()</f>
        <v>0.3387966339679348</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499</v>
      </c>
      <c r="AD346">
        <v>75</v>
      </c>
      <c r="AE346" t="s">
        <v>129</v>
      </c>
      <c r="AF346">
        <v>172</v>
      </c>
      <c r="AG346">
        <v>69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테이슨</v>
      </c>
      <c r="AL346">
        <v>1</v>
      </c>
      <c r="AM346" t="str">
        <f ca="1">IF(ROW()=2,AN346,OFFSET(AM346,-1,0)&amp;IF(LEN(AN346)=0,"",","&amp;AN346))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{"dy":4,"sl":11,"tp":"fp","vl":"Actor1108","cn":75,"pt":"DI","pp":172,"pr":69}</v>
      </c>
    </row>
    <row r="347" spans="1:40">
      <c r="A347">
        <v>5</v>
      </c>
      <c r="B347">
        <v>11</v>
      </c>
      <c r="C347">
        <f>IF(B347&lt;=9,0,
IF(B347=10,1,2))</f>
        <v>2</v>
      </c>
      <c r="D347">
        <f ca="1">RAND()</f>
        <v>0.36997388230228023</v>
      </c>
      <c r="E347">
        <f ca="1">RAND()</f>
        <v>0.58314354621640629</v>
      </c>
      <c r="F347">
        <f ca="1">RAND()</f>
        <v>0.40068721197387158</v>
      </c>
      <c r="G347">
        <f ca="1">RAND()</f>
        <v>0.20659177710734278</v>
      </c>
      <c r="H347">
        <f ca="1">RAND()</f>
        <v>7.0127054998172178E-2</v>
      </c>
      <c r="I347">
        <f ca="1">RAND()</f>
        <v>0.52701505221265499</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0.43862271629978189</v>
      </c>
      <c r="E348">
        <f ca="1">RAND()</f>
        <v>9.7346384676329611E-2</v>
      </c>
      <c r="F348">
        <f ca="1">RAND()</f>
        <v>0.2922609698266343</v>
      </c>
      <c r="G348">
        <f ca="1">RAND()</f>
        <v>0.70252220431252876</v>
      </c>
      <c r="H348">
        <f ca="1">RAND()</f>
        <v>0.89580972413435367</v>
      </c>
      <c r="I348">
        <f ca="1">RAND()</f>
        <v>0.64270288326801339</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0.68416164345955477</v>
      </c>
      <c r="E349">
        <f ca="1">RAND()</f>
        <v>0.80899008999358635</v>
      </c>
      <c r="F349">
        <f ca="1">RAND()</f>
        <v>0.58461274170400879</v>
      </c>
      <c r="G349">
        <f ca="1">RAND()</f>
        <v>0.45315387265593043</v>
      </c>
      <c r="H349">
        <f ca="1">RAND()</f>
        <v>0.35602128543439349</v>
      </c>
      <c r="I349">
        <f ca="1">RAND()</f>
        <v>0.6008873122468984</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0.10118967211709384</v>
      </c>
      <c r="E350">
        <f ca="1">RAND()</f>
        <v>0.46521786307849533</v>
      </c>
      <c r="F350">
        <f ca="1">RAND()</f>
        <v>0.20302495273282761</v>
      </c>
      <c r="G350">
        <f ca="1">RAND()</f>
        <v>0.18185912927155623</v>
      </c>
      <c r="H350">
        <f ca="1">RAND()</f>
        <v>0.70081843697781498</v>
      </c>
      <c r="I350">
        <f ca="1">RAND()</f>
        <v>0.71690674115553088</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fp</v>
      </c>
      <c r="AB350" t="s">
        <v>86</v>
      </c>
      <c r="AC350" t="s">
        <v>500</v>
      </c>
      <c r="AD350">
        <v>70</v>
      </c>
      <c r="AE350" t="s">
        <v>129</v>
      </c>
      <c r="AF350">
        <v>158</v>
      </c>
      <c r="AG350">
        <v>59</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슬로니카</v>
      </c>
      <c r="AL350">
        <v>1</v>
      </c>
      <c r="AM350" t="str">
        <f ca="1">IF(ROW()=2,AN350,OFFSET(AM350,-1,0)&amp;IF(LEN(AN350)=0,"",","&amp;AN350))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{"dy":8,"sl":11,"tp":"fp","vl":"Actor3114","cn":70,"pt":"DI","pp":158,"pr":59}</v>
      </c>
    </row>
    <row r="351" spans="1:40">
      <c r="A351">
        <v>9</v>
      </c>
      <c r="B351">
        <v>11</v>
      </c>
      <c r="C351">
        <f>IF(B351&lt;=9,0,
IF(B351=10,1,2))</f>
        <v>2</v>
      </c>
      <c r="D351">
        <f ca="1">RAND()</f>
        <v>0.70651716903222483</v>
      </c>
      <c r="E351">
        <f ca="1">RAND()</f>
        <v>0.26913374559413139</v>
      </c>
      <c r="F351">
        <f ca="1">RAND()</f>
        <v>0.92801889448684527</v>
      </c>
      <c r="G351">
        <f ca="1">RAND()</f>
        <v>9.9746276580148008E-2</v>
      </c>
      <c r="H351">
        <f ca="1">RAND()</f>
        <v>0.45427209777322985</v>
      </c>
      <c r="I351">
        <f ca="1">RAND()</f>
        <v>0.40586171044593511</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fp</v>
      </c>
      <c r="AB351" t="s">
        <v>86</v>
      </c>
      <c r="AC351" t="s">
        <v>500</v>
      </c>
      <c r="AD351">
        <v>70</v>
      </c>
      <c r="AE351" t="s">
        <v>129</v>
      </c>
      <c r="AF351">
        <v>158</v>
      </c>
      <c r="AG351">
        <v>59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슬로니카</v>
      </c>
      <c r="AL351">
        <v>1</v>
      </c>
      <c r="AM351" t="str">
        <f ca="1">IF(ROW()=2,AN351,OFFSET(AM351,-1,0)&amp;IF(LEN(AN351)=0,"",","&amp;AN351))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{"dy":9,"sl":11,"tp":"fp","vl":"Actor3114","cn":70,"pt":"DI","pp":158,"pr":59}</v>
      </c>
    </row>
    <row r="352" spans="1:40">
      <c r="A352">
        <v>10</v>
      </c>
      <c r="B352">
        <v>11</v>
      </c>
      <c r="C352">
        <f>IF(B352&lt;=9,0,
IF(B352=10,1,2))</f>
        <v>2</v>
      </c>
      <c r="D352">
        <f ca="1">RAND()</f>
        <v>0.71828744563902847</v>
      </c>
      <c r="E352">
        <f ca="1">RAND()</f>
        <v>0.31360665478137428</v>
      </c>
      <c r="F352">
        <f ca="1">RAND()</f>
        <v>0.24671983534431541</v>
      </c>
      <c r="G352">
        <f ca="1">RAND()</f>
        <v>0.16048702784518776</v>
      </c>
      <c r="H352">
        <f ca="1">RAND()</f>
        <v>0.51894718566657916</v>
      </c>
      <c r="I352">
        <f ca="1">RAND()</f>
        <v>0.62060415757533571</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fp</v>
      </c>
      <c r="AB352" t="s">
        <v>86</v>
      </c>
      <c r="AC352" t="s">
        <v>500</v>
      </c>
      <c r="AD352">
        <v>70</v>
      </c>
      <c r="AE352" t="s">
        <v>129</v>
      </c>
      <c r="AF352">
        <v>158</v>
      </c>
      <c r="AG352">
        <v>59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슬로니카</v>
      </c>
      <c r="AL352">
        <v>1</v>
      </c>
      <c r="AM352" t="str">
        <f ca="1">IF(ROW()=2,AN352,OFFSET(AM352,-1,0)&amp;IF(LEN(AN352)=0,"",","&amp;AN352))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{"dy":10,"sl":11,"tp":"fp","vl":"Actor3114","cn":70,"pt":"DI","pp":158,"pr":59}</v>
      </c>
    </row>
    <row r="353" spans="1:40">
      <c r="A353">
        <v>11</v>
      </c>
      <c r="B353">
        <v>11</v>
      </c>
      <c r="C353">
        <f>IF(B353&lt;=9,0,
IF(B353=10,1,2))</f>
        <v>2</v>
      </c>
      <c r="D353">
        <f ca="1">RAND()</f>
        <v>0.99226625470640395</v>
      </c>
      <c r="E353">
        <f ca="1">RAND()</f>
        <v>0.66168073286919415</v>
      </c>
      <c r="F353">
        <f ca="1">RAND()</f>
        <v>0.6420754550204244</v>
      </c>
      <c r="G353">
        <f ca="1">RAND()</f>
        <v>0.49518343316327318</v>
      </c>
      <c r="H353">
        <f ca="1">RAND()</f>
        <v>0.62891794791098143</v>
      </c>
      <c r="I353">
        <f ca="1">RAND()</f>
        <v>0.92039811357367829</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0.83850521342535689</v>
      </c>
      <c r="E354">
        <f ca="1">RAND()</f>
        <v>0.23569305100886051</v>
      </c>
      <c r="F354">
        <f ca="1">RAND()</f>
        <v>0.54697476712285209</v>
      </c>
      <c r="G354">
        <f ca="1">RAND()</f>
        <v>0.37508726792650626</v>
      </c>
      <c r="H354">
        <f ca="1">RAND()</f>
        <v>0.61284676906051405</v>
      </c>
      <c r="I354">
        <f ca="1">RAND()</f>
        <v>0.96542646105077912</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0.43982480731601303</v>
      </c>
      <c r="E355">
        <f ca="1">RAND()</f>
        <v>0.15763666924452469</v>
      </c>
      <c r="F355">
        <f ca="1">RAND()</f>
        <v>0.32254312345818259</v>
      </c>
      <c r="G355">
        <f ca="1">RAND()</f>
        <v>5.1323913071785188E-2</v>
      </c>
      <c r="H355">
        <f ca="1">RAND()</f>
        <v>0.98980203807293132</v>
      </c>
      <c r="I355">
        <f ca="1">RAND()</f>
        <v>0.97048223886732943</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0.29714385497920492</v>
      </c>
      <c r="E356">
        <f ca="1">RAND()</f>
        <v>0.53233497954591846</v>
      </c>
      <c r="F356">
        <f ca="1">RAND()</f>
        <v>0.48124451738487084</v>
      </c>
      <c r="G356">
        <f ca="1">RAND()</f>
        <v>0.81022986138817976</v>
      </c>
      <c r="H356">
        <f ca="1">RAND()</f>
        <v>1.2139147115477367E-2</v>
      </c>
      <c r="I356">
        <f ca="1">RAND()</f>
        <v>0.21623582761122084</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0.37255025136005737</v>
      </c>
      <c r="E357">
        <f ca="1">RAND()</f>
        <v>0.83302348471165777</v>
      </c>
      <c r="F357">
        <f ca="1">RAND()</f>
        <v>0.20655183786904274</v>
      </c>
      <c r="G357">
        <f ca="1">RAND()</f>
        <v>0.68927747483039914</v>
      </c>
      <c r="H357">
        <f ca="1">RAND()</f>
        <v>0.86331639032302498</v>
      </c>
      <c r="I357">
        <f ca="1">RAND()</f>
        <v>8.26377852204776E-2</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fp</v>
      </c>
      <c r="AB357" t="s">
        <v>86</v>
      </c>
      <c r="AC357" t="s">
        <v>501</v>
      </c>
      <c r="AD357">
        <v>75</v>
      </c>
      <c r="AE357" t="s">
        <v>129</v>
      </c>
      <c r="AF357">
        <v>172</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미네락</v>
      </c>
      <c r="AL357">
        <v>1</v>
      </c>
      <c r="AM357" t="str">
        <f ca="1">IF(ROW()=2,AN357,OFFSET(AM357,-1,0)&amp;IF(LEN(AN357)=0,"",","&amp;AN357))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{"dy":15,"sl":11,"tp":"fp","vl":"Actor2120","cn":75,"pt":"DI","pp":172,"pr":79}</v>
      </c>
    </row>
    <row r="358" spans="1:40">
      <c r="A358">
        <v>16</v>
      </c>
      <c r="B358">
        <v>11</v>
      </c>
      <c r="C358">
        <f>IF(B358&lt;=9,0,
IF(B358=10,1,2))</f>
        <v>2</v>
      </c>
      <c r="D358">
        <f ca="1">RAND()</f>
        <v>0.21001550945027425</v>
      </c>
      <c r="E358">
        <f ca="1">RAND()</f>
        <v>0.90699483277572346</v>
      </c>
      <c r="F358">
        <f ca="1">RAND()</f>
        <v>0.49223229931744128</v>
      </c>
      <c r="G358">
        <f ca="1">RAND()</f>
        <v>0.81705658818300642</v>
      </c>
      <c r="H358">
        <f ca="1">RAND()</f>
        <v>0.52315962000507643</v>
      </c>
      <c r="I358">
        <f ca="1">RAND()</f>
        <v>0.95078773114446646</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fp</v>
      </c>
      <c r="AB358" t="s">
        <v>86</v>
      </c>
      <c r="AC358" t="s">
        <v>501</v>
      </c>
      <c r="AD358">
        <v>75</v>
      </c>
      <c r="AE358" t="s">
        <v>129</v>
      </c>
      <c r="AF358">
        <v>172</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미네락</v>
      </c>
      <c r="AL358">
        <v>1</v>
      </c>
      <c r="AM358" t="str">
        <f ca="1">IF(ROW()=2,AN358,OFFSET(AM358,-1,0)&amp;IF(LEN(AN358)=0,"",","&amp;AN358))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{"dy":16,"sl":11,"tp":"fp","vl":"Actor2120","cn":75,"pt":"DI","pp":172,"pr":79}</v>
      </c>
    </row>
    <row r="359" spans="1:40">
      <c r="A359">
        <v>17</v>
      </c>
      <c r="B359">
        <v>11</v>
      </c>
      <c r="C359">
        <f>IF(B359&lt;=9,0,
IF(B359=10,1,2))</f>
        <v>2</v>
      </c>
      <c r="D359">
        <f ca="1">RAND()</f>
        <v>0.83838276175336113</v>
      </c>
      <c r="E359">
        <f ca="1">RAND()</f>
        <v>0.49783599678261825</v>
      </c>
      <c r="F359">
        <f ca="1">RAND()</f>
        <v>1.2743465320577019E-2</v>
      </c>
      <c r="G359">
        <f ca="1">RAND()</f>
        <v>1.9487806629653326E-3</v>
      </c>
      <c r="H359">
        <f ca="1">RAND()</f>
        <v>0.96468103492005697</v>
      </c>
      <c r="I359">
        <f ca="1">RAND()</f>
        <v>0.82250025476915045</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1.0645158381086262E-2</v>
      </c>
      <c r="E360">
        <f ca="1">RAND()</f>
        <v>0.24518540380631637</v>
      </c>
      <c r="F360">
        <f ca="1">RAND()</f>
        <v>0.11641488478226858</v>
      </c>
      <c r="G360">
        <f ca="1">RAND()</f>
        <v>0.23151805264963798</v>
      </c>
      <c r="H360">
        <f ca="1">RAND()</f>
        <v>0.67745994746520199</v>
      </c>
      <c r="I360">
        <f ca="1">RAND()</f>
        <v>0.62432315587281439</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2.8180245015999583E-2</v>
      </c>
      <c r="E361">
        <f ca="1">RAND()</f>
        <v>0.87846291417717759</v>
      </c>
      <c r="F361">
        <f ca="1">RAND()</f>
        <v>0.23459593720493832</v>
      </c>
      <c r="G361">
        <f ca="1">RAND()</f>
        <v>0.75160546432782271</v>
      </c>
      <c r="H361">
        <f ca="1">RAND()</f>
        <v>3.8485648888597734E-2</v>
      </c>
      <c r="I361">
        <f ca="1">RAND()</f>
        <v>9.9647462664728903E-2</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0.30684520189080389</v>
      </c>
      <c r="E362">
        <f ca="1">RAND()</f>
        <v>0.11568209132820029</v>
      </c>
      <c r="F362">
        <f ca="1">RAND()</f>
        <v>0.30587643674952458</v>
      </c>
      <c r="G362">
        <f ca="1">RAND()</f>
        <v>0.34849897913630956</v>
      </c>
      <c r="H362">
        <f ca="1">RAND()</f>
        <v>0.21002199388613019</v>
      </c>
      <c r="I362">
        <f ca="1">RAND()</f>
        <v>0.7753334082320481</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0.17206311214813097</v>
      </c>
      <c r="E363">
        <f ca="1">RAND()</f>
        <v>0.99329163611098248</v>
      </c>
      <c r="F363">
        <f ca="1">RAND()</f>
        <v>0.96927333441681696</v>
      </c>
      <c r="G363">
        <f ca="1">RAND()</f>
        <v>0.56619914327701659</v>
      </c>
      <c r="H363">
        <f ca="1">RAND()</f>
        <v>0.95552840856765753</v>
      </c>
      <c r="I363">
        <f ca="1">RAND()</f>
        <v>0.39533762042174836</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fp</v>
      </c>
      <c r="AB363" t="s">
        <v>86</v>
      </c>
      <c r="AC363" t="s">
        <v>502</v>
      </c>
      <c r="AD363">
        <v>70</v>
      </c>
      <c r="AE363" t="s">
        <v>129</v>
      </c>
      <c r="AF363">
        <v>158</v>
      </c>
      <c r="AG363">
        <v>69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오비우스</v>
      </c>
      <c r="AL363">
        <v>1</v>
      </c>
      <c r="AM363" t="str">
        <f ca="1">IF(ROW()=2,AN363,OFFSET(AM363,-1,0)&amp;IF(LEN(AN363)=0,"",","&amp;AN363))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{"dy":21,"sl":11,"tp":"fp","vl":"Actor1141","cn":70,"pt":"DI","pp":158,"pr":69}</v>
      </c>
    </row>
    <row r="364" spans="1:40">
      <c r="A364">
        <v>22</v>
      </c>
      <c r="B364">
        <v>11</v>
      </c>
      <c r="C364">
        <f>IF(B364&lt;=9,0,
IF(B364=10,1,2))</f>
        <v>2</v>
      </c>
      <c r="D364">
        <f ca="1">RAND()</f>
        <v>0.5779713694702393</v>
      </c>
      <c r="E364">
        <f ca="1">RAND()</f>
        <v>0.84006022638887812</v>
      </c>
      <c r="F364">
        <f ca="1">RAND()</f>
        <v>0.44933009682498848</v>
      </c>
      <c r="G364">
        <f ca="1">RAND()</f>
        <v>0.6234959147288629</v>
      </c>
      <c r="H364">
        <f ca="1">RAND()</f>
        <v>0.22571134556682471</v>
      </c>
      <c r="I364">
        <f ca="1">RAND()</f>
        <v>0.51530116277382576</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fp</v>
      </c>
      <c r="AB364" t="s">
        <v>86</v>
      </c>
      <c r="AC364" t="s">
        <v>502</v>
      </c>
      <c r="AD364">
        <v>70</v>
      </c>
      <c r="AE364" t="s">
        <v>129</v>
      </c>
      <c r="AF364">
        <v>158</v>
      </c>
      <c r="AG364">
        <v>69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오비우스</v>
      </c>
      <c r="AL364">
        <v>1</v>
      </c>
      <c r="AM364" t="str">
        <f ca="1">IF(ROW()=2,AN364,OFFSET(AM364,-1,0)&amp;IF(LEN(AN364)=0,"",","&amp;AN364))</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{"dy":22,"sl":11,"tp":"fp","vl":"Actor1141","cn":70,"pt":"DI","pp":158,"pr":69}</v>
      </c>
    </row>
    <row r="365" spans="1:40">
      <c r="A365">
        <v>23</v>
      </c>
      <c r="B365">
        <v>11</v>
      </c>
      <c r="C365">
        <f>IF(B365&lt;=9,0,
IF(B365=10,1,2))</f>
        <v>2</v>
      </c>
      <c r="D365">
        <f ca="1">RAND()</f>
        <v>0.24932180255587277</v>
      </c>
      <c r="E365">
        <f ca="1">RAND()</f>
        <v>0.53107291578829774</v>
      </c>
      <c r="F365">
        <f ca="1">RAND()</f>
        <v>0.74959884102651686</v>
      </c>
      <c r="G365">
        <f ca="1">RAND()</f>
        <v>1.3593147137070161E-2</v>
      </c>
      <c r="H365">
        <f ca="1">RAND()</f>
        <v>0.20937477998762777</v>
      </c>
      <c r="I365">
        <f ca="1">RAND()</f>
        <v>0.31704326316327991</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4.1009054225183084E-2</v>
      </c>
      <c r="E366">
        <f ca="1">RAND()</f>
        <v>0.13393545584725552</v>
      </c>
      <c r="F366">
        <f ca="1">RAND()</f>
        <v>0.34827151760780972</v>
      </c>
      <c r="G366">
        <f ca="1">RAND()</f>
        <v>0.35003282114858481</v>
      </c>
      <c r="H366">
        <f ca="1">RAND()</f>
        <v>0.99227885299711993</v>
      </c>
      <c r="I366">
        <f ca="1">RAND()</f>
        <v>0.95511899712350512</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0.87366508598248915</v>
      </c>
      <c r="E367">
        <f ca="1">RAND()</f>
        <v>0.76696295563719052</v>
      </c>
      <c r="F367">
        <f ca="1">RAND()</f>
        <v>0.4246764526960124</v>
      </c>
      <c r="G367">
        <f ca="1">RAND()</f>
        <v>0.25261707876086625</v>
      </c>
      <c r="H367">
        <f ca="1">RAND()</f>
        <v>4.1093810029950828E-2</v>
      </c>
      <c r="I367">
        <f ca="1">RAND()</f>
        <v>0.12645738801638895</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fp</v>
      </c>
      <c r="AB367" t="s">
        <v>86</v>
      </c>
      <c r="AC367" t="s">
        <v>491</v>
      </c>
      <c r="AD367">
        <v>70</v>
      </c>
      <c r="AE367" t="s">
        <v>129</v>
      </c>
      <c r="AF367">
        <v>158</v>
      </c>
      <c r="AG367">
        <v>59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베이</v>
      </c>
      <c r="AL367">
        <v>1</v>
      </c>
      <c r="AM367" t="str">
        <f ca="1">IF(ROW()=2,AN367,OFFSET(AM367,-1,0)&amp;IF(LEN(AN367)=0,"",","&amp;AN367))</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{"dy":25,"sl":11,"tp":"fp","vl":"Actor0104","cn":70,"pt":"DI","pp":158,"pr":59}</v>
      </c>
    </row>
    <row r="368" spans="1:40">
      <c r="A368">
        <v>26</v>
      </c>
      <c r="B368">
        <v>11</v>
      </c>
      <c r="C368">
        <f>IF(B368&lt;=9,0,
IF(B368=10,1,2))</f>
        <v>2</v>
      </c>
      <c r="D368">
        <f ca="1">RAND()</f>
        <v>1.7088593500892424E-3</v>
      </c>
      <c r="E368">
        <f ca="1">RAND()</f>
        <v>0.49601240986637252</v>
      </c>
      <c r="F368">
        <f ca="1">RAND()</f>
        <v>0.5240000186563154</v>
      </c>
      <c r="G368">
        <f ca="1">RAND()</f>
        <v>8.1072896962809393E-3</v>
      </c>
      <c r="H368">
        <f ca="1">RAND()</f>
        <v>0.79550245962725208</v>
      </c>
      <c r="I368">
        <f ca="1">RAND()</f>
        <v>0.64380162695382004</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491</v>
      </c>
      <c r="AD368">
        <v>70</v>
      </c>
      <c r="AE368" t="s">
        <v>129</v>
      </c>
      <c r="AF368">
        <v>158</v>
      </c>
      <c r="AG368">
        <v>59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베이</v>
      </c>
      <c r="AL368">
        <v>1</v>
      </c>
      <c r="AM368" t="str">
        <f ca="1">IF(ROW()=2,AN368,OFFSET(AM368,-1,0)&amp;IF(LEN(AN368)=0,"",","&amp;AN368))</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{"dy":26,"sl":11,"tp":"fp","vl":"Actor0104","cn":70,"pt":"DI","pp":158,"pr":59}</v>
      </c>
    </row>
    <row r="369" spans="1:40">
      <c r="A369">
        <v>27</v>
      </c>
      <c r="B369">
        <v>11</v>
      </c>
      <c r="C369">
        <f>IF(B369&lt;=9,0,
IF(B369=10,1,2))</f>
        <v>2</v>
      </c>
      <c r="D369">
        <f ca="1">RAND()</f>
        <v>0.48172075898530509</v>
      </c>
      <c r="E369">
        <f ca="1">RAND()</f>
        <v>9.2825421332732527E-2</v>
      </c>
      <c r="F369">
        <f ca="1">RAND()</f>
        <v>0.6208818340046377</v>
      </c>
      <c r="G369">
        <f ca="1">RAND()</f>
        <v>6.2123031309543442E-2</v>
      </c>
      <c r="H369">
        <f ca="1">RAND()</f>
        <v>0.37227029263854128</v>
      </c>
      <c r="I369">
        <f ca="1">RAND()</f>
        <v>0.1512891637744217</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491</v>
      </c>
      <c r="AD369">
        <v>70</v>
      </c>
      <c r="AE369" t="s">
        <v>129</v>
      </c>
      <c r="AF369">
        <v>158</v>
      </c>
      <c r="AG369">
        <v>59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베이</v>
      </c>
      <c r="AL369">
        <v>1</v>
      </c>
      <c r="AM369" t="str">
        <f ca="1">IF(ROW()=2,AN369,OFFSET(AM369,-1,0)&amp;IF(LEN(AN369)=0,"",","&amp;AN369))</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{"dy":27,"sl":11,"tp":"fp","vl":"Actor0104","cn":70,"pt":"DI","pp":158,"pr":59}</v>
      </c>
    </row>
    <row r="370" spans="1:40">
      <c r="A370">
        <v>28</v>
      </c>
      <c r="B370">
        <v>11</v>
      </c>
      <c r="C370">
        <f>IF(B370&lt;=9,0,
IF(B370=10,1,2))</f>
        <v>2</v>
      </c>
      <c r="D370">
        <f ca="1">RAND()</f>
        <v>0.56428343999415997</v>
      </c>
      <c r="E370">
        <f ca="1">RAND()</f>
        <v>0.69640355818317112</v>
      </c>
      <c r="F370">
        <f ca="1">RAND()</f>
        <v>0.39941834128929232</v>
      </c>
      <c r="G370">
        <f ca="1">RAND()</f>
        <v>0.43890153612734928</v>
      </c>
      <c r="H370">
        <f ca="1">RAND()</f>
        <v>0.37497511073926959</v>
      </c>
      <c r="I370">
        <f ca="1">RAND()</f>
        <v>0.53989844587099556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0.94123837663729026</v>
      </c>
      <c r="E371">
        <f ca="1">RAND()</f>
        <v>0.20894880165885088</v>
      </c>
      <c r="F371">
        <f ca="1">RAND()</f>
        <v>0.47638003650482574</v>
      </c>
      <c r="G371">
        <f ca="1">RAND()</f>
        <v>0.32540684034092293</v>
      </c>
      <c r="H371">
        <f ca="1">RAND()</f>
        <v>0.11267891226041205</v>
      </c>
      <c r="I371">
        <f ca="1">RAND()</f>
        <v>0.50328017685952919</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fp</v>
      </c>
      <c r="AB371" t="s">
        <v>86</v>
      </c>
      <c r="AC371" t="s">
        <v>491</v>
      </c>
      <c r="AD371">
        <v>75</v>
      </c>
      <c r="AE371" t="s">
        <v>129</v>
      </c>
      <c r="AF371">
        <v>172</v>
      </c>
      <c r="AG371">
        <v>79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베이</v>
      </c>
      <c r="AL371">
        <v>1</v>
      </c>
      <c r="AM371" t="str">
        <f ca="1">IF(ROW()=2,AN371,OFFSET(AM371,-1,0)&amp;IF(LEN(AN371)=0,"",","&amp;AN371))</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dy":28,"sl":11},{"dy":29,"sl":11,"tp":"fp","vl":"Actor0104","cn":75,"pt":"DI","pp":172,"pr":79}</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{"dy":29,"sl":11,"tp":"fp","vl":"Actor0104","cn":75,"pt":"DI","pp":172,"pr":79}</v>
      </c>
    </row>
    <row r="372" spans="1:40">
      <c r="A372">
        <v>30</v>
      </c>
      <c r="B372">
        <v>11</v>
      </c>
      <c r="C372">
        <f>IF(B372&lt;=9,0,
IF(B372=10,1,2))</f>
        <v>2</v>
      </c>
      <c r="D372">
        <f ca="1">RAND()</f>
        <v>0.37838062074434398</v>
      </c>
      <c r="E372">
        <f ca="1">RAND()</f>
        <v>0.41711528907717121</v>
      </c>
      <c r="F372">
        <f ca="1">RAND()</f>
        <v>5.6837550844575424E-2</v>
      </c>
      <c r="G372">
        <f ca="1">RAND()</f>
        <v>0.34484820748916034</v>
      </c>
      <c r="H372">
        <f ca="1">RAND()</f>
        <v>0.73159868346248247</v>
      </c>
      <c r="I372">
        <f ca="1">RAND()</f>
        <v>0.31334463456752659</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fp</v>
      </c>
      <c r="AB372" t="s">
        <v>86</v>
      </c>
      <c r="AC372" t="s">
        <v>491</v>
      </c>
      <c r="AD372">
        <v>75</v>
      </c>
      <c r="AE372" t="s">
        <v>129</v>
      </c>
      <c r="AF372">
        <v>172</v>
      </c>
      <c r="AG372">
        <v>79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베이</v>
      </c>
      <c r="AL372">
        <v>1</v>
      </c>
      <c r="AM372" t="str">
        <f ca="1">IF(ROW()=2,AN372,OFFSET(AM372,-1,0)&amp;IF(LEN(AN372)=0,"",","&amp;AN372))</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dy":28,"sl":11},{"dy":29,"sl":11,"tp":"fp","vl":"Actor0104","cn":75,"pt":"DI","pp":172,"pr":79},{"dy":30,"sl":11,"tp":"fp","vl":"Actor0104","cn":75,"pt":"DI","pp":172,"pr":79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{"dy":30,"sl":11,"tp":"fp","vl":"Actor0104","cn":75,"pt":"DI","pp":172,"pr":79}</v>
      </c>
    </row>
    <row r="373" spans="1:40">
      <c r="A373">
        <v>31</v>
      </c>
      <c r="B373">
        <v>11</v>
      </c>
      <c r="C373">
        <f>IF(B373&lt;=9,0,
IF(B373=10,1,2))</f>
        <v>2</v>
      </c>
      <c r="D373">
        <f ca="1">RAND()</f>
        <v>0.4044528232625566</v>
      </c>
      <c r="E373">
        <f ca="1">RAND()</f>
        <v>0.53552035205806237</v>
      </c>
      <c r="F373">
        <f ca="1">RAND()</f>
        <v>0.57974113169245867</v>
      </c>
      <c r="G373">
        <f ca="1">RAND()</f>
        <v>0.99600288621717625</v>
      </c>
      <c r="H373">
        <f ca="1">RAND()</f>
        <v>8.0033387408752543E-2</v>
      </c>
      <c r="I373">
        <f ca="1">RAND()</f>
        <v>0.36073850304073973</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2101","cn":1,"pt":"GO","pr":1100},{"dy":1,"sl":2,"tp":"upn","vl":"56326","cn":5,"pt":"GO","pr":1500},{"dy":1,"sl":3,"tp":"fe","vl":"Equip3302","cn":1,"pt":"GO","pr":7600},{"dy":1,"sl":4,"tp":"uph","vl":"71037","cn":10,"pt":"GO","pr":3000},{"dy":1,"sl":5,"tp":"fe","vl":"Equip6001","cn":1,"pt":"GO","pr":2200},{"dy":1,"sl":6,"tp":"fe","vl":"Equip6002","cn":1,"pt":"GO","pr":1900},{"dy":1,"sl":7,"tp":"fe","vl":"Equip7001","cn":1,"pt":"GO","pr":2100},{"dy":1,"sl":8,"tp":"fl1","vl":"Actor2015","cn":1,"pt":"DI","pp":54,"pr":39},{"dy":1,"sl":9,"tp":"fl1","vl":"Actor3019","cn":1,"pt":"DI","pp":54,"pr":39},{"dy":2,"sl":0,"tp":"fe","vl":"Equip1201","cn":1,"pt":"GO","pr":3300},{"dy":2,"sl":1,"tp":"upn","vl":"19736","cn":5,"pt":"GO","pr":1500},{"dy":2,"sl":2,"tp":"fe","vl":"Equip4002","cn":1,"pt":"GO","pr":600},{"dy":2,"sl":3,"tp":"uph","vl":"84285","cn":8,"pt":"GO","pr":2400},{"dy":2,"sl":4,"tp":"fe","vl":"Equip3401","cn":1,"pt":"DI","pp":179,"pr":79},{"dy":2,"sl":5,"tp":"upn","vl":"70223","cn":12,"pt":"GO","pr":3600},{"dy":2,"sl":6,"tp":"fe","vl":"Equip6202","cn":1,"pt":"GO","pr":9900},{"dy":2,"sl":7,"tp":"fe","vl":"Equip7102","cn":1,"pt":"GO","pr":3700},{"dy":2,"sl":8},{"dy":2,"sl":9},{"dy":3,"sl":0,"tp":"upn","vl":"63751","cn":9,"pt":"GO","pr":2700},{"dy":3,"sl":1,"tp":"fe","vl":"Equip0101","cn":1,"pt":"GO","pr":1400},{"dy":3,"sl":2,"tp":"fe","vl":"Equip5302","cn":1,"pt":"DI","pr":10},{"dy":3,"sl":3,"tp":"fe","vl":"Equip3002","cn":1,"pt":"GO","pr":800},{"dy":3,"sl":4,"tp":"upn","vl":"84568","cn":14,"pt":"DI","pr":3},{"dy":3,"sl":5,"tp":"fe","vl":"Equip7002","cn":1,"pt":"GO","pr":2000},{"dy":3,"sl":6,"tp":"uph","vl":"30136","cn":4,"pt":"GO","pr":1200},{"dy":3,"sl":7,"tp":"fe","vl":"Equip6102","cn":1,"pt":"GO","pr":3500},{"dy":3,"sl":8,"tp":"fl2","vl":"Actor2015","cn":1,"pt":"DI","pp":70,"pr":49},{"dy":3,"sl":9,"tp":"fl3","vl":"Actor2015","cn":1,"pt":"DI","pp":70,"pr":49},{"dy":4,"sl":0,"tp":"fe","vl":"Equip0002","cn":1,"pt":"GO","pr":700},{"dy":4,"sl":1,"tp":"upn","vl":"17107","cn":7,"pt":"GO","pr":2100},{"dy":4,"sl":2,"tp":"fe","vl":"Equip2301","cn":1,"pt":"GO","pr":7600},{"dy":4,"sl":3,"tp":"upn","vl":"43231","cn":6,"pt":"GO","pr":1800},{"dy":4,"sl":4,"tp":"fe","vl":"Equip5202","cn":1,"pt":"GO","pr":2900},{"dy":4,"sl":5,"tp":"uph","vl":"26542","cn":10,"pt":"GO","pr":3000},{"dy":4,"sl":6,"tp":"fe","vl":"Equip7101","cn":1,"pt":"GO","pr":3200},{"dy":4,"sl":7,"tp":"fe","vl":"Equip6001","cn":1,"pt":"GO","pr":1900},{"dy":4,"sl":8},{"dy":4,"sl":9},{"dy":5,"sl":0,"tp":"fe","vl":"Equip3002","cn":1,"pt":"GO","pr":700},{"dy":5,"sl":1,"tp":"fe","vl":"Equip4201","cn":1,"pt":"GO","pr":3100},{"dy":5,"sl":2,"tp":"upn","vl":"47314","cn":8,"pt":"GO","pr":2400},{"dy":5,"sl":3,"tp":"fe","vl":"Equip2402","cn":1,"pt":"DI","pp":209,"pr":129},{"dy":5,"sl":4,"tp":"fe","vl":"Equip0302","cn":1,"pt":"GO","pr":800},{"dy":5,"sl":5,"tp":"uph","vl":"78860","cn":5,"pt":"GO","pr":1500},{"dy":5,"sl":6,"tp":"uph","vl":"68754","cn":13,"pt":"DI","pr":3},{"dy":5,"sl":7,"tp":"fe","vl":"Equip6102","cn":1,"pt":"GO","pr":3800},{"dy":5,"sl":8},{"dy":5,"sl":9},{"dy":6,"sl":0,"tp":"upn","vl":"24549","cn":6,"pt":"GO","pr":1800},{"dy":6,"sl":1,"tp":"fe","vl":"Equip2201","cn":1,"pt":"DI","pr":4},{"dy":6,"sl":2,"tp":"fe","vl":"Equip1202","cn":1,"pt":"GO","pr":2500},{"dy":6,"sl":3,"tp":"upn","vl":"16437","cn":14,"pt":"DI","pr":2},{"dy":6,"sl":4,"tp":"fe","vl":"Equip5102","cn":1,"pt":"GO","pr":1300},{"dy":6,"sl":5,"tp":"fe","vl":"Equip3302","cn":1,"pt":"GO","pr":7200},{"dy":6,"sl":6,"tp":"uph","vl":"78038","cn":7,"pt":"GO","pr":2100},{"dy":6,"sl":7,"tp":"fe","vl":"Equip8101","cn":1,"pt":"GO","pr":7700},{"dy":6,"sl":8,"tp":"fl1","vl":"Actor3021","cn":1,"pt":"DI","pp":54,"pr":39},{"dy":6,"sl":9,"tp":"fl1","vl":"Actor0024","cn":1,"pt":"DI","pp":54,"pr":39},{"dy":7,"sl":0,"tp":"fe","vl":"Equip3202","cn":1,"pt":"DI","pr":5},{"dy":7,"sl":1,"tp":"upn","vl":"41576","cn":6,"pt":"GO","pr":1800},{"dy":7,"sl":2,"tp":"upn","vl":"84367","cn":13,"pt":"GO","pr":3900},{"dy":7,"sl":3,"tp":"fe","vl":"Equip2001","cn":1,"pt":"GO","pr":800},{"dy":7,"sl":4,"tp":"fe","vl":"Equip1401","cn":1,"pt":"DI","pp":139,"pr":59},{"dy":7,"sl":5,"tp":"fe","vl":"Equip0002","cn":1,"pt":"GO","pr":700},{"dy":7,"sl":6,"tp":"fe","vl":"Equip6202","cn":1,"pt":"DI","pr":15},{"dy":7,"sl":7,"tp":"uph","vl":"30128","cn":10,"pt":"GO","pr":3000},{"dy":7,"sl":8},{"dy":7,"sl":9},{"dy":8,"sl":0,"tp":"upn","vl":"48090","cn":7,"pt":"GO","pr":2100},{"dy":8,"sl":1,"tp":"fe","vl":"Equip4301","cn":1,"pt":"GO","pr":7000},{"dy":8,"sl":2,"tp":"fe","vl":"Equip2002","cn":1,"pt":"GO","pr":600},{"dy":8,"sl":3,"tp":"fe","vl":"Equip1202","cn":1,"pt":"GO","pr":2900},{"dy":8,"sl":4,"tp":"uph","vl":"56233","cn":11,"pt":"DI","pr":3},{"dy":8,"sl":5,"tp":"fe","vl":"Equip2301","cn":1,"pt":"GO","pr":7300},{"dy":8,"sl":6,"tp":"uph","vl":"19503","cn":9,"pt":"GO","pr":2700},{"dy":8,"sl":7,"tp":"fe","vl":"Equip8201","cn":1,"pt":"GO","pr":29300},{"dy":8,"sl":8},{"dy":8,"sl":9},{"dy":9,"sl":0,"tp":"fe","vl":"Equip6001","cn":1,"pt":"GO","pr":1900},{"dy":9,"sl":1,"tp":"upn","vl":"36063","cn":11,"pt":"GO","pr":3300},{"dy":9,"sl":2,"tp":"fe","vl":"Equip5202","cn":1,"pt":"GO","pr":3400},{"dy":9,"sl":3,"tp":"fe","vl":"Equip0302","cn":1,"pt":"GO","pr":7900},{"dy":9,"sl":4,"tp":"fe","vl":"Equip1301","cn":1,"pt":"DI","pr":11},{"dy":9,"sl":5,"tp":"upn","vl":"64661","cn":6,"pt":"GO","pr":1800},{"dy":9,"sl":6,"tp":"fe","vl":"Equip8202","cn":1,"pt":"GO","pr":29300},{"dy":9,"sl":7,"tp":"uph","vl":"80489","cn":14,"pt":"GO","pr":4200},{"dy":9,"sl":8},{"dy":9,"sl":9},{"dy":10,"sl":0,"tp":"fe","vl":"Equip2001","cn":1,"pt":"GO","pr":900},{"dy":10,"sl":1,"tp":"fe","vl":"Equip4101","cn":1,"pt":"GO","pr":1200},{"dy":10,"sl":2,"tp":"upn","vl":"25208","cn":10,"pt":"GO","pr":3000},{"dy":10,"sl":3,"tp":"fe","vl":"Equip4401","cn":1,"pt":"DI","pp":189,"pr":99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1029","cn":1,"pt":"DI","pp":54,"pr":39},{"dy":12,"sl":9,"tp":"fl1","vl":"Actor0037","cn":1,"pt":"DI","pp":54,"pr":39},{"dy":13,"sl":0,"tp":"fe","vl":"Equip3001","cn":1,"pt":"GO","pr":800},{"dy":13,"sl":1,"tp":"fe","vl":"Equip5101","cn":1,"pt":"GO","pr":1100},{"dy":13,"sl":2,"tp":"fe","vl":"Equip0301","cn":1,"pt":"DI","pr":10},{"dy":13,"sl":3,"tp":"upn","vl":"19794","cn":5,"pt":"GO","pr":1500},{"dy":13,"sl":4,"tp":"fe","vl":"Equip7102","cn":1,"pt":"GO","pr":3300},{"dy":13,"sl":5,"tp":"uph","vl":"22663","cn":7,"pt":"GO","pr":2100},{"dy":13,"sl":6,"tp":"upn","vl":"38454","cn":10,"pt":"GO","pr":3000},{"dy":13,"sl":7,"tp":"uph","vl":"85071","cn":12,"pt":"GO","pr":3600},{"dy":13,"sl":8,"tp":"fl2","vl":"Actor2010","cn":1,"pt":"DI","pp":70,"pr":49},{"dy":13,"sl":9,"tp":"fl3","vl":"Actor2010","cn":1,"pt":"DI","pp":70,"pr":49},{"dy":14,"sl":0,"tp":"uph","vl":"84704","cn":5,"pt":"GO","pr":1500},{"dy":14,"sl":1,"tp":"fe","vl":"Equip1002","cn":1,"pt":"GO","pr":800},{"dy":14,"sl":2,"tp":"upn","vl":"33450","cn":11,"pt":"GO","pr":3300},{"dy":14,"sl":3,"tp":"fe","vl":"Equip0402","cn":1,"pt":"DI","pp":189,"pr":79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1402","cn":1,"pt":"DI","pp":199,"pr":79},{"dy":17,"sl":5,"tp":"upn","vl":"10498","cn":9,"pt":"GO","pr":2700},{"dy":17,"sl":6,"tp":"fe","vl":"Equip6101","cn":1,"pt":"GO","pr":3100},{"dy":17,"sl":7,"tp":"fe","vl":"Equip8102","cn":1,"pt":"GO","pr":8300},{"dy":17,"sl":8},{"dy":17,"sl":9},{"dy":18,"sl":0,"tp":"upn","vl":"13427","cn":9,"pt":"GO","pr":2700},{"dy":18,"sl":1,"tp":"fe","vl":"Equip2302","cn":1,"pt":"GO","pr":7300},{"dy":18,"sl":2,"tp":"fe","vl":"Equip5102","cn":1,"pt":"GO","pr":1500},{"dy":18,"sl":3,"tp":"upn","vl":"75725","cn":6,"pt":"GO","pr":1800},{"dy":18,"sl":4,"tp":"fe","vl":"Equip3201","cn":1,"pt":"GO","pr":3300},{"dy":18,"sl":5,"tp":"fe","vl":"Equip7101","cn":1,"pt":"GO","pr":3600},{"dy":18,"sl":6,"tp":"uph","vl":"22126","cn":10,"pt":"GO","pr":3000},{"dy":18,"sl":7,"tp":"fe","vl":"Equip8002","cn":1,"pt":"GO","pr":4500},{"dy":18,"sl":8,"tp":"fl1","vl":"Actor0030","cn":1,"pt":"DI","pp":54,"pr":39},{"dy":18,"sl":9,"tp":"fl1","vl":"Actor1039","cn":1,"pt":"DI","pp":54,"pr":39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0201","cn":1,"pt":"DI","pr":5},{"dy":20,"sl":2,"tp":"upn","vl":"81403","cn":6,"pt":"GO","pr":1800},{"dy":20,"sl":3,"tp":"fe","vl":"Equip2402","cn":1,"pt":"DI","pp":209,"pr":129},{"dy":20,"sl":4,"tp":"fe","vl":"Equip3002","cn":1,"pt":"GO","pr":800},{"dy":20,"sl":5,"tp":"fe","vl":"Equip6102","cn":1,"pt":"GO","pr":3800},{"dy":20,"sl":6,"tp":"fe","vl":"Equip8001","cn":1,"pt":"GO","pr":4600},{"dy":20,"sl":7,"tp":"uph","vl":"88102","cn":14,"pt":"DI","pr":3},{"dy":20,"sl":8},{"dy":20,"sl":9},{"dy":21,"sl":0,"tp":"upn","vl":"16467","cn":4,"pt":"GO","pr":1200},{"dy":21,"sl":1,"tp":"uph","vl":"84861","cn":14,"pt":"DI","pr":4},{"dy":21,"sl":2,"tp":"fe","vl":"Equip0302","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1","vl":"Actor3019","cn":1,"pt":"DI","pp":55,"pr":37},{"dy":22,"sl":9,"tp":"fl1","vl":"Actor3022","cn":1,"pt":"DI","pp":55,"pr":37},{"dy":23,"sl":0,"tp":"upn","vl":"20153","cn":11,"pt":"GO","pr":3300},{"dy":23,"sl":1,"tp":"fe","vl":"Equip5301","cn":1,"pt":"GO","pr":7000},{"dy":23,"sl":2,"tp":"upn","vl":"98118","cn":6,"pt":"GO","pr":1800},{"dy":23,"sl":3,"tp":"fe","vl":"Equip0402","cn":1,"pt":"DI","pp":189,"pr":59},{"dy":23,"sl":4,"tp":"fe","vl":"Equip3202","cn":1,"pt":"GO","pr":3500},{"dy":23,"sl":5,"tp":"uph","vl":"98421","cn":14,"pt":"DI","pr":3},{"dy":23,"sl":6,"tp":"fe","vl":"Equip7001","cn":1,"pt":"GO","pr":1700},{"dy":23,"sl":7,"tp":"fe","vl":"Equip8302","cn":1,"pt":"GO","pr":74200},{"dy":23,"sl":8},{"dy":23,"sl":9},{"dy":24,"sl":0,"tp":"upn","vl":"11471","cn":12,"pt":"DI","pr":3},{"dy":24,"sl":1,"tp":"fe","vl":"Equip0102","cn":1,"pt":"GO","pr":1000},{"dy":24,"sl":2,"tp":"uph","vl":"52405","cn":9,"pt":"GO","pr":2700},{"dy":24,"sl":3,"tp":"fe","vl":"Equip3402","cn":1,"pt":"DI","pp":229,"pr":149},{"dy":24,"sl":4,"tp":"fe","vl":"Equip3002","cn":1,"pt":"GO","pr":700},{"dy":24,"sl":5,"tp":"fe","vl":"Equip2101","cn":1,"pt":"GO","pr":1100},{"dy":24,"sl":6,"tp":"uph","vl":"15462","cn":10,"pt":"GO","pr":3000},{"dy":24,"sl":7,"tp":"fe","vl":"Equip6102","cn":1,"pt":"GO","pr":3100},{"dy":24,"sl":8},{"dy":24,"sl":9},{"dy":25,"sl":0,"tp":"fe","vl":"Equip1002","cn":1,"pt":"GO","pr":800},{"dy":25,"sl":1,"tp":"fe","vl":"Equip2302","cn":1,"pt":"GO","pr":7400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5","vl":"Actor1005","cn":1,"pt":"DI","pp":90,"pr":59},{"dy":26,"sl":9,"tp":"fl6","vl":"Actor1005","cn":1,"pt":"DI","pp":90,"pr":59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tp":"fl2","vl":"Actor2011","cn":1,"pt":"DI","pp":70,"pr":39},{"dy":29,"sl":9,"tp":"fl3","vl":"Actor2011","cn":1,"pt":"DI","pp":70,"pr":39},{"dy":30,"sl":0,"tp":"fe","vl":"Equip4001","cn":1,"pt":"GO","pr":600},{"dy":30,"sl":1,"tp":"fe","vl":"Equip3102","cn":1,"pt":"GO","pr":1000},{"dy":30,"sl":2,"tp":"fe","vl":"Equip0202","cn":1,"pt":"GO","pr":3300},{"dy":30,"sl":3,"tp":"upn","vl":"41845","cn":4,"pt":"GO","pr":1200},{"dy":30,"sl":4,"tp":"fe","vl":"Equip6002","cn":1,"pt":"GO","pr":1800},{"dy":30,"sl":5,"tp":"uph","vl":"75139","cn":10,"pt":"GO","pr":3000},{"dy":30,"sl":6,"tp":"fe","vl":"Equip8101","cn":1,"pt":"GO","pr":8100},{"dy":30,"sl":7,"tp":"upn","vl":"15133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tp":"fc","vl":"Actor1108","cn":1,"pt":"DI","pp":199,"pr":149},{"dy":4,"sl":10,"tp":"fc","vl":"Actor1108","cn":1,"pt":"DI","pp":199,"pr":149},{"dy":5,"sl":10},{"dy":6,"sl":10},{"dy":7,"sl":10},{"dy":8,"sl":10,"tp":"fc","vl":"Actor3114","cn":1,"pt":"DI","pp":229,"pr":159},{"dy":9,"sl":10,"tp":"fc","vl":"Actor3114","cn":1,"pt":"DI","pp":229,"pr":159},{"dy":10,"sl":10,"tp":"fc","vl":"Actor3114","cn":1,"pt":"DI","pp":229,"pr":159},{"dy":11,"sl":10},{"dy":12,"sl":10},{"dy":13,"sl":10},{"dy":14,"sl":10},{"dy":15,"sl":10,"tp":"fc","vl":"Actor2120","cn":1,"pt":"DI","pp":249,"pr":129},{"dy":16,"sl":10,"tp":"fc","vl":"Actor2120","cn":1,"pt":"DI","pp":249,"pr":129},{"dy":17,"sl":10},{"dy":18,"sl":10},{"dy":19,"sl":10},{"dy":20,"sl":10},{"dy":21,"sl":10,"tp":"fc","vl":"Actor1141","cn":1,"pt":"DI","pp":239,"pr":169},{"dy":22,"sl":10,"tp":"fc","vl":"Actor1141","cn":1,"pt":"DI","pp":239,"pr":169},{"dy":23,"sl":10},{"dy":24,"sl":10},{"dy":25,"sl":10,"tp":"fc","vl":"Actor0104","cn":1,"pt":"DI","pp":229,"pr":129},{"dy":26,"sl":10,"tp":"fc","vl":"Actor0104","cn":1,"pt":"DI","pp":229,"pr":129},{"dy":27,"sl":10,"tp":"fc","vl":"Actor0104","cn":1,"pt":"DI","pp":229,"pr":129},{"dy":28,"sl":10},{"dy":29,"sl":10,"tp":"fc","vl":"Actor0104","cn":1,"pt":"DI","pp":249,"pr":139},{"dy":30,"sl":10,"tp":"fc","vl":"Actor0104","cn":1,"pt":"DI","pp":249,"pr":139},{"dy":31,"sl":10},{"dy":1,"sl":11},{"dy":2,"sl":11},{"dy":3,"sl":11,"tp":"fp","vl":"Actor1108","cn":75,"pt":"DI","pp":172,"pr":69},{"dy":4,"sl":11,"tp":"fp","vl":"Actor1108","cn":75,"pt":"DI","pp":172,"pr":69},{"dy":5,"sl":11},{"dy":6,"sl":11},{"dy":7,"sl":11},{"dy":8,"sl":11,"tp":"fp","vl":"Actor3114","cn":70,"pt":"DI","pp":158,"pr":59},{"dy":9,"sl":11,"tp":"fp","vl":"Actor3114","cn":70,"pt":"DI","pp":158,"pr":59},{"dy":10,"sl":11,"tp":"fp","vl":"Actor3114","cn":70,"pt":"DI","pp":158,"pr":59},{"dy":11,"sl":11},{"dy":12,"sl":11},{"dy":13,"sl":11},{"dy":14,"sl":11},{"dy":15,"sl":11,"tp":"fp","vl":"Actor2120","cn":75,"pt":"DI","pp":172,"pr":79},{"dy":16,"sl":11,"tp":"fp","vl":"Actor2120","cn":75,"pt":"DI","pp":172,"pr":79},{"dy":17,"sl":11},{"dy":18,"sl":11},{"dy":19,"sl":11},{"dy":20,"sl":11},{"dy":21,"sl":11,"tp":"fp","vl":"Actor1141","cn":70,"pt":"DI","pp":158,"pr":69},{"dy":22,"sl":11,"tp":"fp","vl":"Actor1141","cn":70,"pt":"DI","pp":158,"pr":69},{"dy":23,"sl":11},{"dy":24,"sl":11},{"dy":25,"sl":11,"tp":"fp","vl":"Actor0104","cn":70,"pt":"DI","pp":158,"pr":59},{"dy":26,"sl":11,"tp":"fp","vl":"Actor0104","cn":70,"pt":"DI","pp":158,"pr":59},{"dy":27,"sl":11,"tp":"fp","vl":"Actor0104","cn":70,"pt":"DI","pp":158,"pr":59},{"dy":28,"sl":11},{"dy":29,"sl":11,"tp":"fp","vl":"Actor0104","cn":75,"pt":"DI","pp":172,"pr":79},{"dy":30,"sl":11,"tp":"fp","vl":"Actor0104","cn":75,"pt":"DI","pp":172,"pr":79},{"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K1" workbookViewId="0">
      <pane ySplit="1" topLeftCell="A2" activePane="bottomLeft" state="frozen"/>
      <selection pane="bottomLeft" activeCell="AA15" sqref="AA15:AB15"/>
    </sheetView>
    <sheetView topLeftCell="F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4" ca="1" si="0">VLOOKUP(RANDBETWEEN(1,COUNTA(Z:Z)-1),Z:AA,2,0)</f>
        <v>Actor0024m</v>
      </c>
      <c r="D2" t="str">
        <f>IF(ISBLANK(F2),"",
IFERROR(VLOOKUP(F2,[2]ActorTable!$A:$H,MATCH("이름참고",[2]ActorTable!$1:$1,0),0),"캐릭터없음"))</f>
        <v>미네락</v>
      </c>
      <c r="E2" t="str">
        <f t="shared" ref="E2:E33" ca="1" si="1">IF(AND(B2&lt;=OFFSET(B2,1,0),NOT(ISBLANK(F2))),
IF(F2=OFFSET(F2,1,0),"같음",""),"")</f>
        <v/>
      </c>
      <c r="F2" t="s">
        <v>393</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113</v>
      </c>
      <c r="U2" t="str">
        <f t="shared" ref="U2:U68" ca="1" si="3">IF(ROW()=2,V2,OFFSET(U2,-1,0)&amp;IF(LEN(V2)=0,"",","&amp;V2))</f>
        <v>{"dy":1,"sl":1,"id":"Actor2120m","stats":{"tr":3,"trp":6,"str":0,"dex":0,"int":15,"vit":0,"train":0,"wgGr0":0,"wgGr1":0,"wgGr2":0,"wgGr3":18,"wgLk":169}}</v>
      </c>
      <c r="V2" t="str">
        <f t="shared" ref="V2:V35"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{"dy":1,"sl":1,"id":"Actor2120m","stats":{"tr":3,"trp":6,"str":0,"dex":0,"int":15,"vit":0,"train":0,"wgGr0":0,"wgGr1":0,"wgGr2":0,"wgGr3":18,"wgLk":169}}</v>
      </c>
      <c r="X2" t="str">
        <f ca="1">"["&amp;
IF(LEFT(OFFSET(U1,COUNTA(U:U)-1,0),1)=",",SUBSTITUTE(OFFSET(U1,COUNTA(U:U)-1,0),",","",1),OFFSET(U1,COUNTA(U:U)-1,0))
&amp;"]"</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0125m","stats":{"tr":3,"trp":6,"str":0,"dex":8,"int":7,"vit":0,"train":0,"wgGr0":0,"wgGr1":0,"wgGr2":0,"wgGr3":18,"wgLk":276}},{"dy":31,"sl":2,"id":"Actor1039m","stats":{"tr":3,"trp":6,"str":8,"dex":0,"int":7,"vit":0,"train":0,"wgGr0":0,"wgGr1":0,"wgGr2":0,"wgGr3":18,"wgLk":369}}]</v>
      </c>
      <c r="Z2">
        <v>1</v>
      </c>
      <c r="AA2" t="s">
        <v>312</v>
      </c>
      <c r="AB2">
        <f>COUNTIF(F:F,AA2)</f>
        <v>1</v>
      </c>
      <c r="AD2">
        <v>1</v>
      </c>
      <c r="AE2">
        <v>101</v>
      </c>
      <c r="AF2">
        <f>COUNTIF(R:R,AE2)</f>
        <v>1</v>
      </c>
    </row>
    <row r="3" spans="1:32">
      <c r="A3">
        <v>1</v>
      </c>
      <c r="B3">
        <f t="shared" ref="B3:B65" ca="1" si="5">IF(A3&lt;&gt;OFFSET(A3,-1,0),1,OFFSET(B3,-1,0)+1)</f>
        <v>2</v>
      </c>
      <c r="C3" t="str">
        <f t="shared" ca="1" si="0"/>
        <v>Actor0104m</v>
      </c>
      <c r="D3" t="str">
        <f>IF(ISBLANK(F3),"",
IFERROR(VLOOKUP(F3,[2]ActorTable!$A:$H,MATCH("이름참고",[2]ActorTable!$1:$1,0),0),"캐릭터없음"))</f>
        <v>도스로프</v>
      </c>
      <c r="E3" t="str">
        <f t="shared" ca="1" si="1"/>
        <v/>
      </c>
      <c r="F3" t="s">
        <v>395</v>
      </c>
      <c r="G3">
        <v>3</v>
      </c>
      <c r="H3">
        <v>6</v>
      </c>
      <c r="I3">
        <v>7</v>
      </c>
      <c r="J3">
        <v>8</v>
      </c>
      <c r="K3">
        <v>0</v>
      </c>
      <c r="L3">
        <v>0</v>
      </c>
      <c r="M3">
        <v>0</v>
      </c>
      <c r="N3">
        <v>0</v>
      </c>
      <c r="O3">
        <v>0</v>
      </c>
      <c r="P3">
        <v>0</v>
      </c>
      <c r="Q3">
        <v>18</v>
      </c>
      <c r="R3">
        <v>129</v>
      </c>
      <c r="S3" t="str">
        <f>IFERROR(VLOOKUP(R3,[2]WingLookTable!$A:$B,2,0),"캐릭터없음")</f>
        <v>Wing_CyanOtherBeeStripeFast</v>
      </c>
      <c r="T3">
        <f t="shared" ca="1" si="2"/>
        <v>315</v>
      </c>
      <c r="U3" t="str">
        <f t="shared" ca="1" si="3"/>
        <v>{"dy":1,"sl":1,"id":"Actor2120m","stats":{"tr":3,"trp":6,"str":0,"dex":0,"int":15,"vit":0,"train":0,"wgGr0":0,"wgGr1":0,"wgGr2":0,"wgGr3":18,"wgLk":169}},{"dy":1,"sl":2,"id":"Actor0030m","stats":{"tr":3,"trp":6,"str":7,"dex":8,"int":0,"vit":0,"train":0,"wgGr0":0,"wgGr1":0,"wgGr2":0,"wgGr3":18,"wgLk":129}}</v>
      </c>
      <c r="V3" t="str">
        <f t="shared" ca="1" si="4"/>
        <v>{"dy":1,"sl":2,"id":"Actor0030m","stats":{"tr":3,"trp":6,"str":7,"dex":8,"int":0,"vit":0,"train":0,"wgGr0":0,"wgGr1":0,"wgGr2":0,"wgGr3":18,"wgLk":129}}</v>
      </c>
      <c r="Z3">
        <v>2</v>
      </c>
      <c r="AA3" t="s">
        <v>313</v>
      </c>
      <c r="AB3">
        <f>COUNTIF(F:F,AA3)</f>
        <v>1</v>
      </c>
      <c r="AD3">
        <v>2</v>
      </c>
      <c r="AE3">
        <v>105</v>
      </c>
      <c r="AF3">
        <f>COUNTIF(R:R,AE3)</f>
        <v>1</v>
      </c>
    </row>
    <row r="4" spans="1:32">
      <c r="A4">
        <v>2</v>
      </c>
      <c r="B4">
        <f t="shared" ca="1" si="5"/>
        <v>1</v>
      </c>
      <c r="C4" t="str">
        <f t="shared" ca="1" si="0"/>
        <v>Actor1039m</v>
      </c>
      <c r="D4" t="str">
        <f>IF(ISBLANK(F4),"",
IFERROR(VLOOKUP(F4,[2]ActorTable!$A:$H,MATCH("이름참고",[2]ActorTable!$1:$1,0),0),"캐릭터없음"))</f>
        <v>클레타</v>
      </c>
      <c r="E4" t="str">
        <f t="shared" ca="1" si="1"/>
        <v/>
      </c>
      <c r="F4" t="s">
        <v>358</v>
      </c>
      <c r="G4">
        <v>3</v>
      </c>
      <c r="H4">
        <v>6</v>
      </c>
      <c r="I4">
        <v>8</v>
      </c>
      <c r="J4">
        <v>7</v>
      </c>
      <c r="K4">
        <v>0</v>
      </c>
      <c r="L4">
        <v>0</v>
      </c>
      <c r="M4">
        <v>0</v>
      </c>
      <c r="N4">
        <v>0</v>
      </c>
      <c r="O4">
        <v>0</v>
      </c>
      <c r="P4">
        <v>0</v>
      </c>
      <c r="Q4">
        <v>18</v>
      </c>
      <c r="R4">
        <v>372</v>
      </c>
      <c r="S4" t="str">
        <f>IFERROR(VLOOKUP(R4,[2]WingLookTable!$A:$B,2,0),"캐릭터없음")</f>
        <v>Wing_WhiteFullNoiseOtherFast</v>
      </c>
      <c r="T4">
        <f t="shared" ca="1" si="2"/>
        <v>145</v>
      </c>
      <c r="U4" t="str">
        <f t="shared" ca="1" si="3"/>
        <v>{"dy":1,"sl":1,"id":"Actor2120m","stats":{"tr":3,"trp":6,"str":0,"dex":0,"int":15,"vit":0,"train":0,"wgGr0":0,"wgGr1":0,"wgGr2":0,"wgGr3":18,"wgLk":169}},{"dy":1,"sl":2,"id":"Actor0030m","stats":{"tr":3,"trp":6,"str":7,"dex":8,"int":0,"vit":0,"train":0,"wgGr0":0,"wgGr1":0,"wgGr2":0,"wgGr3":18,"wgLk":129}},{"dy":2,"sl":1,"id":"Actor0240m","stats":{"tr":3,"trp":6,"str":8,"dex":7,"int":0,"vit":0,"train":0,"wgGr0":0,"wgGr1":0,"wgGr2":0,"wgGr3":18,"wgLk":372}}</v>
      </c>
      <c r="V4" t="str">
        <f t="shared" ca="1" si="4"/>
        <v>{"dy":2,"sl":1,"id":"Actor0240m","stats":{"tr":3,"trp":6,"str":8,"dex":7,"int":0,"vit":0,"train":0,"wgGr0":0,"wgGr1":0,"wgGr2":0,"wgGr3":18,"wgLk":372}}</v>
      </c>
      <c r="Z4">
        <v>3</v>
      </c>
      <c r="AA4" t="s">
        <v>314</v>
      </c>
      <c r="AB4">
        <f>COUNTIF(F:F,AA4)</f>
        <v>1</v>
      </c>
      <c r="AD4">
        <v>3</v>
      </c>
      <c r="AE4">
        <v>109</v>
      </c>
      <c r="AF4">
        <f>COUNTIF(R:R,AE4)</f>
        <v>1</v>
      </c>
    </row>
    <row r="5" spans="1:32">
      <c r="A5">
        <v>2</v>
      </c>
      <c r="B5">
        <f t="shared" ca="1" si="5"/>
        <v>2</v>
      </c>
      <c r="C5" t="str">
        <f t="shared" ca="1" si="0"/>
        <v>Actor1029m</v>
      </c>
      <c r="D5" t="str">
        <f>IF(ISBLANK(F5),"",
IFERROR(VLOOKUP(F5,[2]ActorTable!$A:$H,MATCH("이름참고",[2]ActorTable!$1:$1,0),0),"캐릭터없음"))</f>
        <v>러센트</v>
      </c>
      <c r="E5" t="str">
        <f t="shared" ca="1" si="1"/>
        <v/>
      </c>
      <c r="F5" t="s">
        <v>389</v>
      </c>
      <c r="G5">
        <v>3</v>
      </c>
      <c r="H5">
        <v>6</v>
      </c>
      <c r="I5">
        <v>8</v>
      </c>
      <c r="J5">
        <v>0</v>
      </c>
      <c r="K5">
        <v>7</v>
      </c>
      <c r="L5">
        <v>0</v>
      </c>
      <c r="M5">
        <v>0</v>
      </c>
      <c r="N5">
        <v>0</v>
      </c>
      <c r="O5">
        <v>0</v>
      </c>
      <c r="P5">
        <v>0</v>
      </c>
      <c r="Q5">
        <v>18</v>
      </c>
      <c r="R5">
        <v>121</v>
      </c>
      <c r="S5" t="str">
        <f>IFERROR(VLOOKUP(R5,[2]WingLookTable!$A:$B,2,0),"캐릭터없음")</f>
        <v>Wing_BlueSinePatternFullSlow</v>
      </c>
      <c r="T5">
        <f t="shared" ca="1" si="2"/>
        <v>300</v>
      </c>
      <c r="U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v>
      </c>
      <c r="V5" t="str">
        <f t="shared" ca="1" si="4"/>
        <v>{"dy":2,"sl":2,"id":"Actor0024m","stats":{"tr":3,"trp":6,"str":8,"dex":0,"int":7,"vit":0,"train":0,"wgGr0":0,"wgGr1":0,"wgGr2":0,"wgGr3":18,"wgLk":121}}</v>
      </c>
      <c r="Z5">
        <v>4</v>
      </c>
      <c r="AA5" t="s">
        <v>315</v>
      </c>
      <c r="AB5">
        <f>COUNTIF(F:F,AA5)</f>
        <v>3</v>
      </c>
      <c r="AD5">
        <v>4</v>
      </c>
      <c r="AE5">
        <v>113</v>
      </c>
      <c r="AF5">
        <f>COUNTIF(R:R,AE5)</f>
        <v>1</v>
      </c>
    </row>
    <row r="6" spans="1:32">
      <c r="A6">
        <v>3</v>
      </c>
      <c r="B6">
        <f t="shared" ca="1" si="5"/>
        <v>1</v>
      </c>
      <c r="C6" t="str">
        <f t="shared" ca="1" si="0"/>
        <v>Actor2238m</v>
      </c>
      <c r="D6" t="str">
        <f>IF(ISBLANK(F6),"",
IFERROR(VLOOKUP(F6,[2]ActorTable!$A:$H,MATCH("이름참고",[2]ActorTable!$1:$1,0),0),"캐릭터없음"))</f>
        <v>메디아</v>
      </c>
      <c r="E6" t="str">
        <f t="shared" ca="1" si="1"/>
        <v/>
      </c>
      <c r="F6" t="s">
        <v>471</v>
      </c>
      <c r="G6">
        <v>3</v>
      </c>
      <c r="H6">
        <v>6</v>
      </c>
      <c r="I6">
        <v>0</v>
      </c>
      <c r="J6">
        <v>15</v>
      </c>
      <c r="K6">
        <v>0</v>
      </c>
      <c r="L6">
        <v>0</v>
      </c>
      <c r="M6">
        <v>0</v>
      </c>
      <c r="N6">
        <v>0</v>
      </c>
      <c r="O6">
        <v>0</v>
      </c>
      <c r="P6">
        <v>0</v>
      </c>
      <c r="Q6">
        <v>18</v>
      </c>
      <c r="R6">
        <v>336</v>
      </c>
      <c r="S6" t="str">
        <f>IFERROR(VLOOKUP(R6,[2]WingLookTable!$A:$B,2,0),"캐릭터없음")</f>
        <v>Wing_DustRedSineNoiseOtherSlow</v>
      </c>
      <c r="T6">
        <f t="shared" ca="1" si="2"/>
        <v>208</v>
      </c>
      <c r="U6"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v>
      </c>
      <c r="V6" t="str">
        <f t="shared" ca="1" si="4"/>
        <v>{"dy":3,"sl":1,"id":"Actor1218m","stats":{"tr":3,"trp":6,"str":0,"dex":15,"int":0,"vit":0,"train":0,"wgGr0":0,"wgGr1":0,"wgGr2":0,"wgGr3":18,"wgLk":336}}</v>
      </c>
      <c r="Z6">
        <v>5</v>
      </c>
      <c r="AA6" t="s">
        <v>316</v>
      </c>
      <c r="AB6">
        <f>COUNTIF(F:F,AA6)</f>
        <v>2</v>
      </c>
      <c r="AD6">
        <v>5</v>
      </c>
      <c r="AE6">
        <v>117</v>
      </c>
      <c r="AF6">
        <f>COUNTIF(R:R,AE6)</f>
        <v>1</v>
      </c>
    </row>
    <row r="7" spans="1:32">
      <c r="A7">
        <v>3</v>
      </c>
      <c r="B7">
        <f t="shared" ca="1" si="5"/>
        <v>2</v>
      </c>
      <c r="C7" t="str">
        <f t="shared" ca="1" si="0"/>
        <v>Actor3114m</v>
      </c>
      <c r="D7" t="str">
        <f>IF(ISBLANK(F7),"",
IFERROR(VLOOKUP(F7,[2]ActorTable!$A:$H,MATCH("이름참고",[2]ActorTable!$1:$1,0),0),"캐릭터없음"))</f>
        <v>오비우스</v>
      </c>
      <c r="E7" t="str">
        <f t="shared" ca="1" si="1"/>
        <v/>
      </c>
      <c r="F7" t="s">
        <v>349</v>
      </c>
      <c r="G7">
        <v>3</v>
      </c>
      <c r="H7">
        <v>6</v>
      </c>
      <c r="I7">
        <v>0</v>
      </c>
      <c r="J7">
        <v>0</v>
      </c>
      <c r="K7">
        <v>15</v>
      </c>
      <c r="L7">
        <v>0</v>
      </c>
      <c r="M7">
        <v>0</v>
      </c>
      <c r="N7">
        <v>0</v>
      </c>
      <c r="O7">
        <v>0</v>
      </c>
      <c r="P7">
        <v>0</v>
      </c>
      <c r="Q7">
        <v>18</v>
      </c>
      <c r="R7">
        <v>352</v>
      </c>
      <c r="S7" t="str">
        <f>IFERROR(VLOOKUP(R7,[2]WingLookTable!$A:$B,2,0),"캐릭터없음")</f>
        <v>Wing_GreenOtherOtherFullFast</v>
      </c>
      <c r="T7">
        <f t="shared" ca="1" si="2"/>
        <v>280</v>
      </c>
      <c r="U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v>
      </c>
      <c r="V7" t="str">
        <f t="shared" ca="1" si="4"/>
        <v>{"dy":3,"sl":2,"id":"Actor1141m","stats":{"tr":3,"trp":6,"str":0,"dex":0,"int":15,"vit":0,"train":0,"wgGr0":0,"wgGr1":0,"wgGr2":0,"wgGr3":18,"wgLk":352}}</v>
      </c>
      <c r="Z7">
        <v>6</v>
      </c>
      <c r="AA7" t="s">
        <v>317</v>
      </c>
      <c r="AB7">
        <f>COUNTIF(F:F,AA7)</f>
        <v>2</v>
      </c>
      <c r="AD7">
        <v>6</v>
      </c>
      <c r="AE7">
        <v>121</v>
      </c>
      <c r="AF7">
        <f>COUNTIF(R:R,AE7)</f>
        <v>1</v>
      </c>
    </row>
    <row r="8" spans="1:32">
      <c r="A8">
        <v>3</v>
      </c>
      <c r="B8">
        <f t="shared" ca="1" si="5"/>
        <v>3</v>
      </c>
      <c r="C8" t="str">
        <f t="shared" ref="C8" ca="1" si="6">VLOOKUP(RANDBETWEEN(1,COUNTA(Z:Z)-1),Z:AA,2,0)</f>
        <v>Actor2103m</v>
      </c>
      <c r="D8" t="str">
        <f>IF(ISBLANK(F8),"",
IFERROR(VLOOKUP(F8,[2]ActorTable!$A:$H,MATCH("이름참고",[2]ActorTable!$1:$1,0),0),"캐릭터없음"))</f>
        <v>튤린</v>
      </c>
      <c r="E8" t="str">
        <f t="shared" ca="1" si="1"/>
        <v/>
      </c>
      <c r="F8" t="s">
        <v>382</v>
      </c>
      <c r="G8">
        <v>3</v>
      </c>
      <c r="H8">
        <v>6</v>
      </c>
      <c r="I8">
        <v>10</v>
      </c>
      <c r="J8">
        <v>5</v>
      </c>
      <c r="K8">
        <v>0</v>
      </c>
      <c r="L8">
        <v>0</v>
      </c>
      <c r="M8">
        <v>0</v>
      </c>
      <c r="N8">
        <v>0</v>
      </c>
      <c r="O8">
        <v>0</v>
      </c>
      <c r="P8">
        <v>0</v>
      </c>
      <c r="Q8">
        <v>18</v>
      </c>
      <c r="R8">
        <v>101</v>
      </c>
      <c r="S8" t="str">
        <f>IFERROR(VLOOKUP(R8,[2]WingLookTable!$A:$B,2,0),"캐릭터없음")</f>
        <v>Wing_BlackFullSineStripeFast</v>
      </c>
      <c r="T8">
        <f t="shared" ref="T8" ca="1" si="7">VLOOKUP(RANDBETWEEN(1,COUNTA(AD:AD)-1),AD:AE,2,0)</f>
        <v>105</v>
      </c>
      <c r="U8" t="str">
        <f t="shared" ref="U8" ca="1" si="8">IF(ROW()=2,V8,OFFSET(U8,-1,0)&amp;IF(LEN(V8)=0,"",","&amp;V8))</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v>
      </c>
      <c r="V8" t="str">
        <f t="shared" ref="V8" ca="1" si="9">"{"""&amp;A$1&amp;""":"&amp;A8
&amp;","""&amp;B$1&amp;""":"&amp;B8
&amp;IF(LEN(F8)=0,"",","""&amp;F$1&amp;""":"""&amp;F8&amp;"""")
&amp;IF(LEN(F8)=0,"",",""stats"":{")
&amp;IF(LEN(F8)=0,"",""""&amp;G$1&amp;""":"&amp;G8)
&amp;IF(LEN(F8)=0,"",","""&amp;H$1&amp;""":"&amp;H8)
&amp;IF(LEN(F8)=0,"",","""&amp;I$1&amp;""":"&amp;I8)
&amp;IF(LEN(F8)=0,"",","""&amp;J$1&amp;""":"&amp;J8)
&amp;IF(LEN(F8)=0,"",","""&amp;K$1&amp;""":"&amp;K8)
&amp;IF(LEN(F8)=0,"",","""&amp;L$1&amp;""":"&amp;L8)
&amp;IF(LEN(F8)=0,"",","""&amp;M$1&amp;""":"&amp;M8)
&amp;IF(LEN(F8)=0,"",","""&amp;N$1&amp;""":"&amp;N8)
&amp;IF(LEN(F8)=0,"",","""&amp;O$1&amp;""":"&amp;O8)
&amp;IF(LEN(F8)=0,"",","""&amp;P$1&amp;""":"&amp;P8)
&amp;IF(LEN(F8)=0,"",","""&amp;Q$1&amp;""":"&amp;Q8)
&amp;IF(LEN(F8)=0,"",","""&amp;R$1&amp;""":"&amp;R8)
&amp;IF(LEN(F8)=0,"","}")&amp;"}"</f>
        <v>{"dy":3,"sl":3,"id":"Actor0037m","stats":{"tr":3,"trp":6,"str":10,"dex":5,"int":0,"vit":0,"train":0,"wgGr0":0,"wgGr1":0,"wgGr2":0,"wgGr3":18,"wgLk":101}}</v>
      </c>
      <c r="Z8">
        <v>7</v>
      </c>
      <c r="AA8" t="s">
        <v>318</v>
      </c>
      <c r="AB8">
        <f>COUNTIF(F:F,AA8)</f>
        <v>2</v>
      </c>
      <c r="AD8">
        <v>7</v>
      </c>
      <c r="AE8">
        <v>125</v>
      </c>
      <c r="AF8">
        <f>COUNTIF(R:R,AE8)</f>
        <v>1</v>
      </c>
    </row>
    <row r="9" spans="1:32">
      <c r="A9">
        <v>4</v>
      </c>
      <c r="B9">
        <f t="shared" ca="1" si="5"/>
        <v>1</v>
      </c>
      <c r="C9" t="str">
        <f t="shared" ca="1" si="0"/>
        <v>Actor3114m</v>
      </c>
      <c r="D9" t="str">
        <f>IF(ISBLANK(F9),"",
IFERROR(VLOOKUP(F9,[2]ActorTable!$A:$H,MATCH("이름참고",[2]ActorTable!$1:$1,0),0),"캐릭터없음"))</f>
        <v>테이슨</v>
      </c>
      <c r="E9" t="str">
        <f t="shared" ca="1" si="1"/>
        <v/>
      </c>
      <c r="F9" t="s">
        <v>360</v>
      </c>
      <c r="G9">
        <v>3</v>
      </c>
      <c r="H9">
        <v>6</v>
      </c>
      <c r="I9">
        <v>15</v>
      </c>
      <c r="J9">
        <v>0</v>
      </c>
      <c r="K9">
        <v>0</v>
      </c>
      <c r="L9">
        <v>0</v>
      </c>
      <c r="M9">
        <v>0</v>
      </c>
      <c r="N9">
        <v>0</v>
      </c>
      <c r="O9">
        <v>0</v>
      </c>
      <c r="P9">
        <v>0</v>
      </c>
      <c r="Q9">
        <v>18</v>
      </c>
      <c r="R9">
        <v>178</v>
      </c>
      <c r="S9" t="str">
        <f>IFERROR(VLOOKUP(R9,[2]WingLookTable!$A:$B,2,0),"캐릭터없음")</f>
        <v>Wing_DustMultiSineSineFullFast</v>
      </c>
      <c r="T9">
        <f t="shared" ca="1" si="2"/>
        <v>187</v>
      </c>
      <c r="U9"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v>
      </c>
      <c r="V9" t="str">
        <f t="shared" ca="1" si="4"/>
        <v>{"dy":4,"sl":1,"id":"Actor1108m","stats":{"tr":3,"trp":6,"str":15,"dex":0,"int":0,"vit":0,"train":0,"wgGr0":0,"wgGr1":0,"wgGr2":0,"wgGr3":18,"wgLk":178}}</v>
      </c>
      <c r="Z9">
        <v>8</v>
      </c>
      <c r="AA9" t="s">
        <v>319</v>
      </c>
      <c r="AB9">
        <f>COUNTIF(F:F,AA9)</f>
        <v>3</v>
      </c>
      <c r="AD9">
        <v>8</v>
      </c>
      <c r="AE9">
        <v>129</v>
      </c>
      <c r="AF9">
        <f>COUNTIF(R:R,AE9)</f>
        <v>1</v>
      </c>
    </row>
    <row r="10" spans="1:32">
      <c r="A10">
        <v>4</v>
      </c>
      <c r="B10">
        <f t="shared" ca="1" si="5"/>
        <v>2</v>
      </c>
      <c r="C10" t="str">
        <f t="shared" ca="1" si="0"/>
        <v>Actor3117m</v>
      </c>
      <c r="D10" t="str">
        <f>IF(ISBLANK(F10),"",
IFERROR(VLOOKUP(F10,[2]ActorTable!$A:$H,MATCH("이름참고",[2]ActorTable!$1:$1,0),0),"캐릭터없음"))</f>
        <v>롤라</v>
      </c>
      <c r="E10" t="str">
        <f t="shared" ca="1" si="1"/>
        <v/>
      </c>
      <c r="F10" t="s">
        <v>493</v>
      </c>
      <c r="G10">
        <v>3</v>
      </c>
      <c r="H10">
        <v>6</v>
      </c>
      <c r="I10">
        <v>7</v>
      </c>
      <c r="J10">
        <v>8</v>
      </c>
      <c r="K10">
        <v>0</v>
      </c>
      <c r="L10">
        <v>0</v>
      </c>
      <c r="M10">
        <v>0</v>
      </c>
      <c r="N10">
        <v>0</v>
      </c>
      <c r="O10">
        <v>0</v>
      </c>
      <c r="P10">
        <v>0</v>
      </c>
      <c r="Q10">
        <v>18</v>
      </c>
      <c r="R10">
        <v>324</v>
      </c>
      <c r="S10" t="str">
        <f>IFERROR(VLOOKUP(R10,[2]WingLookTable!$A:$B,2,0),"캐릭터없음")</f>
        <v>Wing_DustMultiOtherSineOtherFast</v>
      </c>
      <c r="T10">
        <f t="shared" ca="1" si="2"/>
        <v>196</v>
      </c>
      <c r="U1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v>
      </c>
      <c r="V10" t="str">
        <f t="shared" ca="1" si="4"/>
        <v>{"dy":4,"sl":2,"id":"Actor3019m","stats":{"tr":3,"trp":6,"str":7,"dex":8,"int":0,"vit":0,"train":0,"wgGr0":0,"wgGr1":0,"wgGr2":0,"wgGr3":18,"wgLk":324}}</v>
      </c>
      <c r="Z10">
        <v>9</v>
      </c>
      <c r="AA10" t="s">
        <v>320</v>
      </c>
      <c r="AB10">
        <f>COUNTIF(F:F,AA10)</f>
        <v>2</v>
      </c>
      <c r="AD10">
        <v>9</v>
      </c>
      <c r="AE10">
        <v>133</v>
      </c>
      <c r="AF10">
        <f>COUNTIF(R:R,AE10)</f>
        <v>1</v>
      </c>
    </row>
    <row r="11" spans="1:32">
      <c r="A11">
        <v>5</v>
      </c>
      <c r="B11">
        <f t="shared" ca="1" si="5"/>
        <v>1</v>
      </c>
      <c r="C11" t="str">
        <f t="shared" ca="1" si="0"/>
        <v>Actor1218m</v>
      </c>
      <c r="D11" t="str">
        <f>IF(ISBLANK(F11),"",
IFERROR(VLOOKUP(F11,[2]ActorTable!$A:$H,MATCH("이름참고",[2]ActorTable!$1:$1,0),0),"캐릭터없음"))</f>
        <v>미네락</v>
      </c>
      <c r="E11" t="str">
        <f t="shared" ca="1" si="1"/>
        <v/>
      </c>
      <c r="F11" t="s">
        <v>393</v>
      </c>
      <c r="G11">
        <v>3</v>
      </c>
      <c r="H11">
        <v>6</v>
      </c>
      <c r="I11">
        <v>0</v>
      </c>
      <c r="J11">
        <v>8</v>
      </c>
      <c r="K11">
        <v>7</v>
      </c>
      <c r="L11">
        <v>0</v>
      </c>
      <c r="M11">
        <v>0</v>
      </c>
      <c r="N11">
        <v>0</v>
      </c>
      <c r="O11">
        <v>0</v>
      </c>
      <c r="P11">
        <v>0</v>
      </c>
      <c r="Q11">
        <v>18</v>
      </c>
      <c r="R11">
        <v>315</v>
      </c>
      <c r="S11" t="str">
        <f>IFERROR(VLOOKUP(R11,[2]WingLookTable!$A:$B,2,0),"캐릭터없음")</f>
        <v>Wing_DustMultiNoiseOtherOtherSlow</v>
      </c>
      <c r="T11">
        <f t="shared" ca="1" si="2"/>
        <v>260</v>
      </c>
      <c r="U1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v>
      </c>
      <c r="V11" t="str">
        <f t="shared" ca="1" si="4"/>
        <v>{"dy":5,"sl":1,"id":"Actor2120m","stats":{"tr":3,"trp":6,"str":0,"dex":8,"int":7,"vit":0,"train":0,"wgGr0":0,"wgGr1":0,"wgGr2":0,"wgGr3":18,"wgLk":315}}</v>
      </c>
      <c r="Z11">
        <v>10</v>
      </c>
      <c r="AA11" t="s">
        <v>321</v>
      </c>
      <c r="AB11">
        <f>COUNTIF(F:F,AA11)</f>
        <v>2</v>
      </c>
      <c r="AD11">
        <v>10</v>
      </c>
      <c r="AE11">
        <v>137</v>
      </c>
      <c r="AF11">
        <f>COUNTIF(R:R,AE11)</f>
        <v>1</v>
      </c>
    </row>
    <row r="12" spans="1:32">
      <c r="A12">
        <v>5</v>
      </c>
      <c r="B12">
        <f t="shared" ca="1" si="5"/>
        <v>2</v>
      </c>
      <c r="C12" t="str">
        <f t="shared" ca="1" si="0"/>
        <v>Actor2238m</v>
      </c>
      <c r="D12" t="str">
        <f>IF(ISBLANK(F12),"",
IFERROR(VLOOKUP(F12,[2]ActorTable!$A:$H,MATCH("이름참고",[2]ActorTable!$1:$1,0),0),"캐릭터없음"))</f>
        <v>젤리아</v>
      </c>
      <c r="E12" t="str">
        <f t="shared" ca="1" si="1"/>
        <v/>
      </c>
      <c r="F12" t="s">
        <v>388</v>
      </c>
      <c r="G12">
        <v>3</v>
      </c>
      <c r="H12">
        <v>6</v>
      </c>
      <c r="I12">
        <v>8</v>
      </c>
      <c r="J12">
        <v>7</v>
      </c>
      <c r="K12">
        <v>0</v>
      </c>
      <c r="L12">
        <v>0</v>
      </c>
      <c r="M12">
        <v>0</v>
      </c>
      <c r="N12">
        <v>0</v>
      </c>
      <c r="O12">
        <v>0</v>
      </c>
      <c r="P12">
        <v>0</v>
      </c>
      <c r="Q12">
        <v>18</v>
      </c>
      <c r="R12">
        <v>321</v>
      </c>
      <c r="S12" t="str">
        <f>IFERROR(VLOOKUP(R12,[2]WingLookTable!$A:$B,2,0),"캐릭터없음")</f>
        <v>Wing_DustMultiOtherOtherOtherSlow</v>
      </c>
      <c r="T12">
        <f t="shared" ca="1" si="2"/>
        <v>121</v>
      </c>
      <c r="U1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v>
      </c>
      <c r="V12" t="str">
        <f t="shared" ca="1" si="4"/>
        <v>{"dy":5,"sl":2,"id":"Actor1005m","stats":{"tr":3,"trp":6,"str":8,"dex":7,"int":0,"vit":0,"train":0,"wgGr0":0,"wgGr1":0,"wgGr2":0,"wgGr3":18,"wgLk":321}}</v>
      </c>
      <c r="Z12">
        <v>11</v>
      </c>
      <c r="AA12" t="s">
        <v>322</v>
      </c>
      <c r="AB12">
        <f>COUNTIF(F:F,AA12)</f>
        <v>2</v>
      </c>
      <c r="AD12">
        <v>11</v>
      </c>
      <c r="AE12">
        <v>141</v>
      </c>
      <c r="AF12">
        <f>COUNTIF(R:R,AE12)</f>
        <v>1</v>
      </c>
    </row>
    <row r="13" spans="1:32">
      <c r="A13">
        <v>6</v>
      </c>
      <c r="B13">
        <f t="shared" ca="1" si="5"/>
        <v>1</v>
      </c>
      <c r="C13" t="str">
        <f t="shared" ca="1" si="0"/>
        <v>Actor2011m</v>
      </c>
      <c r="D13" t="str">
        <f>IF(ISBLANK(F13),"",
IFERROR(VLOOKUP(F13,[2]ActorTable!$A:$H,MATCH("이름참고",[2]ActorTable!$1:$1,0),0),"캐릭터없음"))</f>
        <v>프리스</v>
      </c>
      <c r="E13" t="str">
        <f t="shared" ca="1" si="1"/>
        <v/>
      </c>
      <c r="F13" t="s">
        <v>450</v>
      </c>
      <c r="G13">
        <v>3</v>
      </c>
      <c r="H13">
        <v>6</v>
      </c>
      <c r="I13">
        <v>0</v>
      </c>
      <c r="J13">
        <v>0</v>
      </c>
      <c r="K13">
        <v>0</v>
      </c>
      <c r="L13">
        <v>15</v>
      </c>
      <c r="M13">
        <v>0</v>
      </c>
      <c r="N13">
        <v>0</v>
      </c>
      <c r="O13">
        <v>0</v>
      </c>
      <c r="P13">
        <v>0</v>
      </c>
      <c r="Q13">
        <v>18</v>
      </c>
      <c r="R13">
        <v>109</v>
      </c>
      <c r="S13" t="str">
        <f>IFERROR(VLOOKUP(R13,[2]WingLookTable!$A:$B,2,0),"캐릭터없음")</f>
        <v>Wing_BlueOtherNoiseFullFast</v>
      </c>
      <c r="T13">
        <f t="shared" ca="1" si="2"/>
        <v>363</v>
      </c>
      <c r="U13"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v>
      </c>
      <c r="V13" t="str">
        <f t="shared" ca="1" si="4"/>
        <v>{"dy":6,"sl":1,"id":"Actor0125m","stats":{"tr":3,"trp":6,"str":0,"dex":0,"int":0,"vit":15,"train":0,"wgGr0":0,"wgGr1":0,"wgGr2":0,"wgGr3":18,"wgLk":109}}</v>
      </c>
      <c r="Z13">
        <v>12</v>
      </c>
      <c r="AA13" t="s">
        <v>323</v>
      </c>
      <c r="AB13">
        <f>COUNTIF(F:F,AA13)</f>
        <v>3</v>
      </c>
      <c r="AD13">
        <v>12</v>
      </c>
      <c r="AE13">
        <v>145</v>
      </c>
      <c r="AF13">
        <f>COUNTIF(R:R,AE13)</f>
        <v>1</v>
      </c>
    </row>
    <row r="14" spans="1:32">
      <c r="A14">
        <v>6</v>
      </c>
      <c r="B14">
        <f t="shared" ca="1" si="5"/>
        <v>2</v>
      </c>
      <c r="C14" t="str">
        <f t="shared" ca="1" si="0"/>
        <v>Actor0030m</v>
      </c>
      <c r="D14" t="str">
        <f>IF(ISBLANK(F14),"",
IFERROR(VLOOKUP(F14,[2]ActorTable!$A:$H,MATCH("이름참고",[2]ActorTable!$1:$1,0),0),"캐릭터없음"))</f>
        <v>솔</v>
      </c>
      <c r="E14" t="str">
        <f t="shared" ca="1" si="1"/>
        <v/>
      </c>
      <c r="F14" t="s">
        <v>431</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220</v>
      </c>
      <c r="U14"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v>
      </c>
      <c r="V14" t="str">
        <f t="shared" ca="1" si="4"/>
        <v>{"dy":6,"sl":2,"id":"Actor2015m","stats":{"tr":3,"trp":6,"str":15,"dex":0,"int":0,"vit":0,"train":0,"wgGr0":0,"wgGr1":0,"wgGr2":0,"wgGr3":18,"wgLk":328}}</v>
      </c>
      <c r="Z14">
        <v>13</v>
      </c>
      <c r="AA14" t="s">
        <v>324</v>
      </c>
      <c r="AB14">
        <f>COUNTIF(F:F,AA14)</f>
        <v>2</v>
      </c>
      <c r="AD14">
        <v>13</v>
      </c>
      <c r="AE14">
        <v>148</v>
      </c>
      <c r="AF14">
        <f>COUNTIF(R:R,AE14)</f>
        <v>1</v>
      </c>
    </row>
    <row r="15" spans="1:32">
      <c r="A15">
        <v>7</v>
      </c>
      <c r="B15">
        <f t="shared" ca="1" si="5"/>
        <v>1</v>
      </c>
      <c r="C15" t="str">
        <f t="shared" ca="1" si="0"/>
        <v>Actor3021m</v>
      </c>
      <c r="D15" t="str">
        <f>IF(ISBLANK(F15),"",
IFERROR(VLOOKUP(F15,[2]ActorTable!$A:$H,MATCH("이름참고",[2]ActorTable!$1:$1,0),0),"캐릭터없음"))</f>
        <v>카츄진</v>
      </c>
      <c r="E15" t="str">
        <f t="shared" ca="1" si="1"/>
        <v/>
      </c>
      <c r="F15" t="s">
        <v>449</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360</v>
      </c>
      <c r="U1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v>
      </c>
      <c r="V15" t="str">
        <f t="shared" ca="1" si="4"/>
        <v>{"dy":7,"sl":1,"id":"Actor3117m","stats":{"tr":3,"trp":6,"str":0,"dex":0,"int":15,"vit":0,"train":0,"wgGr0":0,"wgGr1":0,"wgGr2":0,"wgGr3":18,"wgLk":312}}</v>
      </c>
      <c r="Z15">
        <v>14</v>
      </c>
      <c r="AA15" t="s">
        <v>325</v>
      </c>
      <c r="AB15">
        <f>COUNTIF(F:F,AA15)</f>
        <v>1</v>
      </c>
      <c r="AD15">
        <v>14</v>
      </c>
      <c r="AE15">
        <v>151</v>
      </c>
      <c r="AF15">
        <f>COUNTIF(R:R,AE15)</f>
        <v>1</v>
      </c>
    </row>
    <row r="16" spans="1:32">
      <c r="A16">
        <v>7</v>
      </c>
      <c r="B16">
        <f t="shared" ca="1" si="5"/>
        <v>2</v>
      </c>
      <c r="C16" t="str">
        <f t="shared" ca="1" si="0"/>
        <v>Actor0125m</v>
      </c>
      <c r="D16" t="str">
        <f>IF(ISBLANK(F16),"",
IFERROR(VLOOKUP(F16,[2]ActorTable!$A:$H,MATCH("이름참고",[2]ActorTable!$1:$1,0),0),"캐릭터없음"))</f>
        <v>에이잭</v>
      </c>
      <c r="E16" t="str">
        <f t="shared" ca="1" si="1"/>
        <v/>
      </c>
      <c r="F16" t="s">
        <v>428</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372</v>
      </c>
      <c r="U16"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v>
      </c>
      <c r="V16" t="str">
        <f t="shared" ca="1" si="4"/>
        <v>{"dy":7,"sl":2,"id":"Actor1029m","stats":{"tr":3,"trp":6,"str":15,"dex":0,"int":0,"vit":0,"train":0,"wgGr0":0,"wgGr1":0,"wgGr2":0,"wgGr3":18,"wgLk":318}}</v>
      </c>
      <c r="Z16">
        <v>15</v>
      </c>
      <c r="AA16" t="s">
        <v>326</v>
      </c>
      <c r="AB16">
        <f>COUNTIF(F:F,AA16)</f>
        <v>3</v>
      </c>
      <c r="AD16">
        <v>15</v>
      </c>
      <c r="AE16">
        <v>154</v>
      </c>
      <c r="AF16">
        <f>COUNTIF(R:R,AE16)</f>
        <v>1</v>
      </c>
    </row>
    <row r="17" spans="1:32">
      <c r="A17">
        <v>8</v>
      </c>
      <c r="B17">
        <f t="shared" ca="1" si="5"/>
        <v>1</v>
      </c>
      <c r="C17" t="str">
        <f t="shared" ca="1" si="0"/>
        <v>Actor0201m</v>
      </c>
      <c r="D17" t="str">
        <f>IF(ISBLANK(F17),"",
IFERROR(VLOOKUP(F17,[2]ActorTable!$A:$H,MATCH("이름참고",[2]ActorTable!$1:$1,0),0),"캐릭터없음"))</f>
        <v>베이</v>
      </c>
      <c r="E17" t="str">
        <f t="shared" ca="1" si="1"/>
        <v/>
      </c>
      <c r="F17" t="s">
        <v>429</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125</v>
      </c>
      <c r="U1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v>
      </c>
      <c r="V17" t="str">
        <f t="shared" ca="1" si="4"/>
        <v>{"dy":8,"sl":1,"id":"Actor0104m","stats":{"tr":3,"trp":6,"str":0,"dex":0,"int":15,"vit":0,"train":0,"wgGr0":0,"wgGr1":0,"wgGr2":0,"wgGr3":18,"wgLk":303}}</v>
      </c>
      <c r="Z17">
        <v>16</v>
      </c>
      <c r="AA17" t="s">
        <v>327</v>
      </c>
      <c r="AB17">
        <f>COUNTIF(F:F,AA17)</f>
        <v>2</v>
      </c>
      <c r="AD17">
        <v>16</v>
      </c>
      <c r="AE17">
        <v>157</v>
      </c>
      <c r="AF17">
        <f>COUNTIF(R:R,AE17)</f>
        <v>1</v>
      </c>
    </row>
    <row r="18" spans="1:32">
      <c r="A18">
        <v>8</v>
      </c>
      <c r="B18">
        <f t="shared" ca="1" si="5"/>
        <v>2</v>
      </c>
      <c r="C18" t="str">
        <f t="shared" ca="1" si="0"/>
        <v>Actor3117m</v>
      </c>
      <c r="D18" t="str">
        <f>IF(ISBLANK(F18),"",
IFERROR(VLOOKUP(F18,[2]ActorTable!$A:$H,MATCH("이름참고",[2]ActorTable!$1:$1,0),0),"캐릭터없음"))</f>
        <v>젤리아</v>
      </c>
      <c r="E18" t="str">
        <f t="shared" ca="1" si="1"/>
        <v/>
      </c>
      <c r="F18" t="s">
        <v>388</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356</v>
      </c>
      <c r="U1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v>
      </c>
      <c r="V18" t="str">
        <f t="shared" ca="1" si="4"/>
        <v>{"dy":8,"sl":2,"id":"Actor1005m","stats":{"tr":3,"trp":6,"str":0,"dex":15,"int":0,"vit":0,"train":0,"wgGr0":0,"wgGr1":0,"wgGr2":0,"wgGr3":18,"wgLk":208}}</v>
      </c>
      <c r="Z18">
        <v>17</v>
      </c>
      <c r="AA18" t="s">
        <v>328</v>
      </c>
      <c r="AB18">
        <f>COUNTIF(F:F,AA18)</f>
        <v>3</v>
      </c>
      <c r="AD18">
        <v>17</v>
      </c>
      <c r="AE18">
        <v>160</v>
      </c>
      <c r="AF18">
        <f>COUNTIF(R:R,AE18)</f>
        <v>1</v>
      </c>
    </row>
    <row r="19" spans="1:32">
      <c r="A19">
        <v>9</v>
      </c>
      <c r="B19">
        <f t="shared" ca="1" si="5"/>
        <v>1</v>
      </c>
      <c r="C19" t="str">
        <f t="shared" ca="1" si="0"/>
        <v>Actor0030m</v>
      </c>
      <c r="D19" t="str">
        <f>IF(ISBLANK(F19),"",
IFERROR(VLOOKUP(F19,[2]ActorTable!$A:$H,MATCH("이름참고",[2]ActorTable!$1:$1,0),0),"캐릭터없음"))</f>
        <v>니엘</v>
      </c>
      <c r="E19" t="str">
        <f t="shared" ca="1" si="1"/>
        <v/>
      </c>
      <c r="F19" t="s">
        <v>359</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129</v>
      </c>
      <c r="U19"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v>
      </c>
      <c r="V19" t="str">
        <f t="shared" ca="1" si="4"/>
        <v>{"dy":9,"sl":1,"id":"Actor2238m","stats":{"tr":3,"trp":6,"str":0,"dex":8,"int":7,"vit":0,"train":0,"wgGr0":0,"wgGr1":0,"wgGr2":0,"wgGr3":18,"wgLk":272}}</v>
      </c>
      <c r="Z19">
        <v>18</v>
      </c>
      <c r="AA19" t="s">
        <v>329</v>
      </c>
      <c r="AB19">
        <f>COUNTIF(F:F,AA19)</f>
        <v>2</v>
      </c>
      <c r="AD19">
        <v>18</v>
      </c>
      <c r="AE19">
        <v>163</v>
      </c>
      <c r="AF19">
        <f>COUNTIF(R:R,AE19)</f>
        <v>1</v>
      </c>
    </row>
    <row r="20" spans="1:32">
      <c r="A20">
        <v>9</v>
      </c>
      <c r="B20">
        <f t="shared" ca="1" si="5"/>
        <v>2</v>
      </c>
      <c r="C20" t="str">
        <f t="shared" ca="1" si="0"/>
        <v>Actor3117m</v>
      </c>
      <c r="D20" t="str">
        <f>IF(ISBLANK(F20),"",
IFERROR(VLOOKUP(F20,[2]ActorTable!$A:$H,MATCH("이름참고",[2]ActorTable!$1:$1,0),0),"캐릭터없음"))</f>
        <v>테이슨</v>
      </c>
      <c r="E20" t="str">
        <f t="shared" ca="1" si="1"/>
        <v/>
      </c>
      <c r="F20" t="s">
        <v>360</v>
      </c>
      <c r="G20">
        <v>3</v>
      </c>
      <c r="H20">
        <v>6</v>
      </c>
      <c r="I20">
        <v>15</v>
      </c>
      <c r="J20">
        <v>0</v>
      </c>
      <c r="K20">
        <v>0</v>
      </c>
      <c r="L20">
        <v>0</v>
      </c>
      <c r="M20">
        <v>0</v>
      </c>
      <c r="N20">
        <v>0</v>
      </c>
      <c r="O20">
        <v>0</v>
      </c>
      <c r="P20">
        <v>0</v>
      </c>
      <c r="Q20">
        <v>18</v>
      </c>
      <c r="R20">
        <v>113</v>
      </c>
      <c r="S20" t="str">
        <f>IFERROR(VLOOKUP(R20,[2]WingLookTable!$A:$B,2,0),"캐릭터없음")</f>
        <v>Wing_BlueSineFullStripeFast</v>
      </c>
      <c r="T20">
        <f t="shared" ca="1" si="2"/>
        <v>187</v>
      </c>
      <c r="U2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v>
      </c>
      <c r="V20" t="str">
        <f t="shared" ca="1" si="4"/>
        <v>{"dy":9,"sl":2,"id":"Actor1108m","stats":{"tr":3,"trp":6,"str":15,"dex":0,"int":0,"vit":0,"train":0,"wgGr0":0,"wgGr1":0,"wgGr2":0,"wgGr3":18,"wgLk":113}}</v>
      </c>
      <c r="Z20">
        <v>19</v>
      </c>
      <c r="AA20" t="s">
        <v>330</v>
      </c>
      <c r="AB20">
        <f>COUNTIF(F:F,AA20)</f>
        <v>3</v>
      </c>
      <c r="AD20">
        <v>19</v>
      </c>
      <c r="AE20">
        <v>166</v>
      </c>
      <c r="AF20">
        <f>COUNTIF(R:R,AE20)</f>
        <v>1</v>
      </c>
    </row>
    <row r="21" spans="1:32">
      <c r="A21">
        <v>10</v>
      </c>
      <c r="B21">
        <f t="shared" ca="1" si="5"/>
        <v>1</v>
      </c>
      <c r="C21" t="str">
        <f t="shared" ca="1" si="0"/>
        <v>Actor0007m</v>
      </c>
      <c r="D21" t="str">
        <f>IF(ISBLANK(F21),"",
IFERROR(VLOOKUP(F21,[2]ActorTable!$A:$H,MATCH("이름참고",[2]ActorTable!$1:$1,0),0),"캐릭터없음"))</f>
        <v>라무무</v>
      </c>
      <c r="E21" t="str">
        <f t="shared" ca="1" si="1"/>
        <v/>
      </c>
      <c r="F21" t="s">
        <v>366</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328</v>
      </c>
      <c r="U2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v>
      </c>
      <c r="V21" t="str">
        <f t="shared" ca="1" si="4"/>
        <v>{"dy":10,"sl":1,"id":"Actor3231m","stats":{"tr":3,"trp":6,"str":0,"dex":8,"int":7,"vit":0,"train":0,"wgGr0":0,"wgGr1":0,"wgGr2":0,"wgGr3":18,"wgLk":260}}</v>
      </c>
      <c r="Z21">
        <v>20</v>
      </c>
      <c r="AA21" t="s">
        <v>331</v>
      </c>
      <c r="AB21">
        <f>COUNTIF(F:F,AA21)</f>
        <v>2</v>
      </c>
      <c r="AD21">
        <v>20</v>
      </c>
      <c r="AE21">
        <v>169</v>
      </c>
      <c r="AF21">
        <f>COUNTIF(R:R,AE21)</f>
        <v>1</v>
      </c>
    </row>
    <row r="22" spans="1:32">
      <c r="A22">
        <v>10</v>
      </c>
      <c r="B22">
        <f t="shared" ca="1" si="5"/>
        <v>2</v>
      </c>
      <c r="C22" t="str">
        <f t="shared" ca="1" si="0"/>
        <v>Actor2010m</v>
      </c>
      <c r="D22" t="str">
        <f>IF(ISBLANK(F22),"",
IFERROR(VLOOKUP(F22,[2]ActorTable!$A:$H,MATCH("이름참고",[2]ActorTable!$1:$1,0),0),"캐릭터없음"))</f>
        <v>닉스</v>
      </c>
      <c r="E22" t="str">
        <f t="shared" ca="1" si="1"/>
        <v/>
      </c>
      <c r="F22" t="s">
        <v>362</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336</v>
      </c>
      <c r="U2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v>
      </c>
      <c r="V22" t="str">
        <f t="shared" ca="1" si="4"/>
        <v>{"dy":10,"sl":2,"id":"Actor1109m","stats":{"tr":3,"trp":6,"str":8,"dex":0,"int":7,"vit":0,"train":0,"wgGr0":0,"wgGr1":0,"wgGr2":0,"wgGr3":18,"wgLk":244}}</v>
      </c>
      <c r="Z22">
        <v>21</v>
      </c>
      <c r="AA22" t="s">
        <v>332</v>
      </c>
      <c r="AB22">
        <f>COUNTIF(F:F,AA22)</f>
        <v>3</v>
      </c>
      <c r="AD22">
        <v>21</v>
      </c>
      <c r="AE22">
        <v>172</v>
      </c>
      <c r="AF22">
        <f>COUNTIF(R:R,AE22)</f>
        <v>1</v>
      </c>
    </row>
    <row r="23" spans="1:32">
      <c r="A23">
        <v>10</v>
      </c>
      <c r="B23">
        <f t="shared" ca="1" si="5"/>
        <v>3</v>
      </c>
      <c r="C23" t="str">
        <f t="shared" ref="C23" ca="1" si="10">VLOOKUP(RANDBETWEEN(1,COUNTA(Z:Z)-1),Z:AA,2,0)</f>
        <v>Actor3019m</v>
      </c>
      <c r="D23" t="str">
        <f>IF(ISBLANK(F23),"",
IFERROR(VLOOKUP(F23,[2]ActorTable!$A:$H,MATCH("이름참고",[2]ActorTable!$1:$1,0),0),"캐릭터없음"))</f>
        <v>헤르윈</v>
      </c>
      <c r="E23" t="str">
        <f t="shared" ca="1" si="1"/>
        <v/>
      </c>
      <c r="F23" t="s">
        <v>317</v>
      </c>
      <c r="G23">
        <v>3</v>
      </c>
      <c r="H23">
        <v>6</v>
      </c>
      <c r="I23">
        <v>0</v>
      </c>
      <c r="J23">
        <v>5</v>
      </c>
      <c r="K23">
        <v>10</v>
      </c>
      <c r="L23">
        <v>0</v>
      </c>
      <c r="M23">
        <v>0</v>
      </c>
      <c r="N23">
        <v>0</v>
      </c>
      <c r="O23">
        <v>0</v>
      </c>
      <c r="P23">
        <v>0</v>
      </c>
      <c r="Q23">
        <v>18</v>
      </c>
      <c r="R23">
        <v>117</v>
      </c>
      <c r="S23" t="str">
        <f>IFERROR(VLOOKUP(R23,[2]WingLookTable!$A:$B,2,0),"캐릭터없음")</f>
        <v>Wing_BlueSineNoiseFullSlow</v>
      </c>
      <c r="T23">
        <f t="shared" ref="T23" ca="1" si="11">VLOOKUP(RANDBETWEEN(1,COUNTA(AD:AD)-1),AD:AE,2,0)</f>
        <v>229</v>
      </c>
      <c r="U23" t="str">
        <f t="shared" ref="U23" ca="1" si="12">IF(ROW()=2,V23,OFFSET(U23,-1,0)&amp;IF(LEN(V23)=0,"",","&amp;V23))</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v>
      </c>
      <c r="V23" t="str">
        <f t="shared" ref="V23" ca="1" si="13">"{"""&amp;A$1&amp;""":"&amp;A23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{"dy":10,"sl":3,"id":"Actor0007m","stats":{"tr":3,"trp":6,"str":0,"dex":5,"int":10,"vit":0,"train":0,"wgGr0":0,"wgGr1":0,"wgGr2":0,"wgGr3":18,"wgLk":117}}</v>
      </c>
      <c r="Z23">
        <v>22</v>
      </c>
      <c r="AA23" t="s">
        <v>333</v>
      </c>
      <c r="AB23">
        <f>COUNTIF(F:F,AA23)</f>
        <v>2</v>
      </c>
      <c r="AD23">
        <v>22</v>
      </c>
      <c r="AE23">
        <v>175</v>
      </c>
      <c r="AF23">
        <f>COUNTIF(R:R,AE23)</f>
        <v>1</v>
      </c>
    </row>
    <row r="24" spans="1:32">
      <c r="A24">
        <v>11</v>
      </c>
      <c r="B24">
        <f t="shared" ca="1" si="5"/>
        <v>1</v>
      </c>
      <c r="C24" t="str">
        <f t="shared" ca="1" si="0"/>
        <v>Actor2010m</v>
      </c>
      <c r="D24" t="str">
        <f>IF(ISBLANK(F24),"",
IFERROR(VLOOKUP(F24,[2]ActorTable!$A:$H,MATCH("이름참고",[2]ActorTable!$1:$1,0),0),"캐릭터없음"))</f>
        <v>데브샤</v>
      </c>
      <c r="E24" t="str">
        <f t="shared" ca="1" si="1"/>
        <v/>
      </c>
      <c r="F24" t="s">
        <v>421</v>
      </c>
      <c r="G24">
        <v>3</v>
      </c>
      <c r="H24">
        <v>6</v>
      </c>
      <c r="I24">
        <v>8</v>
      </c>
      <c r="J24">
        <v>7</v>
      </c>
      <c r="K24">
        <v>0</v>
      </c>
      <c r="L24">
        <v>0</v>
      </c>
      <c r="M24">
        <v>0</v>
      </c>
      <c r="N24">
        <v>0</v>
      </c>
      <c r="O24">
        <v>0</v>
      </c>
      <c r="P24">
        <v>0</v>
      </c>
      <c r="Q24">
        <v>18</v>
      </c>
      <c r="R24">
        <v>232</v>
      </c>
      <c r="S24" t="str">
        <f>IFERROR(VLOOKUP(R24,[2]WingLookTable!$A:$B,2,0),"캐릭터없음")</f>
        <v>Wing_MultiOtherOtherStripeSlow</v>
      </c>
      <c r="T24">
        <f t="shared" ca="1" si="2"/>
        <v>205</v>
      </c>
      <c r="U24"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v>
      </c>
      <c r="V24" t="str">
        <f t="shared" ca="1" si="4"/>
        <v>{"dy":11,"sl":1,"id":"Actor2103m","stats":{"tr":3,"trp":6,"str":8,"dex":7,"int":0,"vit":0,"train":0,"wgGr0":0,"wgGr1":0,"wgGr2":0,"wgGr3":18,"wgLk":232}}</v>
      </c>
      <c r="Z24">
        <v>23</v>
      </c>
      <c r="AA24" t="s">
        <v>334</v>
      </c>
      <c r="AB24">
        <f>COUNTIF(F:F,AA24)</f>
        <v>2</v>
      </c>
      <c r="AD24">
        <v>23</v>
      </c>
      <c r="AE24">
        <v>178</v>
      </c>
      <c r="AF24">
        <f>COUNTIF(R:R,AE24)</f>
        <v>1</v>
      </c>
    </row>
    <row r="25" spans="1:32">
      <c r="A25">
        <v>11</v>
      </c>
      <c r="B25">
        <f t="shared" ca="1" si="5"/>
        <v>2</v>
      </c>
      <c r="C25" t="str">
        <f t="shared" ca="1" si="0"/>
        <v>Actor2011m</v>
      </c>
      <c r="D25" t="str">
        <f>IF(ISBLANK(F25),"",
IFERROR(VLOOKUP(F25,[2]ActorTable!$A:$H,MATCH("이름참고",[2]ActorTable!$1:$1,0),0),"캐릭터없음"))</f>
        <v>클라크</v>
      </c>
      <c r="E25" t="str">
        <f t="shared" ca="1" si="1"/>
        <v/>
      </c>
      <c r="F25" t="s">
        <v>370</v>
      </c>
      <c r="G25">
        <v>3</v>
      </c>
      <c r="H25">
        <v>6</v>
      </c>
      <c r="I25">
        <v>0</v>
      </c>
      <c r="J25">
        <v>7</v>
      </c>
      <c r="K25">
        <v>8</v>
      </c>
      <c r="L25">
        <v>0</v>
      </c>
      <c r="M25">
        <v>0</v>
      </c>
      <c r="N25">
        <v>0</v>
      </c>
      <c r="O25">
        <v>0</v>
      </c>
      <c r="P25">
        <v>0</v>
      </c>
      <c r="Q25">
        <v>18</v>
      </c>
      <c r="R25">
        <v>240</v>
      </c>
      <c r="S25" t="str">
        <f>IFERROR(VLOOKUP(R25,[2]WingLookTable!$A:$B,2,0),"캐릭터없음")</f>
        <v>Wing_MultiStripeOtherOtherSlow</v>
      </c>
      <c r="T25">
        <f t="shared" ca="1" si="2"/>
        <v>372</v>
      </c>
      <c r="U2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v>
      </c>
      <c r="V25" t="str">
        <f t="shared" ca="1" si="4"/>
        <v>{"dy":11,"sl":2,"id":"Actor2011m","stats":{"tr":3,"trp":6,"str":0,"dex":7,"int":8,"vit":0,"train":0,"wgGr0":0,"wgGr1":0,"wgGr2":0,"wgGr3":18,"wgLk":240}}</v>
      </c>
      <c r="Z25">
        <v>24</v>
      </c>
      <c r="AA25" t="s">
        <v>335</v>
      </c>
      <c r="AB25">
        <f>COUNTIF(F:F,AA25)</f>
        <v>2</v>
      </c>
      <c r="AD25">
        <v>24</v>
      </c>
      <c r="AE25">
        <v>181</v>
      </c>
      <c r="AF25">
        <f>COUNTIF(R:R,AE25)</f>
        <v>1</v>
      </c>
    </row>
    <row r="26" spans="1:32">
      <c r="A26">
        <v>12</v>
      </c>
      <c r="B26">
        <f t="shared" ca="1" si="5"/>
        <v>1</v>
      </c>
      <c r="C26" t="str">
        <f t="shared" ca="1" si="0"/>
        <v>Actor0125m</v>
      </c>
      <c r="D26" t="str">
        <f>IF(ISBLANK(F26),"",
IFERROR(VLOOKUP(F26,[2]ActorTable!$A:$H,MATCH("이름참고",[2]ActorTable!$1:$1,0),0),"캐릭터없음"))</f>
        <v>케이저</v>
      </c>
      <c r="E26" t="str">
        <f t="shared" ca="1" si="1"/>
        <v/>
      </c>
      <c r="F26" t="s">
        <v>371</v>
      </c>
      <c r="G26">
        <v>3</v>
      </c>
      <c r="H26">
        <v>6</v>
      </c>
      <c r="I26">
        <v>8</v>
      </c>
      <c r="J26">
        <v>0</v>
      </c>
      <c r="K26">
        <v>7</v>
      </c>
      <c r="L26">
        <v>0</v>
      </c>
      <c r="M26">
        <v>0</v>
      </c>
      <c r="N26">
        <v>0</v>
      </c>
      <c r="O26">
        <v>0</v>
      </c>
      <c r="P26">
        <v>0</v>
      </c>
      <c r="Q26">
        <v>18</v>
      </c>
      <c r="R26">
        <v>229</v>
      </c>
      <c r="S26" t="str">
        <f>IFERROR(VLOOKUP(R26,[2]WingLookTable!$A:$B,2,0),"캐릭터없음")</f>
        <v>Wing_MultiOtherOtherOtherFast</v>
      </c>
      <c r="T26">
        <f t="shared" ca="1" si="2"/>
        <v>363</v>
      </c>
      <c r="U26"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v>
      </c>
      <c r="V26" t="str">
        <f t="shared" ca="1" si="4"/>
        <v>{"dy":12,"sl":1,"id":"Actor0113m","stats":{"tr":3,"trp":6,"str":8,"dex":0,"int":7,"vit":0,"train":0,"wgGr0":0,"wgGr1":0,"wgGr2":0,"wgGr3":18,"wgLk":229}}</v>
      </c>
      <c r="Z26">
        <v>25</v>
      </c>
      <c r="AA26" t="s">
        <v>336</v>
      </c>
      <c r="AB26">
        <f>COUNTIF(F:F,AA26)</f>
        <v>2</v>
      </c>
      <c r="AD26">
        <v>25</v>
      </c>
      <c r="AE26">
        <v>184</v>
      </c>
      <c r="AF26">
        <f>COUNTIF(R:R,AE26)</f>
        <v>0</v>
      </c>
    </row>
    <row r="27" spans="1:32">
      <c r="A27">
        <v>12</v>
      </c>
      <c r="B27">
        <f t="shared" ca="1" si="5"/>
        <v>2</v>
      </c>
      <c r="C27" t="str">
        <f t="shared" ca="1" si="0"/>
        <v>Actor1108m</v>
      </c>
      <c r="D27" t="str">
        <f>IF(ISBLANK(F27),"",
IFERROR(VLOOKUP(F27,[2]ActorTable!$A:$H,MATCH("이름참고",[2]ActorTable!$1:$1,0),0),"캐릭터없음"))</f>
        <v>딘즈</v>
      </c>
      <c r="E27" t="str">
        <f t="shared" ca="1" si="1"/>
        <v/>
      </c>
      <c r="F27" t="s">
        <v>385</v>
      </c>
      <c r="G27">
        <v>3</v>
      </c>
      <c r="H27">
        <v>6</v>
      </c>
      <c r="I27">
        <v>15</v>
      </c>
      <c r="J27">
        <v>0</v>
      </c>
      <c r="K27">
        <v>0</v>
      </c>
      <c r="L27">
        <v>0</v>
      </c>
      <c r="M27">
        <v>0</v>
      </c>
      <c r="N27">
        <v>0</v>
      </c>
      <c r="O27">
        <v>0</v>
      </c>
      <c r="P27">
        <v>0</v>
      </c>
      <c r="Q27">
        <v>18</v>
      </c>
      <c r="R27">
        <v>291</v>
      </c>
      <c r="S27" t="str">
        <f>IFERROR(VLOOKUP(R27,[2]WingLookTable!$A:$B,2,0),"캐릭터없음")</f>
        <v>Wing_BlackNoiseSineOtherSlow</v>
      </c>
      <c r="T27">
        <f t="shared" ca="1" si="2"/>
        <v>101</v>
      </c>
      <c r="U2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v>
      </c>
      <c r="V27" t="str">
        <f t="shared" ca="1" si="4"/>
        <v>{"dy":12,"sl":2,"id":"Actor3022m","stats":{"tr":3,"trp":6,"str":15,"dex":0,"int":0,"vit":0,"train":0,"wgGr0":0,"wgGr1":0,"wgGr2":0,"wgGr3":18,"wgLk":291}}</v>
      </c>
      <c r="Z27">
        <v>26</v>
      </c>
      <c r="AA27" t="s">
        <v>337</v>
      </c>
      <c r="AB27">
        <f>COUNTIF(F:F,AA27)</f>
        <v>3</v>
      </c>
      <c r="AD27">
        <v>26</v>
      </c>
      <c r="AE27">
        <v>187</v>
      </c>
      <c r="AF27">
        <f>COUNTIF(R:R,AE27)</f>
        <v>1</v>
      </c>
    </row>
    <row r="28" spans="1:32">
      <c r="A28">
        <v>13</v>
      </c>
      <c r="B28">
        <f t="shared" ca="1" si="5"/>
        <v>1</v>
      </c>
      <c r="C28" t="str">
        <f t="shared" ca="1" si="0"/>
        <v>Actor3019m</v>
      </c>
      <c r="D28" t="str">
        <f>IF(ISBLANK(F28),"",
IFERROR(VLOOKUP(F28,[2]ActorTable!$A:$H,MATCH("이름참고",[2]ActorTable!$1:$1,0),0),"캐릭터없음"))</f>
        <v>간파울</v>
      </c>
      <c r="E28" t="str">
        <f t="shared" ca="1" si="1"/>
        <v/>
      </c>
      <c r="F28" t="s">
        <v>430</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220</v>
      </c>
      <c r="U2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v>
      </c>
      <c r="V28" t="str">
        <f t="shared" ca="1" si="4"/>
        <v>{"dy":13,"sl":1,"id":"Actor0201m","stats":{"tr":3,"trp":6,"str":10,"dex":5,"int":0,"vit":0,"train":0,"wgGr0":0,"wgGr1":0,"wgGr2":0,"wgGr3":18,"wgLk":211}}</v>
      </c>
      <c r="Z28">
        <v>27</v>
      </c>
      <c r="AA28" t="s">
        <v>338</v>
      </c>
      <c r="AB28">
        <f>COUNTIF(F:F,AA28)</f>
        <v>2</v>
      </c>
      <c r="AD28">
        <v>27</v>
      </c>
      <c r="AE28">
        <v>190</v>
      </c>
      <c r="AF28">
        <f>COUNTIF(R:R,AE28)</f>
        <v>1</v>
      </c>
    </row>
    <row r="29" spans="1:32">
      <c r="A29">
        <v>13</v>
      </c>
      <c r="B29">
        <f t="shared" ca="1" si="5"/>
        <v>2</v>
      </c>
      <c r="C29" t="str">
        <f t="shared" ca="1" si="0"/>
        <v>Actor1109m</v>
      </c>
      <c r="D29" t="str">
        <f>IF(ISBLANK(F29),"",
IFERROR(VLOOKUP(F29,[2]ActorTable!$A:$H,MATCH("이름참고",[2]ActorTable!$1:$1,0),0),"캐릭터없음"))</f>
        <v>튤린</v>
      </c>
      <c r="E29" t="str">
        <f t="shared" ca="1" si="1"/>
        <v/>
      </c>
      <c r="F29" t="s">
        <v>382</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248</v>
      </c>
      <c r="U29"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v>
      </c>
      <c r="V29" t="str">
        <f t="shared" ca="1" si="4"/>
        <v>{"dy":13,"sl":2,"id":"Actor0037m","stats":{"tr":3,"trp":6,"str":10,"dex":0,"int":5,"vit":0,"train":0,"wgGr0":0,"wgGr1":0,"wgGr2":0,"wgGr3":18,"wgLk":190}}</v>
      </c>
      <c r="Z29">
        <v>28</v>
      </c>
      <c r="AA29" t="s">
        <v>339</v>
      </c>
      <c r="AB29">
        <f>COUNTIF(F:F,AA29)</f>
        <v>3</v>
      </c>
      <c r="AD29">
        <v>28</v>
      </c>
      <c r="AE29">
        <v>193</v>
      </c>
      <c r="AF29">
        <f>COUNTIF(R:R,AE29)</f>
        <v>1</v>
      </c>
    </row>
    <row r="30" spans="1:32">
      <c r="A30">
        <v>14</v>
      </c>
      <c r="B30">
        <f t="shared" ca="1" si="5"/>
        <v>1</v>
      </c>
      <c r="C30" t="str">
        <f t="shared" ca="1" si="0"/>
        <v>Actor1039m</v>
      </c>
      <c r="D30" t="str">
        <f>IF(ISBLANK(F30),"",
IFERROR(VLOOKUP(F30,[2]ActorTable!$A:$H,MATCH("이름참고",[2]ActorTable!$1:$1,0),0),"캐릭터없음"))</f>
        <v>슬로니카</v>
      </c>
      <c r="E30" t="str">
        <f t="shared" ca="1" si="1"/>
        <v/>
      </c>
      <c r="F30" t="s">
        <v>361</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344</v>
      </c>
      <c r="U3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v>
      </c>
      <c r="V30" t="str">
        <f t="shared" ca="1" si="4"/>
        <v>{"dy":14,"sl":1,"id":"Actor3114m","stats":{"tr":3,"trp":6,"str":0,"dex":0,"int":15,"vit":0,"train":0,"wgGr0":0,"wgGr1":0,"wgGr2":0,"wgGr3":18,"wgLk":166}}</v>
      </c>
      <c r="Z30">
        <v>29</v>
      </c>
      <c r="AA30" t="s">
        <v>340</v>
      </c>
      <c r="AB30">
        <f>COUNTIF(F:F,AA30)</f>
        <v>2</v>
      </c>
      <c r="AD30">
        <v>29</v>
      </c>
      <c r="AE30">
        <v>196</v>
      </c>
      <c r="AF30">
        <f>COUNTIF(R:R,AE30)</f>
        <v>1</v>
      </c>
    </row>
    <row r="31" spans="1:32">
      <c r="A31">
        <v>14</v>
      </c>
      <c r="B31">
        <f t="shared" ca="1" si="5"/>
        <v>2</v>
      </c>
      <c r="C31" t="str">
        <f t="shared" ca="1" si="0"/>
        <v>Actor0201m</v>
      </c>
      <c r="D31" t="str">
        <f>IF(ISBLANK(F31),"",
IFERROR(VLOOKUP(F31,[2]ActorTable!$A:$H,MATCH("이름참고",[2]ActorTable!$1:$1,0),0),"캐릭터없음"))</f>
        <v>그루퍼스</v>
      </c>
      <c r="E31" t="str">
        <f t="shared" ca="1" si="1"/>
        <v/>
      </c>
      <c r="F31" t="s">
        <v>369</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217</v>
      </c>
      <c r="U3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v>
      </c>
      <c r="V31" t="str">
        <f t="shared" ca="1" si="4"/>
        <v>{"dy":14,"sl":2,"id":"Actor2010m","stats":{"tr":3,"trp":6,"str":8,"dex":0,"int":7,"vit":0,"train":0,"wgGr0":0,"wgGr1":0,"wgGr2":0,"wgGr3":18,"wgLk":181}}</v>
      </c>
      <c r="Z31">
        <v>30</v>
      </c>
      <c r="AA31" t="s">
        <v>341</v>
      </c>
      <c r="AB31">
        <f>COUNTIF(F:F,AA31)</f>
        <v>2</v>
      </c>
      <c r="AD31">
        <v>30</v>
      </c>
      <c r="AE31">
        <v>199</v>
      </c>
      <c r="AF31">
        <f>COUNTIF(R:R,AE31)</f>
        <v>1</v>
      </c>
    </row>
    <row r="32" spans="1:32">
      <c r="A32">
        <v>15</v>
      </c>
      <c r="B32">
        <f t="shared" ca="1" si="5"/>
        <v>1</v>
      </c>
      <c r="C32" t="str">
        <f t="shared" ca="1" si="0"/>
        <v>Actor1108m</v>
      </c>
      <c r="D32" t="str">
        <f>IF(ISBLANK(F32),"",
IFERROR(VLOOKUP(F32,[2]ActorTable!$A:$H,MATCH("이름참고",[2]ActorTable!$1:$1,0),0),"캐릭터없음"))</f>
        <v>카츄진</v>
      </c>
      <c r="E32" t="str">
        <f t="shared" ca="1" si="1"/>
        <v/>
      </c>
      <c r="F32" t="s">
        <v>354</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226</v>
      </c>
      <c r="U3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v>
      </c>
      <c r="V32" t="str">
        <f t="shared" ca="1" si="4"/>
        <v>{"dy":15,"sl":1,"id":"Actor3117m","stats":{"tr":3,"trp":6,"str":5,"dex":5,"int":5,"vit":0,"train":0,"wgGr0":0,"wgGr1":0,"wgGr2":0,"wgGr3":18,"wgLk":125}}</v>
      </c>
      <c r="Z32">
        <v>31</v>
      </c>
      <c r="AA32" t="s">
        <v>472</v>
      </c>
      <c r="AB32">
        <f>COUNTIF(F:F,AA32)</f>
        <v>2</v>
      </c>
      <c r="AD32">
        <v>31</v>
      </c>
      <c r="AE32">
        <v>202</v>
      </c>
      <c r="AF32">
        <f>COUNTIF(R:R,AE32)</f>
        <v>1</v>
      </c>
    </row>
    <row r="33" spans="1:32">
      <c r="A33">
        <v>15</v>
      </c>
      <c r="B33">
        <f t="shared" ca="1" si="5"/>
        <v>2</v>
      </c>
      <c r="C33" t="str">
        <f t="shared" ca="1" si="0"/>
        <v>Actor1109m</v>
      </c>
      <c r="D33" t="str">
        <f>IF(ISBLANK(F33),"",
IFERROR(VLOOKUP(F33,[2]ActorTable!$A:$H,MATCH("이름참고",[2]ActorTable!$1:$1,0),0),"캐릭터없음"))</f>
        <v>무테이</v>
      </c>
      <c r="E33" t="str">
        <f t="shared" ca="1" si="1"/>
        <v/>
      </c>
      <c r="F33" t="s">
        <v>368</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280</v>
      </c>
      <c r="U33"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v>
      </c>
      <c r="V33" t="str">
        <f t="shared" ca="1" si="4"/>
        <v>{"dy":15,"sl":2,"id":"Actor3021m","stats":{"tr":3,"trp":6,"str":10,"dex":5,"int":0,"vit":0,"train":0,"wgGr0":0,"wgGr1":0,"wgGr2":0,"wgGr3":18,"wgLk":141}}</v>
      </c>
      <c r="AD33">
        <v>32</v>
      </c>
      <c r="AE33">
        <v>205</v>
      </c>
      <c r="AF33">
        <f>COUNTIF(R:R,AE33)</f>
        <v>0</v>
      </c>
    </row>
    <row r="34" spans="1:32">
      <c r="A34">
        <v>16</v>
      </c>
      <c r="B34">
        <f t="shared" ca="1" si="5"/>
        <v>1</v>
      </c>
      <c r="C34" t="str">
        <f t="shared" ca="1" si="0"/>
        <v>Actor3231m</v>
      </c>
      <c r="D34" t="str">
        <f>IF(ISBLANK(F34),"",
IFERROR(VLOOKUP(F34,[2]ActorTable!$A:$H,MATCH("이름참고",[2]ActorTable!$1:$1,0),0),"캐릭터없음"))</f>
        <v>프로토27</v>
      </c>
      <c r="E34" t="str">
        <f t="shared" ref="E34:E68" ca="1" si="14">IF(AND(B34&lt;=OFFSET(B34,1,0),NOT(ISBLANK(F34))),
IF(F34=OFFSET(F34,1,0),"같음",""),"")</f>
        <v/>
      </c>
      <c r="F34" t="s">
        <v>364</v>
      </c>
      <c r="G34">
        <v>3</v>
      </c>
      <c r="H34">
        <v>6</v>
      </c>
      <c r="I34">
        <v>5</v>
      </c>
      <c r="J34">
        <v>5</v>
      </c>
      <c r="K34">
        <v>5</v>
      </c>
      <c r="L34">
        <v>0</v>
      </c>
      <c r="M34">
        <v>0</v>
      </c>
      <c r="N34">
        <v>0</v>
      </c>
      <c r="O34">
        <v>0</v>
      </c>
      <c r="P34">
        <v>0</v>
      </c>
      <c r="Q34">
        <v>18</v>
      </c>
      <c r="R34">
        <v>226</v>
      </c>
      <c r="S34" t="str">
        <f>IFERROR(VLOOKUP(R34,[2]WingLookTable!$A:$B,2,0),"캐릭터없음")</f>
        <v>Wing_MultiOtherNoiseFullFast</v>
      </c>
      <c r="T34">
        <f t="shared" ca="1" si="2"/>
        <v>348</v>
      </c>
      <c r="U34"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v>
      </c>
      <c r="V34" t="str">
        <f t="shared" ca="1" si="4"/>
        <v>{"dy":16,"sl":1,"id":"Actor1216m","stats":{"tr":3,"trp":6,"str":5,"dex":5,"int":5,"vit":0,"train":0,"wgGr0":0,"wgGr1":0,"wgGr2":0,"wgGr3":18,"wgLk":226}}</v>
      </c>
      <c r="AD34">
        <v>33</v>
      </c>
      <c r="AE34">
        <v>208</v>
      </c>
      <c r="AF34">
        <f>COUNTIF(R:R,AE34)</f>
        <v>1</v>
      </c>
    </row>
    <row r="35" spans="1:32">
      <c r="A35">
        <v>16</v>
      </c>
      <c r="B35">
        <f t="shared" ca="1" si="5"/>
        <v>2</v>
      </c>
      <c r="C35" t="str">
        <f t="shared" ref="C35:C68" ca="1" si="15">VLOOKUP(RANDBETWEEN(1,COUNTA(Z:Z)-1),Z:AA,2,0)</f>
        <v>Actor0125m</v>
      </c>
      <c r="D35" t="str">
        <f>IF(ISBLANK(F35),"",
IFERROR(VLOOKUP(F35,[2]ActorTable!$A:$H,MATCH("이름참고",[2]ActorTable!$1:$1,0),0),"캐릭터없음"))</f>
        <v>원더</v>
      </c>
      <c r="E35" t="str">
        <f t="shared" ca="1" si="14"/>
        <v/>
      </c>
      <c r="F35" t="s">
        <v>363</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8" ca="1" si="16">VLOOKUP(RANDBETWEEN(1,COUNTA(AD:AD)-1),AD:AE,2,0)</f>
        <v>199</v>
      </c>
      <c r="U3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v>
      </c>
      <c r="V35" t="str">
        <f t="shared" ca="1" si="4"/>
        <v>{"dy":16,"sl":2,"id":"Actor2128m","stats":{"tr":3,"trp":6,"str":0,"dex":5,"int":10,"vit":0,"train":0,"wgGr0":0,"wgGr1":0,"wgGr2":0,"wgGr3":18,"wgLk":288}}</v>
      </c>
      <c r="AD35">
        <v>34</v>
      </c>
      <c r="AE35">
        <v>211</v>
      </c>
      <c r="AF35">
        <f>COUNTIF(R:R,AE35)</f>
        <v>1</v>
      </c>
    </row>
    <row r="36" spans="1:32">
      <c r="A36">
        <v>16</v>
      </c>
      <c r="B36">
        <f t="shared" ca="1" si="5"/>
        <v>3</v>
      </c>
      <c r="C36" t="str">
        <f t="shared" ref="C36" ca="1" si="17">VLOOKUP(RANDBETWEEN(1,COUNTA(Z:Z)-1),Z:AA,2,0)</f>
        <v>Actor2238m</v>
      </c>
      <c r="D36" t="str">
        <f>IF(ISBLANK(F36),"",
IFERROR(VLOOKUP(F36,[2]ActorTable!$A:$H,MATCH("이름참고",[2]ActorTable!$1:$1,0),0),"캐릭터없음"))</f>
        <v>러센트</v>
      </c>
      <c r="E36" t="str">
        <f t="shared" ref="E36" ca="1" si="18">IF(AND(B36&lt;=OFFSET(B36,1,0),NOT(ISBLANK(F36))),
IF(F36=OFFSET(F36,1,0),"같음",""),"")</f>
        <v/>
      </c>
      <c r="F36" t="s">
        <v>389</v>
      </c>
      <c r="G36">
        <v>3</v>
      </c>
      <c r="H36">
        <v>6</v>
      </c>
      <c r="I36">
        <v>5</v>
      </c>
      <c r="J36">
        <v>0</v>
      </c>
      <c r="K36">
        <v>10</v>
      </c>
      <c r="L36">
        <v>0</v>
      </c>
      <c r="M36">
        <v>0</v>
      </c>
      <c r="N36">
        <v>0</v>
      </c>
      <c r="O36">
        <v>0</v>
      </c>
      <c r="P36">
        <v>0</v>
      </c>
      <c r="Q36">
        <v>18</v>
      </c>
      <c r="R36">
        <v>157</v>
      </c>
      <c r="S36" t="str">
        <f>IFERROR(VLOOKUP(R36,[2]WingLookTable!$A:$B,2,0),"캐릭터없음")</f>
        <v>Wing_DustGreenPatternPatternStripeSlow</v>
      </c>
      <c r="T36">
        <f t="shared" ref="T36" ca="1" si="19">VLOOKUP(RANDBETWEEN(1,COUNTA(AD:AD)-1),AD:AE,2,0)</f>
        <v>160</v>
      </c>
      <c r="U36" t="str">
        <f t="shared" ref="U36" ca="1" si="20">IF(ROW()=2,V36,OFFSET(U36,-1,0)&amp;IF(LEN(V36)=0,"",","&amp;V36))</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v>
      </c>
      <c r="V36" t="str">
        <f t="shared" ref="V36" ca="1" si="21">"{"""&amp;A$1&amp;""":"&amp;A36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{"dy":16,"sl":3,"id":"Actor0024m","stats":{"tr":3,"trp":6,"str":5,"dex":0,"int":10,"vit":0,"train":0,"wgGr0":0,"wgGr1":0,"wgGr2":0,"wgGr3":18,"wgLk":157}}</v>
      </c>
      <c r="AD36">
        <v>35</v>
      </c>
      <c r="AE36">
        <v>214</v>
      </c>
      <c r="AF36">
        <f>COUNTIF(R:R,AE36)</f>
        <v>0</v>
      </c>
    </row>
    <row r="37" spans="1:32">
      <c r="A37">
        <v>17</v>
      </c>
      <c r="B37">
        <f t="shared" ca="1" si="5"/>
        <v>1</v>
      </c>
      <c r="C37" t="str">
        <f t="shared" ca="1" si="15"/>
        <v>Actor2010m</v>
      </c>
      <c r="D37" t="str">
        <f>IF(ISBLANK(F37),"",
IFERROR(VLOOKUP(F37,[2]ActorTable!$A:$H,MATCH("이름참고",[2]ActorTable!$1:$1,0),0),"캐릭터없음"))</f>
        <v>클레타</v>
      </c>
      <c r="E37" t="str">
        <f t="shared" ca="1" si="14"/>
        <v/>
      </c>
      <c r="F37" t="s">
        <v>494</v>
      </c>
      <c r="G37">
        <v>3</v>
      </c>
      <c r="H37">
        <v>6</v>
      </c>
      <c r="I37">
        <v>0</v>
      </c>
      <c r="J37">
        <v>0</v>
      </c>
      <c r="K37">
        <v>15</v>
      </c>
      <c r="L37">
        <v>0</v>
      </c>
      <c r="M37">
        <v>0</v>
      </c>
      <c r="N37">
        <v>0</v>
      </c>
      <c r="O37">
        <v>0</v>
      </c>
      <c r="P37">
        <v>0</v>
      </c>
      <c r="Q37">
        <v>18</v>
      </c>
      <c r="R37">
        <v>133</v>
      </c>
      <c r="S37" t="str">
        <f>IFERROR(VLOOKUP(R37,[2]WingLookTable!$A:$B,2,0),"캐릭터없음")</f>
        <v>Wing_CyanSineOtherFullFast</v>
      </c>
      <c r="T37">
        <f t="shared" ca="1" si="16"/>
        <v>117</v>
      </c>
      <c r="U3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v>
      </c>
      <c r="V37" t="str">
        <f t="shared" ref="V37:V68" ca="1" si="22">"{"""&amp;A$1&amp;""":"&amp;A37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{"dy":17,"sl":1,"id":"Actor0240m","stats":{"tr":3,"trp":6,"str":0,"dex":0,"int":15,"vit":0,"train":0,"wgGr0":0,"wgGr1":0,"wgGr2":0,"wgGr3":18,"wgLk":133}}</v>
      </c>
      <c r="AD37">
        <v>36</v>
      </c>
      <c r="AE37">
        <v>217</v>
      </c>
      <c r="AF37">
        <f>COUNTIF(R:R,AE37)</f>
        <v>0</v>
      </c>
    </row>
    <row r="38" spans="1:32">
      <c r="A38">
        <v>17</v>
      </c>
      <c r="B38">
        <f t="shared" ca="1" si="5"/>
        <v>2</v>
      </c>
      <c r="C38" t="str">
        <f t="shared" ca="1" si="15"/>
        <v>Actor0240m</v>
      </c>
      <c r="D38" t="str">
        <f>IF(ISBLANK(F38),"",
IFERROR(VLOOKUP(F38,[2]ActorTable!$A:$H,MATCH("이름참고",[2]ActorTable!$1:$1,0),0),"캐릭터없음"))</f>
        <v>베이</v>
      </c>
      <c r="E38" t="str">
        <f t="shared" ca="1" si="14"/>
        <v/>
      </c>
      <c r="F38" t="s">
        <v>315</v>
      </c>
      <c r="G38">
        <v>3</v>
      </c>
      <c r="H38">
        <v>6</v>
      </c>
      <c r="I38">
        <v>0</v>
      </c>
      <c r="J38">
        <v>0</v>
      </c>
      <c r="K38">
        <v>10</v>
      </c>
      <c r="L38">
        <v>5</v>
      </c>
      <c r="M38">
        <v>0</v>
      </c>
      <c r="N38">
        <v>0</v>
      </c>
      <c r="O38">
        <v>0</v>
      </c>
      <c r="P38">
        <v>0</v>
      </c>
      <c r="Q38">
        <v>18</v>
      </c>
      <c r="R38">
        <v>366</v>
      </c>
      <c r="S38" t="str">
        <f>IFERROR(VLOOKUP(R38,[2]WingLookTable!$A:$B,2,0),"캐릭터없음")</f>
        <v>Wing_RedNoiseNoiseOtherFast</v>
      </c>
      <c r="T38">
        <f t="shared" ca="1" si="16"/>
        <v>303</v>
      </c>
      <c r="U3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v>
      </c>
      <c r="V38" t="str">
        <f t="shared" ca="1" si="22"/>
        <v>{"dy":17,"sl":2,"id":"Actor0104m","stats":{"tr":3,"trp":6,"str":0,"dex":0,"int":10,"vit":5,"train":0,"wgGr0":0,"wgGr1":0,"wgGr2":0,"wgGr3":18,"wgLk":366}}</v>
      </c>
      <c r="AD38">
        <v>37</v>
      </c>
      <c r="AE38">
        <v>220</v>
      </c>
      <c r="AF38">
        <f>COUNTIF(R:R,AE38)</f>
        <v>0</v>
      </c>
    </row>
    <row r="39" spans="1:32">
      <c r="A39">
        <v>17</v>
      </c>
      <c r="B39">
        <f t="shared" ca="1" si="5"/>
        <v>3</v>
      </c>
      <c r="C39" t="str">
        <f t="shared" ref="C39" ca="1" si="23">VLOOKUP(RANDBETWEEN(1,COUNTA(Z:Z)-1),Z:AA,2,0)</f>
        <v>Actor2011m</v>
      </c>
      <c r="D39" t="str">
        <f>IF(ISBLANK(F39),"",
IFERROR(VLOOKUP(F39,[2]ActorTable!$A:$H,MATCH("이름참고",[2]ActorTable!$1:$1,0),0),"캐릭터없음"))</f>
        <v>딘즈</v>
      </c>
      <c r="E39" t="str">
        <f t="shared" ref="E39" ca="1" si="24">IF(AND(B39&lt;=OFFSET(B39,1,0),NOT(ISBLANK(F39))),
IF(F39=OFFSET(F39,1,0),"같음",""),"")</f>
        <v/>
      </c>
      <c r="F39" t="s">
        <v>385</v>
      </c>
      <c r="G39">
        <v>3</v>
      </c>
      <c r="H39">
        <v>6</v>
      </c>
      <c r="I39">
        <v>2</v>
      </c>
      <c r="J39">
        <v>5</v>
      </c>
      <c r="K39">
        <v>8</v>
      </c>
      <c r="L39">
        <v>0</v>
      </c>
      <c r="M39">
        <v>0</v>
      </c>
      <c r="N39">
        <v>0</v>
      </c>
      <c r="O39">
        <v>0</v>
      </c>
      <c r="P39">
        <v>0</v>
      </c>
      <c r="Q39">
        <v>18</v>
      </c>
      <c r="R39">
        <v>187</v>
      </c>
      <c r="S39" t="str">
        <f>IFERROR(VLOOKUP(R39,[2]WingLookTable!$A:$B,2,0),"캐릭터없음")</f>
        <v>Wing_DustPurpleSinePatternFullFast</v>
      </c>
      <c r="T39">
        <f t="shared" ref="T39" ca="1" si="25">VLOOKUP(RANDBETWEEN(1,COUNTA(AD:AD)-1),AD:AE,2,0)</f>
        <v>121</v>
      </c>
      <c r="U39" t="str">
        <f t="shared" ref="U39" ca="1" si="26">IF(ROW()=2,V39,OFFSET(U39,-1,0)&amp;IF(LEN(V39)=0,"",","&amp;V39))</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v>
      </c>
      <c r="V39" t="str">
        <f t="shared" ref="V39" ca="1" si="27">"{"""&amp;A$1&amp;""":"&amp;A39
&amp;","""&amp;B$1&amp;""":"&amp;B39
&amp;IF(LEN(F39)=0,"",","""&amp;F$1&amp;""":"""&amp;F39&amp;"""")
&amp;IF(LEN(F39)=0,"",",""stats"":{")
&amp;IF(LEN(F39)=0,"",""""&amp;G$1&amp;""":"&amp;G39)
&amp;IF(LEN(F39)=0,"",","""&amp;H$1&amp;""":"&amp;H39)
&amp;IF(LEN(F39)=0,"",","""&amp;I$1&amp;""":"&amp;I39)
&amp;IF(LEN(F39)=0,"",","""&amp;J$1&amp;""":"&amp;J39)
&amp;IF(LEN(F39)=0,"",","""&amp;K$1&amp;""":"&amp;K39)
&amp;IF(LEN(F39)=0,"",","""&amp;L$1&amp;""":"&amp;L39)
&amp;IF(LEN(F39)=0,"",","""&amp;M$1&amp;""":"&amp;M39)
&amp;IF(LEN(F39)=0,"",","""&amp;N$1&amp;""":"&amp;N39)
&amp;IF(LEN(F39)=0,"",","""&amp;O$1&amp;""":"&amp;O39)
&amp;IF(LEN(F39)=0,"",","""&amp;P$1&amp;""":"&amp;P39)
&amp;IF(LEN(F39)=0,"",","""&amp;Q$1&amp;""":"&amp;Q39)
&amp;IF(LEN(F39)=0,"",","""&amp;R$1&amp;""":"&amp;R39)
&amp;IF(LEN(F39)=0,"","}")&amp;"}"</f>
        <v>{"dy":17,"sl":3,"id":"Actor3022m","stats":{"tr":3,"trp":6,"str":2,"dex":5,"int":8,"vit":0,"train":0,"wgGr0":0,"wgGr1":0,"wgGr2":0,"wgGr3":18,"wgLk":187}}</v>
      </c>
      <c r="AD39">
        <v>38</v>
      </c>
      <c r="AE39">
        <v>223</v>
      </c>
      <c r="AF39">
        <f>COUNTIF(R:R,AE39)</f>
        <v>0</v>
      </c>
    </row>
    <row r="40" spans="1:32">
      <c r="A40">
        <v>18</v>
      </c>
      <c r="B40">
        <f t="shared" ca="1" si="5"/>
        <v>1</v>
      </c>
      <c r="C40" t="str">
        <f t="shared" ca="1" si="15"/>
        <v>Actor1005m</v>
      </c>
      <c r="D40" t="str">
        <f>IF(ISBLANK(F40),"",
IFERROR(VLOOKUP(F40,[2]ActorTable!$A:$H,MATCH("이름참고",[2]ActorTable!$1:$1,0),0),"캐릭터없음"))</f>
        <v>미네락</v>
      </c>
      <c r="E40" t="str">
        <f t="shared" ca="1" si="14"/>
        <v/>
      </c>
      <c r="F40" t="s">
        <v>393</v>
      </c>
      <c r="G40">
        <v>3</v>
      </c>
      <c r="H40">
        <v>6</v>
      </c>
      <c r="I40">
        <v>15</v>
      </c>
      <c r="J40">
        <v>0</v>
      </c>
      <c r="K40">
        <v>0</v>
      </c>
      <c r="L40">
        <v>0</v>
      </c>
      <c r="M40">
        <v>0</v>
      </c>
      <c r="N40">
        <v>0</v>
      </c>
      <c r="O40">
        <v>0</v>
      </c>
      <c r="P40">
        <v>0</v>
      </c>
      <c r="Q40">
        <v>18</v>
      </c>
      <c r="R40">
        <v>356</v>
      </c>
      <c r="S40" t="str">
        <f>IFERROR(VLOOKUP(R40,[2]WingLookTable!$A:$B,2,0),"캐릭터없음")</f>
        <v>Wing_GreenOtherPatternOtherFast</v>
      </c>
      <c r="T40">
        <f t="shared" ca="1" si="16"/>
        <v>160</v>
      </c>
      <c r="U4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v>
      </c>
      <c r="V40" t="str">
        <f t="shared" ca="1" si="22"/>
        <v>{"dy":18,"sl":1,"id":"Actor2120m","stats":{"tr":3,"trp":6,"str":15,"dex":0,"int":0,"vit":0,"train":0,"wgGr0":0,"wgGr1":0,"wgGr2":0,"wgGr3":18,"wgLk":356}}</v>
      </c>
      <c r="AD40">
        <v>39</v>
      </c>
      <c r="AE40">
        <v>226</v>
      </c>
      <c r="AF40">
        <f>COUNTIF(R:R,AE40)</f>
        <v>1</v>
      </c>
    </row>
    <row r="41" spans="1:32">
      <c r="A41">
        <v>18</v>
      </c>
      <c r="B41">
        <f t="shared" ca="1" si="5"/>
        <v>2</v>
      </c>
      <c r="C41" t="str">
        <f t="shared" ca="1" si="15"/>
        <v>Actor0024m</v>
      </c>
      <c r="D41" t="str">
        <f>IF(ISBLANK(F41),"",
IFERROR(VLOOKUP(F41,[2]ActorTable!$A:$H,MATCH("이름참고",[2]ActorTable!$1:$1,0),0),"캐릭터없음"))</f>
        <v>튤린</v>
      </c>
      <c r="E41" t="str">
        <f t="shared" ca="1" si="14"/>
        <v/>
      </c>
      <c r="F41" t="s">
        <v>382</v>
      </c>
      <c r="G41">
        <v>3</v>
      </c>
      <c r="H41">
        <v>6</v>
      </c>
      <c r="I41">
        <v>5</v>
      </c>
      <c r="J41">
        <v>0</v>
      </c>
      <c r="K41">
        <v>10</v>
      </c>
      <c r="L41">
        <v>0</v>
      </c>
      <c r="M41">
        <v>0</v>
      </c>
      <c r="N41">
        <v>0</v>
      </c>
      <c r="O41">
        <v>0</v>
      </c>
      <c r="P41">
        <v>0</v>
      </c>
      <c r="Q41">
        <v>18</v>
      </c>
      <c r="R41">
        <v>202</v>
      </c>
      <c r="S41" t="str">
        <f>IFERROR(VLOOKUP(R41,[2]WingLookTable!$A:$B,2,0),"캐릭터없음")</f>
        <v>Wing_FireOtherSineFullFast</v>
      </c>
      <c r="T41">
        <f t="shared" ca="1" si="16"/>
        <v>133</v>
      </c>
      <c r="U4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v>
      </c>
      <c r="V41" t="str">
        <f t="shared" ca="1" si="22"/>
        <v>{"dy":18,"sl":2,"id":"Actor0037m","stats":{"tr":3,"trp":6,"str":5,"dex":0,"int":10,"vit":0,"train":0,"wgGr0":0,"wgGr1":0,"wgGr2":0,"wgGr3":18,"wgLk":202}}</v>
      </c>
      <c r="AD41">
        <v>40</v>
      </c>
      <c r="AE41">
        <v>229</v>
      </c>
      <c r="AF41">
        <f>COUNTIF(R:R,AE41)</f>
        <v>1</v>
      </c>
    </row>
    <row r="42" spans="1:32">
      <c r="A42">
        <v>19</v>
      </c>
      <c r="B42">
        <f t="shared" ca="1" si="5"/>
        <v>1</v>
      </c>
      <c r="C42" t="str">
        <f t="shared" ca="1" si="15"/>
        <v>Actor2120m</v>
      </c>
      <c r="D42" t="str">
        <f>IF(ISBLANK(F42),"",
IFERROR(VLOOKUP(F42,[2]ActorTable!$A:$H,MATCH("이름참고",[2]ActorTable!$1:$1,0),0),"캐릭터없음"))</f>
        <v>닉스</v>
      </c>
      <c r="E42" t="str">
        <f t="shared" ca="1" si="14"/>
        <v/>
      </c>
      <c r="F42" t="s">
        <v>362</v>
      </c>
      <c r="G42">
        <v>3</v>
      </c>
      <c r="H42">
        <v>6</v>
      </c>
      <c r="I42">
        <v>0</v>
      </c>
      <c r="J42">
        <v>15</v>
      </c>
      <c r="K42">
        <v>0</v>
      </c>
      <c r="L42">
        <v>0</v>
      </c>
      <c r="M42">
        <v>0</v>
      </c>
      <c r="N42">
        <v>0</v>
      </c>
      <c r="O42">
        <v>0</v>
      </c>
      <c r="P42">
        <v>0</v>
      </c>
      <c r="Q42">
        <v>18</v>
      </c>
      <c r="R42">
        <v>160</v>
      </c>
      <c r="S42" t="str">
        <f>IFERROR(VLOOKUP(R42,[2]WingLookTable!$A:$B,2,0),"캐릭터없음")</f>
        <v>Wing_DustGreenSineFullOtherFast</v>
      </c>
      <c r="T42">
        <f t="shared" ca="1" si="16"/>
        <v>178</v>
      </c>
      <c r="U4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v>
      </c>
      <c r="V42" t="str">
        <f t="shared" ca="1" si="22"/>
        <v>{"dy":19,"sl":1,"id":"Actor1109m","stats":{"tr":3,"trp":6,"str":0,"dex":15,"int":0,"vit":0,"train":0,"wgGr0":0,"wgGr1":0,"wgGr2":0,"wgGr3":18,"wgLk":160}}</v>
      </c>
      <c r="AD42">
        <v>41</v>
      </c>
      <c r="AE42">
        <v>232</v>
      </c>
      <c r="AF42">
        <f>COUNTIF(R:R,AE42)</f>
        <v>1</v>
      </c>
    </row>
    <row r="43" spans="1:32">
      <c r="A43">
        <v>19</v>
      </c>
      <c r="B43">
        <f t="shared" ca="1" si="5"/>
        <v>2</v>
      </c>
      <c r="C43" t="str">
        <f t="shared" ca="1" si="15"/>
        <v>Actor2015m</v>
      </c>
      <c r="D43" t="str">
        <f>IF(ISBLANK(F43),"",
IFERROR(VLOOKUP(F43,[2]ActorTable!$A:$H,MATCH("이름참고",[2]ActorTable!$1:$1,0),0),"캐릭터없음"))</f>
        <v>클라크</v>
      </c>
      <c r="E43" t="str">
        <f t="shared" ca="1" si="14"/>
        <v/>
      </c>
      <c r="F43" t="s">
        <v>370</v>
      </c>
      <c r="G43">
        <v>3</v>
      </c>
      <c r="H43">
        <v>6</v>
      </c>
      <c r="I43">
        <v>0</v>
      </c>
      <c r="J43">
        <v>0</v>
      </c>
      <c r="K43">
        <v>15</v>
      </c>
      <c r="L43">
        <v>0</v>
      </c>
      <c r="M43">
        <v>0</v>
      </c>
      <c r="N43">
        <v>0</v>
      </c>
      <c r="O43">
        <v>0</v>
      </c>
      <c r="P43">
        <v>0</v>
      </c>
      <c r="Q43">
        <v>18</v>
      </c>
      <c r="R43">
        <v>137</v>
      </c>
      <c r="S43" t="str">
        <f>IFERROR(VLOOKUP(R43,[2]WingLookTable!$A:$B,2,0),"캐릭터없음")</f>
        <v>Wing_CyanStripePatternFullFast</v>
      </c>
      <c r="T43">
        <f t="shared" ca="1" si="16"/>
        <v>284</v>
      </c>
      <c r="U43"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v>
      </c>
      <c r="V43" t="str">
        <f t="shared" ca="1" si="22"/>
        <v>{"dy":19,"sl":2,"id":"Actor2011m","stats":{"tr":3,"trp":6,"str":0,"dex":0,"int":15,"vit":0,"train":0,"wgGr0":0,"wgGr1":0,"wgGr2":0,"wgGr3":18,"wgLk":137}}</v>
      </c>
      <c r="AD43">
        <v>42</v>
      </c>
      <c r="AE43">
        <v>236</v>
      </c>
      <c r="AF43">
        <f>COUNTIF(R:R,AE43)</f>
        <v>1</v>
      </c>
    </row>
    <row r="44" spans="1:32">
      <c r="A44">
        <v>20</v>
      </c>
      <c r="B44">
        <f t="shared" ca="1" si="5"/>
        <v>1</v>
      </c>
      <c r="C44" t="str">
        <f t="shared" ca="1" si="15"/>
        <v>Actor0104m</v>
      </c>
      <c r="D44" t="str">
        <f>IF(ISBLANK(F44),"",
IFERROR(VLOOKUP(F44,[2]ActorTable!$A:$H,MATCH("이름참고",[2]ActorTable!$1:$1,0),0),"캐릭터없음"))</f>
        <v>슬로니카</v>
      </c>
      <c r="E44" t="str">
        <f t="shared" ca="1" si="14"/>
        <v/>
      </c>
      <c r="F44" t="s">
        <v>361</v>
      </c>
      <c r="G44">
        <v>3</v>
      </c>
      <c r="H44">
        <v>6</v>
      </c>
      <c r="I44">
        <v>0</v>
      </c>
      <c r="J44">
        <v>10</v>
      </c>
      <c r="K44">
        <v>5</v>
      </c>
      <c r="L44">
        <v>0</v>
      </c>
      <c r="M44">
        <v>0</v>
      </c>
      <c r="N44">
        <v>0</v>
      </c>
      <c r="O44">
        <v>0</v>
      </c>
      <c r="P44">
        <v>0</v>
      </c>
      <c r="Q44">
        <v>18</v>
      </c>
      <c r="R44">
        <v>236</v>
      </c>
      <c r="S44" t="str">
        <f>IFERROR(VLOOKUP(R44,[2]WingLookTable!$A:$B,2,0),"캐릭터없음")</f>
        <v>Wing_MultiPatternNoiseStripeFast</v>
      </c>
      <c r="T44">
        <f t="shared" ca="1" si="16"/>
        <v>294</v>
      </c>
      <c r="U44"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v>
      </c>
      <c r="V44" t="str">
        <f t="shared" ca="1" si="22"/>
        <v>{"dy":20,"sl":1,"id":"Actor3114m","stats":{"tr":3,"trp":6,"str":0,"dex":10,"int":5,"vit":0,"train":0,"wgGr0":0,"wgGr1":0,"wgGr2":0,"wgGr3":18,"wgLk":236}}</v>
      </c>
      <c r="AD44">
        <v>43</v>
      </c>
      <c r="AE44">
        <v>240</v>
      </c>
      <c r="AF44">
        <f>COUNTIF(R:R,AE44)</f>
        <v>1</v>
      </c>
    </row>
    <row r="45" spans="1:32">
      <c r="A45">
        <v>20</v>
      </c>
      <c r="B45">
        <f t="shared" ca="1" si="5"/>
        <v>2</v>
      </c>
      <c r="C45" t="str">
        <f t="shared" ca="1" si="15"/>
        <v>Actor0007m</v>
      </c>
      <c r="D45" t="str">
        <f>IF(ISBLANK(F45),"",
IFERROR(VLOOKUP(F45,[2]ActorTable!$A:$H,MATCH("이름참고",[2]ActorTable!$1:$1,0),0),"캐릭터없음"))</f>
        <v>도스로프</v>
      </c>
      <c r="E45" t="str">
        <f t="shared" ca="1" si="14"/>
        <v/>
      </c>
      <c r="F45" t="s">
        <v>395</v>
      </c>
      <c r="G45">
        <v>3</v>
      </c>
      <c r="H45">
        <v>6</v>
      </c>
      <c r="I45">
        <v>10</v>
      </c>
      <c r="J45">
        <v>5</v>
      </c>
      <c r="K45">
        <v>0</v>
      </c>
      <c r="L45">
        <v>0</v>
      </c>
      <c r="M45">
        <v>0</v>
      </c>
      <c r="N45">
        <v>0</v>
      </c>
      <c r="O45">
        <v>0</v>
      </c>
      <c r="P45">
        <v>0</v>
      </c>
      <c r="Q45">
        <v>18</v>
      </c>
      <c r="R45">
        <v>348</v>
      </c>
      <c r="S45" t="str">
        <f>IFERROR(VLOOKUP(R45,[2]WingLookTable!$A:$B,2,0),"캐릭터없음")</f>
        <v>Wing_DustYellowSineSineOtherFast</v>
      </c>
      <c r="T45">
        <f t="shared" ca="1" si="16"/>
        <v>184</v>
      </c>
      <c r="U4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v>
      </c>
      <c r="V45" t="str">
        <f t="shared" ca="1" si="22"/>
        <v>{"dy":20,"sl":2,"id":"Actor0030m","stats":{"tr":3,"trp":6,"str":10,"dex":5,"int":0,"vit":0,"train":0,"wgGr0":0,"wgGr1":0,"wgGr2":0,"wgGr3":18,"wgLk":348}}</v>
      </c>
      <c r="AD45">
        <v>44</v>
      </c>
      <c r="AE45">
        <v>244</v>
      </c>
      <c r="AF45">
        <f>COUNTIF(R:R,AE45)</f>
        <v>1</v>
      </c>
    </row>
    <row r="46" spans="1:32">
      <c r="A46">
        <v>21</v>
      </c>
      <c r="B46">
        <f t="shared" ca="1" si="5"/>
        <v>1</v>
      </c>
      <c r="C46" t="str">
        <f t="shared" ca="1" si="15"/>
        <v>Actor0104m</v>
      </c>
      <c r="D46" t="str">
        <f>IF(ISBLANK(F46),"",
IFERROR(VLOOKUP(F46,[2]ActorTable!$A:$H,MATCH("이름참고",[2]ActorTable!$1:$1,0),0),"캐릭터없음"))</f>
        <v>케이저</v>
      </c>
      <c r="E46" t="str">
        <f t="shared" ca="1" si="14"/>
        <v/>
      </c>
      <c r="F46" t="s">
        <v>371</v>
      </c>
      <c r="G46">
        <v>3</v>
      </c>
      <c r="H46">
        <v>6</v>
      </c>
      <c r="I46">
        <v>0</v>
      </c>
      <c r="J46">
        <v>10</v>
      </c>
      <c r="K46">
        <v>5</v>
      </c>
      <c r="L46">
        <v>0</v>
      </c>
      <c r="M46">
        <v>0</v>
      </c>
      <c r="N46">
        <v>0</v>
      </c>
      <c r="O46">
        <v>0</v>
      </c>
      <c r="P46">
        <v>0</v>
      </c>
      <c r="Q46">
        <v>18</v>
      </c>
      <c r="R46">
        <v>193</v>
      </c>
      <c r="S46" t="str">
        <f>IFERROR(VLOOKUP(R46,[2]WingLookTable!$A:$B,2,0),"캐릭터없음")</f>
        <v>Wing_DustYellowOtherNoiseOtherSlow</v>
      </c>
      <c r="T46">
        <f t="shared" ca="1" si="16"/>
        <v>260</v>
      </c>
      <c r="U46"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v>
      </c>
      <c r="V46" t="str">
        <f t="shared" ca="1" si="22"/>
        <v>{"dy":21,"sl":1,"id":"Actor0113m","stats":{"tr":3,"trp":6,"str":0,"dex":10,"int":5,"vit":0,"train":0,"wgGr0":0,"wgGr1":0,"wgGr2":0,"wgGr3":18,"wgLk":193}}</v>
      </c>
      <c r="AD46">
        <v>45</v>
      </c>
      <c r="AE46">
        <v>248</v>
      </c>
      <c r="AF46">
        <f>COUNTIF(R:R,AE46)</f>
        <v>1</v>
      </c>
    </row>
    <row r="47" spans="1:32">
      <c r="A47">
        <v>21</v>
      </c>
      <c r="B47">
        <f t="shared" ca="1" si="5"/>
        <v>2</v>
      </c>
      <c r="C47" t="str">
        <f t="shared" ca="1" si="15"/>
        <v>Actor2103m</v>
      </c>
      <c r="D47" t="str">
        <f>IF(ISBLANK(F47),"",
IFERROR(VLOOKUP(F47,[2]ActorTable!$A:$H,MATCH("이름참고",[2]ActorTable!$1:$1,0),0),"캐릭터없음"))</f>
        <v>딘즈</v>
      </c>
      <c r="E47" t="str">
        <f t="shared" ca="1" si="14"/>
        <v/>
      </c>
      <c r="F47" t="s">
        <v>385</v>
      </c>
      <c r="G47">
        <v>3</v>
      </c>
      <c r="H47">
        <v>6</v>
      </c>
      <c r="I47">
        <v>0</v>
      </c>
      <c r="J47">
        <v>0</v>
      </c>
      <c r="K47">
        <v>15</v>
      </c>
      <c r="L47">
        <v>0</v>
      </c>
      <c r="M47">
        <v>0</v>
      </c>
      <c r="N47">
        <v>0</v>
      </c>
      <c r="O47">
        <v>0</v>
      </c>
      <c r="P47">
        <v>0</v>
      </c>
      <c r="Q47">
        <v>18</v>
      </c>
      <c r="R47">
        <v>297</v>
      </c>
      <c r="S47" t="str">
        <f>IFERROR(VLOOKUP(R47,[2]WingLookTable!$A:$B,2,0),"캐릭터없음")</f>
        <v>Wing_DustBlueOtherNoiseOtherFast</v>
      </c>
      <c r="T47">
        <f t="shared" ca="1" si="16"/>
        <v>363</v>
      </c>
      <c r="U4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v>
      </c>
      <c r="V47" t="str">
        <f t="shared" ca="1" si="22"/>
        <v>{"dy":21,"sl":2,"id":"Actor3022m","stats":{"tr":3,"trp":6,"str":0,"dex":0,"int":15,"vit":0,"train":0,"wgGr0":0,"wgGr1":0,"wgGr2":0,"wgGr3":18,"wgLk":297}}</v>
      </c>
      <c r="AD47">
        <v>46</v>
      </c>
      <c r="AE47">
        <v>252</v>
      </c>
      <c r="AF47">
        <f>COUNTIF(R:R,AE47)</f>
        <v>0</v>
      </c>
    </row>
    <row r="48" spans="1:32">
      <c r="A48">
        <v>22</v>
      </c>
      <c r="B48">
        <f t="shared" ca="1" si="5"/>
        <v>1</v>
      </c>
      <c r="C48" t="str">
        <f t="shared" ca="1" si="15"/>
        <v>Actor0030m</v>
      </c>
      <c r="D48" t="str">
        <f>IF(ISBLANK(F48),"",
IFERROR(VLOOKUP(F48,[2]ActorTable!$A:$H,MATCH("이름참고",[2]ActorTable!$1:$1,0),0),"캐릭터없음"))</f>
        <v>프리스</v>
      </c>
      <c r="E48" t="str">
        <f t="shared" ca="1" si="14"/>
        <v/>
      </c>
      <c r="F48" t="s">
        <v>367</v>
      </c>
      <c r="G48">
        <v>3</v>
      </c>
      <c r="H48">
        <v>6</v>
      </c>
      <c r="I48">
        <v>0</v>
      </c>
      <c r="J48">
        <v>10</v>
      </c>
      <c r="K48">
        <v>5</v>
      </c>
      <c r="L48">
        <v>0</v>
      </c>
      <c r="M48">
        <v>0</v>
      </c>
      <c r="N48">
        <v>0</v>
      </c>
      <c r="O48">
        <v>0</v>
      </c>
      <c r="P48">
        <v>0</v>
      </c>
      <c r="Q48">
        <v>18</v>
      </c>
      <c r="R48">
        <v>284</v>
      </c>
      <c r="S48" t="str">
        <f>IFERROR(VLOOKUP(R48,[2]WingLookTable!$A:$B,2,0),"캐릭터없음")</f>
        <v>Wing_YellowOtherNoiseStripeFast</v>
      </c>
      <c r="T48">
        <f t="shared" ca="1" si="16"/>
        <v>205</v>
      </c>
      <c r="U4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v>
      </c>
      <c r="V48" t="str">
        <f t="shared" ca="1" si="22"/>
        <v>{"dy":22,"sl":1,"id":"Actor0125m","stats":{"tr":3,"trp":6,"str":0,"dex":10,"int":5,"vit":0,"train":0,"wgGr0":0,"wgGr1":0,"wgGr2":0,"wgGr3":18,"wgLk":284}}</v>
      </c>
      <c r="AD48">
        <v>47</v>
      </c>
      <c r="AE48">
        <v>256</v>
      </c>
      <c r="AF48">
        <f>COUNTIF(R:R,AE48)</f>
        <v>1</v>
      </c>
    </row>
    <row r="49" spans="1:32">
      <c r="A49">
        <v>22</v>
      </c>
      <c r="B49">
        <f t="shared" ca="1" si="5"/>
        <v>2</v>
      </c>
      <c r="C49" t="str">
        <f t="shared" ca="1" si="15"/>
        <v>Actor1109m</v>
      </c>
      <c r="D49" t="str">
        <f>IF(ISBLANK(F49),"",
IFERROR(VLOOKUP(F49,[2]ActorTable!$A:$H,MATCH("이름참고",[2]ActorTable!$1:$1,0),0),"캐릭터없음"))</f>
        <v>솔</v>
      </c>
      <c r="E49" t="str">
        <f t="shared" ca="1" si="14"/>
        <v/>
      </c>
      <c r="F49" t="s">
        <v>431</v>
      </c>
      <c r="G49">
        <v>3</v>
      </c>
      <c r="H49">
        <v>6</v>
      </c>
      <c r="I49">
        <v>0</v>
      </c>
      <c r="J49">
        <v>5</v>
      </c>
      <c r="K49">
        <v>10</v>
      </c>
      <c r="L49">
        <v>0</v>
      </c>
      <c r="M49">
        <v>0</v>
      </c>
      <c r="N49">
        <v>0</v>
      </c>
      <c r="O49">
        <v>0</v>
      </c>
      <c r="P49">
        <v>0</v>
      </c>
      <c r="Q49">
        <v>18</v>
      </c>
      <c r="R49">
        <v>199</v>
      </c>
      <c r="S49" t="str">
        <f>IFERROR(VLOOKUP(R49,[2]WingLookTable!$A:$B,2,0),"캐릭터없음")</f>
        <v>Wing_FireFullNoiseOtherSlow</v>
      </c>
      <c r="T49">
        <f t="shared" ca="1" si="16"/>
        <v>284</v>
      </c>
      <c r="U49"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v>
      </c>
      <c r="V49" t="str">
        <f t="shared" ca="1" si="22"/>
        <v>{"dy":22,"sl":2,"id":"Actor2015m","stats":{"tr":3,"trp":6,"str":0,"dex":5,"int":10,"vit":0,"train":0,"wgGr0":0,"wgGr1":0,"wgGr2":0,"wgGr3":18,"wgLk":199}}</v>
      </c>
      <c r="AD49">
        <v>48</v>
      </c>
      <c r="AE49">
        <v>260</v>
      </c>
      <c r="AF49">
        <f>COUNTIF(R:R,AE49)</f>
        <v>1</v>
      </c>
    </row>
    <row r="50" spans="1:32">
      <c r="A50">
        <v>23</v>
      </c>
      <c r="B50">
        <f t="shared" ca="1" si="5"/>
        <v>1</v>
      </c>
      <c r="C50" t="str">
        <f t="shared" ca="1" si="15"/>
        <v>Actor0240m</v>
      </c>
      <c r="D50" t="str">
        <f>IF(ISBLANK(F50),"",
IFERROR(VLOOKUP(F50,[2]ActorTable!$A:$H,MATCH("이름참고",[2]ActorTable!$1:$1,0),0),"캐릭터없음"))</f>
        <v>오비우스</v>
      </c>
      <c r="E50" t="str">
        <f t="shared" ca="1" si="14"/>
        <v/>
      </c>
      <c r="F50" t="s">
        <v>349</v>
      </c>
      <c r="G50">
        <v>3</v>
      </c>
      <c r="H50">
        <v>6</v>
      </c>
      <c r="I50">
        <v>8</v>
      </c>
      <c r="J50">
        <v>0</v>
      </c>
      <c r="K50">
        <v>0</v>
      </c>
      <c r="L50">
        <v>7</v>
      </c>
      <c r="M50">
        <v>0</v>
      </c>
      <c r="N50">
        <v>0</v>
      </c>
      <c r="O50">
        <v>0</v>
      </c>
      <c r="P50">
        <v>0</v>
      </c>
      <c r="Q50">
        <v>18</v>
      </c>
      <c r="R50">
        <v>248</v>
      </c>
      <c r="S50" t="str">
        <f>IFERROR(VLOOKUP(R50,[2]WingLookTable!$A:$B,2,0),"캐릭터없음")</f>
        <v>Wing_RedOtherOtherFullFast</v>
      </c>
      <c r="T50">
        <f t="shared" ca="1" si="16"/>
        <v>340</v>
      </c>
      <c r="U5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v>
      </c>
      <c r="V50" t="str">
        <f t="shared" ca="1" si="22"/>
        <v>{"dy":23,"sl":1,"id":"Actor1141m","stats":{"tr":3,"trp":6,"str":8,"dex":0,"int":0,"vit":7,"train":0,"wgGr0":0,"wgGr1":0,"wgGr2":0,"wgGr3":18,"wgLk":248}}</v>
      </c>
      <c r="AD50">
        <v>49</v>
      </c>
      <c r="AE50">
        <v>264</v>
      </c>
      <c r="AF50">
        <f>COUNTIF(R:R,AE50)</f>
        <v>1</v>
      </c>
    </row>
    <row r="51" spans="1:32">
      <c r="A51">
        <v>23</v>
      </c>
      <c r="B51">
        <f t="shared" ca="1" si="5"/>
        <v>2</v>
      </c>
      <c r="C51" t="str">
        <f t="shared" ca="1" si="15"/>
        <v>Actor2010m</v>
      </c>
      <c r="D51" t="str">
        <f>IF(ISBLANK(F51),"",
IFERROR(VLOOKUP(F51,[2]ActorTable!$A:$H,MATCH("이름참고",[2]ActorTable!$1:$1,0),0),"캐릭터없음"))</f>
        <v>헤르윈</v>
      </c>
      <c r="E51" t="str">
        <f t="shared" ca="1" si="14"/>
        <v/>
      </c>
      <c r="F51" t="s">
        <v>365</v>
      </c>
      <c r="G51">
        <v>3</v>
      </c>
      <c r="H51">
        <v>6</v>
      </c>
      <c r="I51">
        <v>0</v>
      </c>
      <c r="J51">
        <v>0</v>
      </c>
      <c r="K51">
        <v>15</v>
      </c>
      <c r="L51">
        <v>0</v>
      </c>
      <c r="M51">
        <v>0</v>
      </c>
      <c r="N51">
        <v>0</v>
      </c>
      <c r="O51">
        <v>0</v>
      </c>
      <c r="P51">
        <v>0</v>
      </c>
      <c r="Q51">
        <v>18</v>
      </c>
      <c r="R51">
        <v>151</v>
      </c>
      <c r="S51" t="str">
        <f>IFERROR(VLOOKUP(R51,[2]WingLookTable!$A:$B,2,0),"캐릭터없음")</f>
        <v>Wing_DustCyanSineOtherFullFast</v>
      </c>
      <c r="T51">
        <f t="shared" ca="1" si="16"/>
        <v>202</v>
      </c>
      <c r="U5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v>
      </c>
      <c r="V51" t="str">
        <f t="shared" ca="1" si="22"/>
        <v>{"dy":23,"sl":2,"id":"Actor0007m","stats":{"tr":3,"trp":6,"str":0,"dex":0,"int":15,"vit":0,"train":0,"wgGr0":0,"wgGr1":0,"wgGr2":0,"wgGr3":18,"wgLk":151}}</v>
      </c>
      <c r="AD51">
        <v>50</v>
      </c>
      <c r="AE51">
        <v>268</v>
      </c>
      <c r="AF51">
        <f>COUNTIF(R:R,AE51)</f>
        <v>1</v>
      </c>
    </row>
    <row r="52" spans="1:32">
      <c r="A52">
        <v>24</v>
      </c>
      <c r="B52">
        <f t="shared" ca="1" si="5"/>
        <v>1</v>
      </c>
      <c r="C52" t="str">
        <f t="shared" ca="1" si="15"/>
        <v>Actor1141m</v>
      </c>
      <c r="D52" t="str">
        <f>IF(ISBLANK(F52),"",
IFERROR(VLOOKUP(F52,[2]ActorTable!$A:$H,MATCH("이름참고",[2]ActorTable!$1:$1,0),0),"캐릭터없음"))</f>
        <v>메디아</v>
      </c>
      <c r="E52" t="str">
        <f t="shared" ca="1" si="14"/>
        <v/>
      </c>
      <c r="F52" t="s">
        <v>471</v>
      </c>
      <c r="G52">
        <v>3</v>
      </c>
      <c r="H52">
        <v>6</v>
      </c>
      <c r="I52">
        <v>10</v>
      </c>
      <c r="J52">
        <v>5</v>
      </c>
      <c r="K52">
        <v>0</v>
      </c>
      <c r="L52">
        <v>0</v>
      </c>
      <c r="M52">
        <v>0</v>
      </c>
      <c r="N52">
        <v>0</v>
      </c>
      <c r="O52">
        <v>0</v>
      </c>
      <c r="P52">
        <v>0</v>
      </c>
      <c r="Q52">
        <v>18</v>
      </c>
      <c r="R52">
        <v>268</v>
      </c>
      <c r="S52" t="str">
        <f>IFERROR(VLOOKUP(R52,[2]WingLookTable!$A:$B,2,0),"캐릭터없음")</f>
        <v>Wing_SkySineSineFullSlow</v>
      </c>
      <c r="T52">
        <f t="shared" ca="1" si="16"/>
        <v>300</v>
      </c>
      <c r="U5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v>
      </c>
      <c r="V52" t="str">
        <f t="shared" ca="1" si="22"/>
        <v>{"dy":24,"sl":1,"id":"Actor1218m","stats":{"tr":3,"trp":6,"str":10,"dex":5,"int":0,"vit":0,"train":0,"wgGr0":0,"wgGr1":0,"wgGr2":0,"wgGr3":18,"wgLk":268}}</v>
      </c>
      <c r="AD52">
        <v>51</v>
      </c>
      <c r="AE52">
        <v>272</v>
      </c>
      <c r="AF52">
        <f>COUNTIF(R:R,AE52)</f>
        <v>1</v>
      </c>
    </row>
    <row r="53" spans="1:32">
      <c r="A53">
        <v>24</v>
      </c>
      <c r="B53">
        <f t="shared" ca="1" si="5"/>
        <v>2</v>
      </c>
      <c r="C53" t="str">
        <f t="shared" ca="1" si="15"/>
        <v>Actor2103m</v>
      </c>
      <c r="D53" t="str">
        <f>IF(ISBLANK(F53),"",
IFERROR(VLOOKUP(F53,[2]ActorTable!$A:$H,MATCH("이름참고",[2]ActorTable!$1:$1,0),0),"캐릭터없음"))</f>
        <v>원더</v>
      </c>
      <c r="E53" t="str">
        <f t="shared" ca="1" si="14"/>
        <v/>
      </c>
      <c r="F53" t="s">
        <v>333</v>
      </c>
      <c r="G53">
        <v>3</v>
      </c>
      <c r="H53">
        <v>6</v>
      </c>
      <c r="I53">
        <v>5</v>
      </c>
      <c r="J53">
        <v>10</v>
      </c>
      <c r="K53">
        <v>0</v>
      </c>
      <c r="L53">
        <v>0</v>
      </c>
      <c r="M53">
        <v>0</v>
      </c>
      <c r="N53">
        <v>0</v>
      </c>
      <c r="O53">
        <v>0</v>
      </c>
      <c r="P53">
        <v>0</v>
      </c>
      <c r="Q53">
        <v>18</v>
      </c>
      <c r="R53">
        <v>294</v>
      </c>
      <c r="S53" t="str">
        <f>IFERROR(VLOOKUP(R53,[2]WingLookTable!$A:$B,2,0),"캐릭터없음")</f>
        <v>Wing_BlueOtherFullOtherSlow</v>
      </c>
      <c r="T53">
        <f t="shared" ca="1" si="16"/>
        <v>324</v>
      </c>
      <c r="U53"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v>
      </c>
      <c r="V53" t="str">
        <f t="shared" ca="1" si="22"/>
        <v>{"dy":24,"sl":2,"id":"Actor2128m","stats":{"tr":3,"trp":6,"str":5,"dex":10,"int":0,"vit":0,"train":0,"wgGr0":0,"wgGr1":0,"wgGr2":0,"wgGr3":18,"wgLk":294}}</v>
      </c>
      <c r="AD53">
        <v>52</v>
      </c>
      <c r="AE53">
        <v>276</v>
      </c>
      <c r="AF53">
        <f>COUNTIF(R:R,AE53)</f>
        <v>1</v>
      </c>
    </row>
    <row r="54" spans="1:32">
      <c r="A54">
        <v>24</v>
      </c>
      <c r="B54">
        <f t="shared" ca="1" si="5"/>
        <v>3</v>
      </c>
      <c r="C54" t="str">
        <f t="shared" ref="C54" ca="1" si="28">VLOOKUP(RANDBETWEEN(1,COUNTA(Z:Z)-1),Z:AA,2,0)</f>
        <v>Actor0201m</v>
      </c>
      <c r="D54" t="str">
        <f>IF(ISBLANK(F54),"",
IFERROR(VLOOKUP(F54,[2]ActorTable!$A:$H,MATCH("이름참고",[2]ActorTable!$1:$1,0),0),"캐릭터없음"))</f>
        <v>플랜도</v>
      </c>
      <c r="E54" t="str">
        <f t="shared" ref="E54" ca="1" si="29">IF(AND(B54&lt;=OFFSET(B54,1,0),NOT(ISBLANK(F54))),
IF(F54=OFFSET(F54,1,0),"같음",""),"")</f>
        <v/>
      </c>
      <c r="F54" t="s">
        <v>339</v>
      </c>
      <c r="G54">
        <v>3</v>
      </c>
      <c r="H54">
        <v>6</v>
      </c>
      <c r="I54">
        <v>5</v>
      </c>
      <c r="J54">
        <v>0</v>
      </c>
      <c r="K54">
        <v>10</v>
      </c>
      <c r="L54">
        <v>0</v>
      </c>
      <c r="M54">
        <v>0</v>
      </c>
      <c r="N54">
        <v>0</v>
      </c>
      <c r="O54">
        <v>0</v>
      </c>
      <c r="P54">
        <v>0</v>
      </c>
      <c r="Q54">
        <v>18</v>
      </c>
      <c r="R54">
        <v>145</v>
      </c>
      <c r="S54" t="str">
        <f>IFERROR(VLOOKUP(R54,[2]WingLookTable!$A:$B,2,0),"캐릭터없음")</f>
        <v>Wing_DustBlueSinePatternFullSlow</v>
      </c>
      <c r="T54">
        <f t="shared" ref="T54" ca="1" si="30">VLOOKUP(RANDBETWEEN(1,COUNTA(AD:AD)-1),AD:AE,2,0)</f>
        <v>193</v>
      </c>
      <c r="U54" t="str">
        <f t="shared" ref="U54" ca="1" si="31">IF(ROW()=2,V54,OFFSET(U54,-1,0)&amp;IF(LEN(V54)=0,"",","&amp;V54))</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v>
      </c>
      <c r="V54" t="str">
        <f t="shared" ref="V54" ca="1" si="32">"{"""&amp;A$1&amp;""":"&amp;A54
&amp;","""&amp;B$1&amp;""":"&amp;B54
&amp;IF(LEN(F54)=0,"",","""&amp;F$1&amp;""":"""&amp;F54&amp;"""")
&amp;IF(LEN(F54)=0,"",",""stats"":{")
&amp;IF(LEN(F54)=0,"",""""&amp;G$1&amp;""":"&amp;G54)
&amp;IF(LEN(F54)=0,"",","""&amp;H$1&amp;""":"&amp;H54)
&amp;IF(LEN(F54)=0,"",","""&amp;I$1&amp;""":"&amp;I54)
&amp;IF(LEN(F54)=0,"",","""&amp;J$1&amp;""":"&amp;J54)
&amp;IF(LEN(F54)=0,"",","""&amp;K$1&amp;""":"&amp;K54)
&amp;IF(LEN(F54)=0,"",","""&amp;L$1&amp;""":"&amp;L54)
&amp;IF(LEN(F54)=0,"",","""&amp;M$1&amp;""":"&amp;M54)
&amp;IF(LEN(F54)=0,"",","""&amp;N$1&amp;""":"&amp;N54)
&amp;IF(LEN(F54)=0,"",","""&amp;O$1&amp;""":"&amp;O54)
&amp;IF(LEN(F54)=0,"",","""&amp;P$1&amp;""":"&amp;P54)
&amp;IF(LEN(F54)=0,"",","""&amp;Q$1&amp;""":"&amp;Q54)
&amp;IF(LEN(F54)=0,"",","""&amp;R$1&amp;""":"&amp;R54)
&amp;IF(LEN(F54)=0,"","}")&amp;"}"</f>
        <v>{"dy":24,"sl":3,"id":"Actor1039m","stats":{"tr":3,"trp":6,"str":5,"dex":0,"int":10,"vit":0,"train":0,"wgGr0":0,"wgGr1":0,"wgGr2":0,"wgGr3":18,"wgLk":145}}</v>
      </c>
      <c r="AD54">
        <v>53</v>
      </c>
      <c r="AE54">
        <v>280</v>
      </c>
      <c r="AF54">
        <f>COUNTIF(R:R,AE54)</f>
        <v>1</v>
      </c>
    </row>
    <row r="55" spans="1:32">
      <c r="A55">
        <v>25</v>
      </c>
      <c r="B55">
        <f t="shared" ca="1" si="5"/>
        <v>1</v>
      </c>
      <c r="C55" t="str">
        <f t="shared" ca="1" si="15"/>
        <v>Actor1005m</v>
      </c>
      <c r="D55" t="str">
        <f>IF(ISBLANK(F55),"",
IFERROR(VLOOKUP(F55,[2]ActorTable!$A:$H,MATCH("이름참고",[2]ActorTable!$1:$1,0),0),"캐릭터없음"))</f>
        <v>니엘</v>
      </c>
      <c r="E55" t="str">
        <f t="shared" ca="1" si="14"/>
        <v/>
      </c>
      <c r="F55" t="s">
        <v>359</v>
      </c>
      <c r="G55">
        <v>3</v>
      </c>
      <c r="H55">
        <v>6</v>
      </c>
      <c r="I55">
        <v>15</v>
      </c>
      <c r="J55">
        <v>0</v>
      </c>
      <c r="K55">
        <v>0</v>
      </c>
      <c r="L55">
        <v>0</v>
      </c>
      <c r="M55">
        <v>0</v>
      </c>
      <c r="N55">
        <v>0</v>
      </c>
      <c r="O55">
        <v>0</v>
      </c>
      <c r="P55">
        <v>0</v>
      </c>
      <c r="Q55">
        <v>18</v>
      </c>
      <c r="R55">
        <v>264</v>
      </c>
      <c r="S55" t="str">
        <f>IFERROR(VLOOKUP(R55,[2]WingLookTable!$A:$B,2,0),"캐릭터없음")</f>
        <v>Wing_SkySineNoneFullFast</v>
      </c>
      <c r="T55">
        <f t="shared" ca="1" si="16"/>
        <v>160</v>
      </c>
      <c r="U5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v>
      </c>
      <c r="V55" t="str">
        <f t="shared" ca="1" si="22"/>
        <v>{"dy":25,"sl":1,"id":"Actor2238m","stats":{"tr":3,"trp":6,"str":15,"dex":0,"int":0,"vit":0,"train":0,"wgGr0":0,"wgGr1":0,"wgGr2":0,"wgGr3":18,"wgLk":264}}</v>
      </c>
      <c r="AD55">
        <v>54</v>
      </c>
      <c r="AE55">
        <v>284</v>
      </c>
      <c r="AF55">
        <f>COUNTIF(R:R,AE55)</f>
        <v>1</v>
      </c>
    </row>
    <row r="56" spans="1:32">
      <c r="A56">
        <v>25</v>
      </c>
      <c r="B56">
        <f t="shared" ca="1" si="5"/>
        <v>2</v>
      </c>
      <c r="C56" t="str">
        <f t="shared" ca="1" si="15"/>
        <v>Actor0201m</v>
      </c>
      <c r="D56" t="str">
        <f>IF(ISBLANK(F56),"",
IFERROR(VLOOKUP(F56,[2]ActorTable!$A:$H,MATCH("이름참고",[2]ActorTable!$1:$1,0),0),"캐릭터없음"))</f>
        <v>무테이</v>
      </c>
      <c r="E56" t="str">
        <f t="shared" ca="1" si="14"/>
        <v/>
      </c>
      <c r="F56" t="s">
        <v>368</v>
      </c>
      <c r="G56">
        <v>3</v>
      </c>
      <c r="H56">
        <v>6</v>
      </c>
      <c r="I56">
        <v>10</v>
      </c>
      <c r="J56">
        <v>0</v>
      </c>
      <c r="K56">
        <v>0</v>
      </c>
      <c r="L56">
        <v>5</v>
      </c>
      <c r="M56">
        <v>0</v>
      </c>
      <c r="N56">
        <v>0</v>
      </c>
      <c r="O56">
        <v>0</v>
      </c>
      <c r="P56">
        <v>0</v>
      </c>
      <c r="Q56">
        <v>18</v>
      </c>
      <c r="R56">
        <v>344</v>
      </c>
      <c r="S56" t="str">
        <f>IFERROR(VLOOKUP(R56,[2]WingLookTable!$A:$B,2,0),"캐릭터없음")</f>
        <v>Wing_DustYellowOtherStripeFullSlow</v>
      </c>
      <c r="T56">
        <f t="shared" ca="1" si="16"/>
        <v>163</v>
      </c>
      <c r="U56"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v>
      </c>
      <c r="V56" t="str">
        <f t="shared" ca="1" si="22"/>
        <v>{"dy":25,"sl":2,"id":"Actor3021m","stats":{"tr":3,"trp":6,"str":10,"dex":0,"int":0,"vit":5,"train":0,"wgGr0":0,"wgGr1":0,"wgGr2":0,"wgGr3":18,"wgLk":344}}</v>
      </c>
      <c r="AD56">
        <v>55</v>
      </c>
      <c r="AE56">
        <v>288</v>
      </c>
      <c r="AF56">
        <f>COUNTIF(R:R,AE56)</f>
        <v>1</v>
      </c>
    </row>
    <row r="57" spans="1:32">
      <c r="A57">
        <v>26</v>
      </c>
      <c r="B57">
        <f t="shared" ca="1" si="5"/>
        <v>1</v>
      </c>
      <c r="C57" t="str">
        <f t="shared" ca="1" si="15"/>
        <v>Actor1108m</v>
      </c>
      <c r="D57" t="str">
        <f>IF(ISBLANK(F57),"",
IFERROR(VLOOKUP(F57,[2]ActorTable!$A:$H,MATCH("이름참고",[2]ActorTable!$1:$1,0),0),"캐릭터없음"))</f>
        <v>베이</v>
      </c>
      <c r="E57" t="str">
        <f t="shared" ca="1" si="14"/>
        <v/>
      </c>
      <c r="F57" t="s">
        <v>429</v>
      </c>
      <c r="G57">
        <v>3</v>
      </c>
      <c r="H57">
        <v>6</v>
      </c>
      <c r="I57">
        <v>8</v>
      </c>
      <c r="J57">
        <v>0</v>
      </c>
      <c r="K57">
        <v>7</v>
      </c>
      <c r="L57">
        <v>0</v>
      </c>
      <c r="M57">
        <v>0</v>
      </c>
      <c r="N57">
        <v>0</v>
      </c>
      <c r="O57">
        <v>0</v>
      </c>
      <c r="P57">
        <v>0</v>
      </c>
      <c r="Q57">
        <v>18</v>
      </c>
      <c r="R57">
        <v>105</v>
      </c>
      <c r="S57" t="str">
        <f>IFERROR(VLOOKUP(R57,[2]WingLookTable!$A:$B,2,0),"캐릭터없음")</f>
        <v>Wing_BlueNoisePatternFullFast</v>
      </c>
      <c r="T57">
        <f t="shared" ca="1" si="16"/>
        <v>199</v>
      </c>
      <c r="U5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v>
      </c>
      <c r="V57" t="str">
        <f t="shared" ca="1" si="22"/>
        <v>{"dy":26,"sl":1,"id":"Actor0104m","stats":{"tr":3,"trp":6,"str":8,"dex":0,"int":7,"vit":0,"train":0,"wgGr0":0,"wgGr1":0,"wgGr2":0,"wgGr3":18,"wgLk":105}}</v>
      </c>
      <c r="AD57">
        <v>56</v>
      </c>
      <c r="AE57">
        <v>291</v>
      </c>
      <c r="AF57">
        <f>COUNTIF(R:R,AE57)</f>
        <v>1</v>
      </c>
    </row>
    <row r="58" spans="1:32">
      <c r="A58">
        <v>26</v>
      </c>
      <c r="B58">
        <f t="shared" ca="1" si="5"/>
        <v>2</v>
      </c>
      <c r="C58" t="str">
        <f t="shared" ca="1" si="15"/>
        <v>Actor0125m</v>
      </c>
      <c r="D58" t="str">
        <f>IF(ISBLANK(F58),"",
IFERROR(VLOOKUP(F58,[2]ActorTable!$A:$H,MATCH("이름참고",[2]ActorTable!$1:$1,0),0),"캐릭터없음"))</f>
        <v>플랜도</v>
      </c>
      <c r="E58" t="str">
        <f t="shared" ca="1" si="14"/>
        <v/>
      </c>
      <c r="F58" t="s">
        <v>422</v>
      </c>
      <c r="G58">
        <v>3</v>
      </c>
      <c r="H58">
        <v>6</v>
      </c>
      <c r="I58">
        <v>15</v>
      </c>
      <c r="J58">
        <v>0</v>
      </c>
      <c r="K58">
        <v>0</v>
      </c>
      <c r="L58">
        <v>0</v>
      </c>
      <c r="M58">
        <v>0</v>
      </c>
      <c r="N58">
        <v>0</v>
      </c>
      <c r="O58">
        <v>0</v>
      </c>
      <c r="P58">
        <v>0</v>
      </c>
      <c r="Q58">
        <v>18</v>
      </c>
      <c r="R58">
        <v>256</v>
      </c>
      <c r="S58" t="str">
        <f>IFERROR(VLOOKUP(R58,[2]WingLookTable!$A:$B,2,0),"캐릭터없음")</f>
        <v>Wing_SkyFullNoiseOtherFast</v>
      </c>
      <c r="T58">
        <f t="shared" ca="1" si="16"/>
        <v>163</v>
      </c>
      <c r="U5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v>
      </c>
      <c r="V58" t="str">
        <f t="shared" ca="1" si="22"/>
        <v>{"dy":26,"sl":2,"id":"Actor1039m","stats":{"tr":3,"trp":6,"str":15,"dex":0,"int":0,"vit":0,"train":0,"wgGr0":0,"wgGr1":0,"wgGr2":0,"wgGr3":18,"wgLk":256}}</v>
      </c>
      <c r="AD58">
        <v>57</v>
      </c>
      <c r="AE58">
        <v>294</v>
      </c>
      <c r="AF58">
        <f>COUNTIF(R:R,AE58)</f>
        <v>1</v>
      </c>
    </row>
    <row r="59" spans="1:32">
      <c r="A59">
        <v>27</v>
      </c>
      <c r="B59">
        <f t="shared" ca="1" si="5"/>
        <v>1</v>
      </c>
      <c r="C59" t="str">
        <f t="shared" ca="1" si="15"/>
        <v>Actor2015m</v>
      </c>
      <c r="D59" t="str">
        <f>IF(ISBLANK(F59),"",
IFERROR(VLOOKUP(F59,[2]ActorTable!$A:$H,MATCH("이름참고",[2]ActorTable!$1:$1,0),0),"캐릭터없음"))</f>
        <v>닉스</v>
      </c>
      <c r="E59" t="str">
        <f t="shared" ca="1" si="14"/>
        <v/>
      </c>
      <c r="F59" t="s">
        <v>362</v>
      </c>
      <c r="G59">
        <v>3</v>
      </c>
      <c r="H59">
        <v>6</v>
      </c>
      <c r="I59">
        <v>0</v>
      </c>
      <c r="J59">
        <v>5</v>
      </c>
      <c r="K59">
        <v>0</v>
      </c>
      <c r="L59">
        <v>10</v>
      </c>
      <c r="M59">
        <v>0</v>
      </c>
      <c r="N59">
        <v>0</v>
      </c>
      <c r="O59">
        <v>0</v>
      </c>
      <c r="P59">
        <v>0</v>
      </c>
      <c r="Q59">
        <v>18</v>
      </c>
      <c r="R59">
        <v>148</v>
      </c>
      <c r="S59" t="str">
        <f>IFERROR(VLOOKUP(R59,[2]WingLookTable!$A:$B,2,0),"캐릭터없음")</f>
        <v>Wing_DustCyanPatternFullFullSlow</v>
      </c>
      <c r="T59">
        <f t="shared" ca="1" si="16"/>
        <v>190</v>
      </c>
      <c r="U59"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v>
      </c>
      <c r="V59" t="str">
        <f t="shared" ca="1" si="22"/>
        <v>{"dy":27,"sl":1,"id":"Actor1109m","stats":{"tr":3,"trp":6,"str":0,"dex":5,"int":0,"vit":10,"train":0,"wgGr0":0,"wgGr1":0,"wgGr2":0,"wgGr3":18,"wgLk":148}}</v>
      </c>
      <c r="AD59">
        <v>58</v>
      </c>
      <c r="AE59">
        <v>297</v>
      </c>
      <c r="AF59">
        <f>COUNTIF(R:R,AE59)</f>
        <v>1</v>
      </c>
    </row>
    <row r="60" spans="1:32">
      <c r="A60">
        <v>27</v>
      </c>
      <c r="B60">
        <f t="shared" ca="1" si="5"/>
        <v>2</v>
      </c>
      <c r="C60" t="str">
        <f t="shared" ca="1" si="15"/>
        <v>Actor0113m</v>
      </c>
      <c r="D60" t="str">
        <f>IF(ISBLANK(F60),"",
IFERROR(VLOOKUP(F60,[2]ActorTable!$A:$H,MATCH("이름참고",[2]ActorTable!$1:$1,0),0),"캐릭터없음"))</f>
        <v>롤라</v>
      </c>
      <c r="E60" t="str">
        <f t="shared" ca="1" si="14"/>
        <v/>
      </c>
      <c r="F60" t="s">
        <v>394</v>
      </c>
      <c r="G60">
        <v>3</v>
      </c>
      <c r="H60">
        <v>6</v>
      </c>
      <c r="I60">
        <v>0</v>
      </c>
      <c r="J60">
        <v>5</v>
      </c>
      <c r="K60">
        <v>10</v>
      </c>
      <c r="L60">
        <v>0</v>
      </c>
      <c r="M60">
        <v>0</v>
      </c>
      <c r="N60">
        <v>0</v>
      </c>
      <c r="O60">
        <v>0</v>
      </c>
      <c r="P60">
        <v>0</v>
      </c>
      <c r="Q60">
        <v>18</v>
      </c>
      <c r="R60">
        <v>154</v>
      </c>
      <c r="S60" t="str">
        <f>IFERROR(VLOOKUP(R60,[2]WingLookTable!$A:$B,2,0),"캐릭터없음")</f>
        <v>Wing_DustFireSinePatternFullSlow</v>
      </c>
      <c r="T60">
        <f t="shared" ca="1" si="16"/>
        <v>260</v>
      </c>
      <c r="U60"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v>
      </c>
      <c r="V60" t="str">
        <f t="shared" ca="1" si="22"/>
        <v>{"dy":27,"sl":2,"id":"Actor3019m","stats":{"tr":3,"trp":6,"str":0,"dex":5,"int":10,"vit":0,"train":0,"wgGr0":0,"wgGr1":0,"wgGr2":0,"wgGr3":18,"wgLk":154}}</v>
      </c>
      <c r="AD60">
        <v>59</v>
      </c>
      <c r="AE60">
        <v>300</v>
      </c>
      <c r="AF60">
        <f>COUNTIF(R:R,AE60)</f>
        <v>0</v>
      </c>
    </row>
    <row r="61" spans="1:32">
      <c r="A61">
        <v>28</v>
      </c>
      <c r="B61">
        <f t="shared" ca="1" si="5"/>
        <v>1</v>
      </c>
      <c r="C61" t="str">
        <f t="shared" ca="1" si="15"/>
        <v>Actor1002m</v>
      </c>
      <c r="D61" t="str">
        <f>IF(ISBLANK(F61),"",
IFERROR(VLOOKUP(F61,[2]ActorTable!$A:$H,MATCH("이름참고",[2]ActorTable!$1:$1,0),0),"캐릭터없음"))</f>
        <v>카츄진</v>
      </c>
      <c r="E61" t="str">
        <f t="shared" ca="1" si="14"/>
        <v/>
      </c>
      <c r="F61" t="s">
        <v>326</v>
      </c>
      <c r="G61">
        <v>3</v>
      </c>
      <c r="H61">
        <v>6</v>
      </c>
      <c r="I61">
        <v>0</v>
      </c>
      <c r="J61">
        <v>0</v>
      </c>
      <c r="K61">
        <v>15</v>
      </c>
      <c r="L61">
        <v>0</v>
      </c>
      <c r="M61">
        <v>0</v>
      </c>
      <c r="N61">
        <v>0</v>
      </c>
      <c r="O61">
        <v>0</v>
      </c>
      <c r="P61">
        <v>0</v>
      </c>
      <c r="Q61">
        <v>18</v>
      </c>
      <c r="R61">
        <v>196</v>
      </c>
      <c r="S61" t="str">
        <f>IFERROR(VLOOKUP(R61,[2]WingLookTable!$A:$B,2,0),"캐릭터없음")</f>
        <v>Wing_FireBeeSineWingSlow</v>
      </c>
      <c r="T61">
        <f t="shared" ca="1" si="16"/>
        <v>336</v>
      </c>
      <c r="U61"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v>
      </c>
      <c r="V61" t="str">
        <f t="shared" ca="1" si="22"/>
        <v>{"dy":28,"sl":1,"id":"Actor3117m","stats":{"tr":3,"trp":6,"str":0,"dex":0,"int":15,"vit":0,"train":0,"wgGr0":0,"wgGr1":0,"wgGr2":0,"wgGr3":18,"wgLk":196}}</v>
      </c>
      <c r="AD61">
        <v>60</v>
      </c>
      <c r="AE61">
        <v>303</v>
      </c>
      <c r="AF61">
        <f>COUNTIF(R:R,AE61)</f>
        <v>1</v>
      </c>
    </row>
    <row r="62" spans="1:32">
      <c r="A62">
        <v>28</v>
      </c>
      <c r="B62">
        <f t="shared" ca="1" si="5"/>
        <v>2</v>
      </c>
      <c r="C62" t="str">
        <f t="shared" ca="1" si="15"/>
        <v>Actor0024m</v>
      </c>
      <c r="D62" t="str">
        <f>IF(ISBLANK(F62),"",
IFERROR(VLOOKUP(F62,[2]ActorTable!$A:$H,MATCH("이름참고",[2]ActorTable!$1:$1,0),0),"캐릭터없음"))</f>
        <v>소하</v>
      </c>
      <c r="E62" t="str">
        <f t="shared" ca="1" si="14"/>
        <v/>
      </c>
      <c r="F62" t="s">
        <v>496</v>
      </c>
      <c r="G62">
        <v>3</v>
      </c>
      <c r="H62">
        <v>6</v>
      </c>
      <c r="I62">
        <v>7</v>
      </c>
      <c r="J62">
        <v>8</v>
      </c>
      <c r="K62">
        <v>0</v>
      </c>
      <c r="L62">
        <v>0</v>
      </c>
      <c r="M62">
        <v>0</v>
      </c>
      <c r="N62">
        <v>0</v>
      </c>
      <c r="O62">
        <v>0</v>
      </c>
      <c r="P62">
        <v>0</v>
      </c>
      <c r="Q62">
        <v>18</v>
      </c>
      <c r="R62">
        <v>280</v>
      </c>
      <c r="S62" t="str">
        <f>IFERROR(VLOOKUP(R62,[2]WingLookTable!$A:$B,2,0),"캐릭터없음")</f>
        <v>Wing_YellowFullSineStripeSlow</v>
      </c>
      <c r="T62">
        <f t="shared" ca="1" si="16"/>
        <v>264</v>
      </c>
      <c r="U62"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v>
      </c>
      <c r="V62" t="str">
        <f t="shared" ca="1" si="22"/>
        <v>{"dy":28,"sl":2,"id":"Actor1002m","stats":{"tr":3,"trp":6,"str":7,"dex":8,"int":0,"vit":0,"train":0,"wgGr0":0,"wgGr1":0,"wgGr2":0,"wgGr3":18,"wgLk":280}}</v>
      </c>
      <c r="AD62">
        <v>61</v>
      </c>
      <c r="AE62">
        <v>306</v>
      </c>
      <c r="AF62">
        <f>COUNTIF(R:R,AE62)</f>
        <v>0</v>
      </c>
    </row>
    <row r="63" spans="1:32">
      <c r="A63">
        <v>29</v>
      </c>
      <c r="B63">
        <f t="shared" ca="1" si="5"/>
        <v>1</v>
      </c>
      <c r="C63" t="str">
        <f t="shared" ca="1" si="15"/>
        <v>Actor3117m</v>
      </c>
      <c r="D63" t="str">
        <f>IF(ISBLANK(F63),"",
IFERROR(VLOOKUP(F63,[2]ActorTable!$A:$H,MATCH("이름참고",[2]ActorTable!$1:$1,0),0),"캐릭터없음"))</f>
        <v>라무무</v>
      </c>
      <c r="E63" t="str">
        <f t="shared" ca="1" si="14"/>
        <v/>
      </c>
      <c r="F63" t="s">
        <v>336</v>
      </c>
      <c r="G63">
        <v>3</v>
      </c>
      <c r="H63">
        <v>6</v>
      </c>
      <c r="I63">
        <v>0</v>
      </c>
      <c r="J63">
        <v>8</v>
      </c>
      <c r="K63">
        <v>7</v>
      </c>
      <c r="L63">
        <v>0</v>
      </c>
      <c r="M63">
        <v>0</v>
      </c>
      <c r="N63">
        <v>0</v>
      </c>
      <c r="O63">
        <v>0</v>
      </c>
      <c r="P63">
        <v>0</v>
      </c>
      <c r="Q63">
        <v>18</v>
      </c>
      <c r="R63">
        <v>175</v>
      </c>
      <c r="S63" t="str">
        <f>IFERROR(VLOOKUP(R63,[2]WingLookTable!$A:$B,2,0),"캐릭터없음")</f>
        <v>Wing_DustMultiSineOtherFullSlow2</v>
      </c>
      <c r="T63">
        <f t="shared" ca="1" si="16"/>
        <v>344</v>
      </c>
      <c r="U63"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v>
      </c>
      <c r="V63" t="str">
        <f t="shared" ca="1" si="22"/>
        <v>{"dy":29,"sl":1,"id":"Actor3231m","stats":{"tr":3,"trp":6,"str":0,"dex":8,"int":7,"vit":0,"train":0,"wgGr0":0,"wgGr1":0,"wgGr2":0,"wgGr3":18,"wgLk":175}}</v>
      </c>
      <c r="AD63">
        <v>62</v>
      </c>
      <c r="AE63">
        <v>309</v>
      </c>
      <c r="AF63">
        <f>COUNTIF(R:R,AE63)</f>
        <v>0</v>
      </c>
    </row>
    <row r="64" spans="1:32">
      <c r="A64">
        <v>29</v>
      </c>
      <c r="B64">
        <f t="shared" ca="1" si="5"/>
        <v>2</v>
      </c>
      <c r="C64" t="str">
        <f t="shared" ca="1" si="15"/>
        <v>Actor2238m</v>
      </c>
      <c r="D64" t="str">
        <f>IF(ISBLANK(F64),"",
IFERROR(VLOOKUP(F64,[2]ActorTable!$A:$H,MATCH("이름참고",[2]ActorTable!$1:$1,0),0),"캐릭터없음"))</f>
        <v>그루퍼스</v>
      </c>
      <c r="E64" t="str">
        <f t="shared" ca="1" si="14"/>
        <v/>
      </c>
      <c r="F64" t="s">
        <v>320</v>
      </c>
      <c r="G64">
        <v>3</v>
      </c>
      <c r="H64">
        <v>6</v>
      </c>
      <c r="I64">
        <v>0</v>
      </c>
      <c r="J64">
        <v>0</v>
      </c>
      <c r="K64">
        <v>15</v>
      </c>
      <c r="L64">
        <v>0</v>
      </c>
      <c r="M64">
        <v>0</v>
      </c>
      <c r="N64">
        <v>0</v>
      </c>
      <c r="O64">
        <v>0</v>
      </c>
      <c r="P64">
        <v>0</v>
      </c>
      <c r="Q64">
        <v>18</v>
      </c>
      <c r="R64">
        <v>340</v>
      </c>
      <c r="S64" t="str">
        <f>IFERROR(VLOOKUP(R64,[2]WingLookTable!$A:$B,2,0),"캐릭터없음")</f>
        <v>Wing_DustRedStripeFullOtherSlow</v>
      </c>
      <c r="T64">
        <f t="shared" ca="1" si="16"/>
        <v>101</v>
      </c>
      <c r="U64"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v>
      </c>
      <c r="V64" t="str">
        <f t="shared" ca="1" si="22"/>
        <v>{"dy":29,"sl":2,"id":"Actor2010m","stats":{"tr":3,"trp":6,"str":0,"dex":0,"int":15,"vit":0,"train":0,"wgGr0":0,"wgGr1":0,"wgGr2":0,"wgGr3":18,"wgLk":340}}</v>
      </c>
      <c r="AD64">
        <v>63</v>
      </c>
      <c r="AE64">
        <v>312</v>
      </c>
      <c r="AF64">
        <f>COUNTIF(R:R,AE64)</f>
        <v>1</v>
      </c>
    </row>
    <row r="65" spans="1:32">
      <c r="A65">
        <v>30</v>
      </c>
      <c r="B65">
        <f t="shared" ca="1" si="5"/>
        <v>1</v>
      </c>
      <c r="C65" t="str">
        <f t="shared" ca="1" si="15"/>
        <v>Actor1216m</v>
      </c>
      <c r="D65" t="str">
        <f>IF(ISBLANK(F65),"",
IFERROR(VLOOKUP(F65,[2]ActorTable!$A:$H,MATCH("이름참고",[2]ActorTable!$1:$1,0),0),"캐릭터없음"))</f>
        <v>슬로니카</v>
      </c>
      <c r="E65" t="str">
        <f t="shared" ca="1" si="14"/>
        <v/>
      </c>
      <c r="F65" t="s">
        <v>361</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6"/>
        <v>248</v>
      </c>
      <c r="U65"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dy":30,"sl":1,"id":"Actor3114m","stats":{"tr":3,"trp":6,"str":0,"dex":5,"int":10,"vit":0,"train":0,"wgGr0":0,"wgGr1":0,"wgGr2":0,"wgGr3":18,"wgLk":163}}</v>
      </c>
      <c r="V65" t="str">
        <f t="shared" ca="1" si="22"/>
        <v>{"dy":30,"sl":1,"id":"Actor3114m","stats":{"tr":3,"trp":6,"str":0,"dex":5,"int":10,"vit":0,"train":0,"wgGr0":0,"wgGr1":0,"wgGr2":0,"wgGr3":18,"wgLk":163}}</v>
      </c>
      <c r="AD65">
        <v>64</v>
      </c>
      <c r="AE65">
        <v>315</v>
      </c>
      <c r="AF65">
        <f>COUNTIF(R:R,AE65)</f>
        <v>1</v>
      </c>
    </row>
    <row r="66" spans="1:32">
      <c r="A66">
        <v>30</v>
      </c>
      <c r="B66">
        <f t="shared" ref="B66:B68" ca="1" si="33">IF(A66&lt;&gt;OFFSET(A66,-1,0),1,OFFSET(B66,-1,0)+1)</f>
        <v>2</v>
      </c>
      <c r="C66" t="str">
        <f t="shared" ref="C66" ca="1" si="34">VLOOKUP(RANDBETWEEN(1,COUNTA(Z:Z)-1),Z:AA,2,0)</f>
        <v>Actor0024m</v>
      </c>
      <c r="D66" t="str">
        <f>IF(ISBLANK(F66),"",
IFERROR(VLOOKUP(F66,[2]ActorTable!$A:$H,MATCH("이름참고",[2]ActorTable!$1:$1,0),0),"캐릭터없음"))</f>
        <v>에이잭</v>
      </c>
      <c r="E66" t="str">
        <f t="shared" ref="E66" ca="1" si="35">IF(AND(B66&lt;=OFFSET(B66,1,0),NOT(ISBLANK(F66))),
IF(F66=OFFSET(F66,1,0),"같음",""),"")</f>
        <v/>
      </c>
      <c r="F66" t="s">
        <v>495</v>
      </c>
      <c r="G66">
        <v>3</v>
      </c>
      <c r="H66">
        <v>6</v>
      </c>
      <c r="I66">
        <v>5</v>
      </c>
      <c r="J66">
        <v>5</v>
      </c>
      <c r="K66">
        <v>0</v>
      </c>
      <c r="L66">
        <v>5</v>
      </c>
      <c r="M66">
        <v>0</v>
      </c>
      <c r="N66">
        <v>0</v>
      </c>
      <c r="O66">
        <v>0</v>
      </c>
      <c r="P66">
        <v>0</v>
      </c>
      <c r="Q66">
        <v>18</v>
      </c>
      <c r="R66">
        <v>172</v>
      </c>
      <c r="S66" t="str">
        <f>IFERROR(VLOOKUP(R66,[2]WingLookTable!$A:$B,2,0),"캐릭터없음")</f>
        <v>Wing_DustMultiSineOtherFullSlow</v>
      </c>
      <c r="T66">
        <f t="shared" ref="T66" ca="1" si="36">VLOOKUP(RANDBETWEEN(1,COUNTA(AD:AD)-1),AD:AE,2,0)</f>
        <v>232</v>
      </c>
      <c r="U66" t="str">
        <f t="shared" ref="U66" ca="1" si="37">IF(ROW()=2,V66,OFFSET(U66,-1,0)&amp;IF(LEN(V66)=0,"",","&amp;V66))</f>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v>
      </c>
      <c r="V66" t="str">
        <f t="shared" ref="V66" ca="1" si="38">"{"""&amp;A$1&amp;""":"&amp;A66
&amp;","""&amp;B$1&amp;""":"&amp;B66
&amp;IF(LEN(F66)=0,"",","""&amp;F$1&amp;""":"""&amp;F66&amp;"""")
&amp;IF(LEN(F66)=0,"",",""stats"":{")
&amp;IF(LEN(F66)=0,"",""""&amp;G$1&amp;""":"&amp;G66)
&amp;IF(LEN(F66)=0,"",","""&amp;H$1&amp;""":"&amp;H66)
&amp;IF(LEN(F66)=0,"",","""&amp;I$1&amp;""":"&amp;I66)
&amp;IF(LEN(F66)=0,"",","""&amp;J$1&amp;""":"&amp;J66)
&amp;IF(LEN(F66)=0,"",","""&amp;K$1&amp;""":"&amp;K66)
&amp;IF(LEN(F66)=0,"",","""&amp;L$1&amp;""":"&amp;L66)
&amp;IF(LEN(F66)=0,"",","""&amp;M$1&amp;""":"&amp;M66)
&amp;IF(LEN(F66)=0,"",","""&amp;N$1&amp;""":"&amp;N66)
&amp;IF(LEN(F66)=0,"",","""&amp;O$1&amp;""":"&amp;O66)
&amp;IF(LEN(F66)=0,"",","""&amp;P$1&amp;""":"&amp;P66)
&amp;IF(LEN(F66)=0,"",","""&amp;Q$1&amp;""":"&amp;Q66)
&amp;IF(LEN(F66)=0,"",","""&amp;R$1&amp;""":"&amp;R66)
&amp;IF(LEN(F66)=0,"","}")&amp;"}"</f>
        <v>{"dy":30,"sl":2,"id":"Actor1029m","stats":{"tr":3,"trp":6,"str":5,"dex":5,"int":0,"vit":5,"train":0,"wgGr0":0,"wgGr1":0,"wgGr2":0,"wgGr3":18,"wgLk":172}}</v>
      </c>
      <c r="AD66">
        <v>65</v>
      </c>
      <c r="AE66">
        <v>318</v>
      </c>
      <c r="AF66">
        <f>COUNTIF(R:R,AE66)</f>
        <v>1</v>
      </c>
    </row>
    <row r="67" spans="1:32">
      <c r="A67">
        <v>31</v>
      </c>
      <c r="B67">
        <f t="shared" ca="1" si="33"/>
        <v>1</v>
      </c>
      <c r="C67" t="str">
        <f t="shared" ca="1" si="15"/>
        <v>Actor2015m</v>
      </c>
      <c r="D67" t="str">
        <f>IF(ISBLANK(F67),"",
IFERROR(VLOOKUP(F67,[2]ActorTable!$A:$H,MATCH("이름참고",[2]ActorTable!$1:$1,0),0),"캐릭터없음"))</f>
        <v>프리스</v>
      </c>
      <c r="E67" t="str">
        <f t="shared" ca="1" si="14"/>
        <v/>
      </c>
      <c r="F67" t="s">
        <v>367</v>
      </c>
      <c r="G67">
        <v>3</v>
      </c>
      <c r="H67">
        <v>6</v>
      </c>
      <c r="I67">
        <v>0</v>
      </c>
      <c r="J67">
        <v>8</v>
      </c>
      <c r="K67">
        <v>7</v>
      </c>
      <c r="L67">
        <v>0</v>
      </c>
      <c r="M67">
        <v>0</v>
      </c>
      <c r="N67">
        <v>0</v>
      </c>
      <c r="O67">
        <v>0</v>
      </c>
      <c r="P67">
        <v>0</v>
      </c>
      <c r="Q67">
        <v>18</v>
      </c>
      <c r="R67">
        <v>276</v>
      </c>
      <c r="S67" t="str">
        <f>IFERROR(VLOOKUP(R67,[2]WingLookTable!$A:$B,2,0),"캐릭터없음")</f>
        <v>Wing_WhiteSineNoiseFullFast</v>
      </c>
      <c r="T67">
        <f t="shared" ca="1" si="16"/>
        <v>129</v>
      </c>
      <c r="U67"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0125m","stats":{"tr":3,"trp":6,"str":0,"dex":8,"int":7,"vit":0,"train":0,"wgGr0":0,"wgGr1":0,"wgGr2":0,"wgGr3":18,"wgLk":276}}</v>
      </c>
      <c r="V67" t="str">
        <f t="shared" ca="1" si="22"/>
        <v>{"dy":31,"sl":1,"id":"Actor0125m","stats":{"tr":3,"trp":6,"str":0,"dex":8,"int":7,"vit":0,"train":0,"wgGr0":0,"wgGr1":0,"wgGr2":0,"wgGr3":18,"wgLk":276}}</v>
      </c>
      <c r="AD67">
        <v>66</v>
      </c>
      <c r="AE67">
        <v>321</v>
      </c>
      <c r="AF67">
        <f>COUNTIF(R:R,AE67)</f>
        <v>1</v>
      </c>
    </row>
    <row r="68" spans="1:32">
      <c r="A68">
        <v>31</v>
      </c>
      <c r="B68">
        <f t="shared" ca="1" si="33"/>
        <v>2</v>
      </c>
      <c r="C68" t="str">
        <f t="shared" ca="1" si="15"/>
        <v>Actor1141m</v>
      </c>
      <c r="D68" t="str">
        <f>IF(ISBLANK(F68),"",
IFERROR(VLOOKUP(F68,[2]ActorTable!$A:$H,MATCH("이름참고",[2]ActorTable!$1:$1,0),0),"캐릭터없음"))</f>
        <v>플랜도</v>
      </c>
      <c r="E68" t="str">
        <f t="shared" ca="1" si="14"/>
        <v/>
      </c>
      <c r="F68" t="s">
        <v>422</v>
      </c>
      <c r="G68">
        <v>3</v>
      </c>
      <c r="H68">
        <v>6</v>
      </c>
      <c r="I68">
        <v>8</v>
      </c>
      <c r="J68">
        <v>0</v>
      </c>
      <c r="K68">
        <v>7</v>
      </c>
      <c r="L68">
        <v>0</v>
      </c>
      <c r="M68">
        <v>0</v>
      </c>
      <c r="N68">
        <v>0</v>
      </c>
      <c r="O68">
        <v>0</v>
      </c>
      <c r="P68">
        <v>0</v>
      </c>
      <c r="Q68">
        <v>18</v>
      </c>
      <c r="R68">
        <v>369</v>
      </c>
      <c r="S68" t="str">
        <f>IFERROR(VLOOKUP(R68,[2]WingLookTable!$A:$B,2,0),"캐릭터없음")</f>
        <v>Wing_SkyLightningSineOtherFast</v>
      </c>
      <c r="T68">
        <f t="shared" ca="1" si="16"/>
        <v>284</v>
      </c>
      <c r="U68" t="str">
        <f t="shared" ca="1" si="3"/>
        <v>{"dy":1,"sl":1,"id":"Actor2120m","stats":{"tr":3,"trp":6,"str":0,"dex":0,"int":15,"vit":0,"train":0,"wgGr0":0,"wgGr1":0,"wgGr2":0,"wgGr3":18,"wgLk":169}},{"dy":1,"sl":2,"id":"Actor0030m","stats":{"tr":3,"trp":6,"str":7,"dex":8,"int":0,"vit":0,"train":0,"wgGr0":0,"wgGr1":0,"wgGr2":0,"wgGr3":18,"wgLk":129}},{"dy":2,"sl":1,"id":"Actor0240m","stats":{"tr":3,"trp":6,"str":8,"dex":7,"int":0,"vit":0,"train":0,"wgGr0":0,"wgGr1":0,"wgGr2":0,"wgGr3":18,"wgLk":372}},{"dy":2,"sl":2,"id":"Actor0024m","stats":{"tr":3,"trp":6,"str":8,"dex":0,"int":7,"vit":0,"train":0,"wgGr0":0,"wgGr1":0,"wgGr2":0,"wgGr3":18,"wgLk":121}},{"dy":3,"sl":1,"id":"Actor1218m","stats":{"tr":3,"trp":6,"str":0,"dex":15,"int":0,"vit":0,"train":0,"wgGr0":0,"wgGr1":0,"wgGr2":0,"wgGr3":18,"wgLk":336}},{"dy":3,"sl":2,"id":"Actor1141m","stats":{"tr":3,"trp":6,"str":0,"dex":0,"int":15,"vit":0,"train":0,"wgGr0":0,"wgGr1":0,"wgGr2":0,"wgGr3":18,"wgLk":352}},{"dy":3,"sl":3,"id":"Actor0037m","stats":{"tr":3,"trp":6,"str":10,"dex":5,"int":0,"vit":0,"train":0,"wgGr0":0,"wgGr1":0,"wgGr2":0,"wgGr3":18,"wgLk":101}},{"dy":4,"sl":1,"id":"Actor1108m","stats":{"tr":3,"trp":6,"str":15,"dex":0,"int":0,"vit":0,"train":0,"wgGr0":0,"wgGr1":0,"wgGr2":0,"wgGr3":18,"wgLk":178}},{"dy":4,"sl":2,"id":"Actor3019m","stats":{"tr":3,"trp":6,"str":7,"dex":8,"int":0,"vit":0,"train":0,"wgGr0":0,"wgGr1":0,"wgGr2":0,"wgGr3":18,"wgLk":324}},{"dy":5,"sl":1,"id":"Actor2120m","stats":{"tr":3,"trp":6,"str":0,"dex":8,"int":7,"vit":0,"train":0,"wgGr0":0,"wgGr1":0,"wgGr2":0,"wgGr3":18,"wgLk":315}},{"dy":5,"sl":2,"id":"Actor1005m","stats":{"tr":3,"trp":6,"str":8,"dex":7,"int":0,"vit":0,"train":0,"wgGr0":0,"wgGr1":0,"wgGr2":0,"wgGr3":18,"wgLk":321}},{"dy":6,"sl":1,"id":"Actor0125m","stats":{"tr":3,"trp":6,"str":0,"dex":0,"int":0,"vit":15,"train":0,"wgGr0":0,"wgGr1":0,"wgGr2":0,"wgGr3":18,"wgLk":109}},{"dy":6,"sl":2,"id":"Actor2015m","stats":{"tr":3,"trp":6,"str":15,"dex":0,"int":0,"vit":0,"train":0,"wgGr0":0,"wgGr1":0,"wgGr2":0,"wgGr3":18,"wgLk":328}},{"dy":7,"sl":1,"id":"Actor3117m","stats":{"tr":3,"trp":6,"str":0,"dex":0,"int":15,"vit":0,"train":0,"wgGr0":0,"wgGr1":0,"wgGr2":0,"wgGr3":18,"wgLk":312}},{"dy":7,"sl":2,"id":"Actor1029m","stats":{"tr":3,"trp":6,"str":15,"dex":0,"int":0,"vit":0,"train":0,"wgGr0":0,"wgGr1":0,"wgGr2":0,"wgGr3":18,"wgLk":318}},{"dy":8,"sl":1,"id":"Actor0104m","stats":{"tr":3,"trp":6,"str":0,"dex":0,"int":15,"vit":0,"train":0,"wgGr0":0,"wgGr1":0,"wgGr2":0,"wgGr3":18,"wgLk":303}},{"dy":8,"sl":2,"id":"Actor1005m","stats":{"tr":3,"trp":6,"str":0,"dex":15,"int":0,"vit":0,"train":0,"wgGr0":0,"wgGr1":0,"wgGr2":0,"wgGr3":18,"wgLk":208}},{"dy":9,"sl":1,"id":"Actor2238m","stats":{"tr":3,"trp":6,"str":0,"dex":8,"int":7,"vit":0,"train":0,"wgGr0":0,"wgGr1":0,"wgGr2":0,"wgGr3":18,"wgLk":272}},{"dy":9,"sl":2,"id":"Actor1108m","stats":{"tr":3,"trp":6,"str":15,"dex":0,"int":0,"vit":0,"train":0,"wgGr0":0,"wgGr1":0,"wgGr2":0,"wgGr3":18,"wgLk":113}},{"dy":10,"sl":1,"id":"Actor3231m","stats":{"tr":3,"trp":6,"str":0,"dex":8,"int":7,"vit":0,"train":0,"wgGr0":0,"wgGr1":0,"wgGr2":0,"wgGr3":18,"wgLk":260}},{"dy":10,"sl":2,"id":"Actor1109m","stats":{"tr":3,"trp":6,"str":8,"dex":0,"int":7,"vit":0,"train":0,"wgGr0":0,"wgGr1":0,"wgGr2":0,"wgGr3":18,"wgLk":244}},{"dy":10,"sl":3,"id":"Actor0007m","stats":{"tr":3,"trp":6,"str":0,"dex":5,"int":10,"vit":0,"train":0,"wgGr0":0,"wgGr1":0,"wgGr2":0,"wgGr3":18,"wgLk":117}},{"dy":11,"sl":1,"id":"Actor2103m","stats":{"tr":3,"trp":6,"str":8,"dex":7,"int":0,"vit":0,"train":0,"wgGr0":0,"wgGr1":0,"wgGr2":0,"wgGr3":18,"wgLk":232}},{"dy":11,"sl":2,"id":"Actor2011m","stats":{"tr":3,"trp":6,"str":0,"dex":7,"int":8,"vit":0,"train":0,"wgGr0":0,"wgGr1":0,"wgGr2":0,"wgGr3":18,"wgLk":240}},{"dy":12,"sl":1,"id":"Actor0113m","stats":{"tr":3,"trp":6,"str":8,"dex":0,"int":7,"vit":0,"train":0,"wgGr0":0,"wgGr1":0,"wgGr2":0,"wgGr3":18,"wgLk":229}},{"dy":12,"sl":2,"id":"Actor3022m","stats":{"tr":3,"trp":6,"str":15,"dex":0,"int":0,"vit":0,"train":0,"wgGr0":0,"wgGr1":0,"wgGr2":0,"wgGr3":18,"wgLk":291}},{"dy":13,"sl":1,"id":"Actor0201m","stats":{"tr":3,"trp":6,"str":10,"dex":5,"int":0,"vit":0,"train":0,"wgGr0":0,"wgGr1":0,"wgGr2":0,"wgGr3":18,"wgLk":211}},{"dy":13,"sl":2,"id":"Actor0037m","stats":{"tr":3,"trp":6,"str":10,"dex":0,"int":5,"vit":0,"train":0,"wgGr0":0,"wgGr1":0,"wgGr2":0,"wgGr3":18,"wgLk":190}},{"dy":14,"sl":1,"id":"Actor3114m","stats":{"tr":3,"trp":6,"str":0,"dex":0,"int":15,"vit":0,"train":0,"wgGr0":0,"wgGr1":0,"wgGr2":0,"wgGr3":18,"wgLk":166}},{"dy":14,"sl":2,"id":"Actor2010m","stats":{"tr":3,"trp":6,"str":8,"dex":0,"int":7,"vit":0,"train":0,"wgGr0":0,"wgGr1":0,"wgGr2":0,"wgGr3":18,"wgLk":181}},{"dy":15,"sl":1,"id":"Actor3117m","stats":{"tr":3,"trp":6,"str":5,"dex":5,"int":5,"vit":0,"train":0,"wgGr0":0,"wgGr1":0,"wgGr2":0,"wgGr3":18,"wgLk":125}},{"dy":15,"sl":2,"id":"Actor3021m","stats":{"tr":3,"trp":6,"str":10,"dex":5,"int":0,"vit":0,"train":0,"wgGr0":0,"wgGr1":0,"wgGr2":0,"wgGr3":18,"wgLk":141}},{"dy":16,"sl":1,"id":"Actor1216m","stats":{"tr":3,"trp":6,"str":5,"dex":5,"int":5,"vit":0,"train":0,"wgGr0":0,"wgGr1":0,"wgGr2":0,"wgGr3":18,"wgLk":226}},{"dy":16,"sl":2,"id":"Actor2128m","stats":{"tr":3,"trp":6,"str":0,"dex":5,"int":10,"vit":0,"train":0,"wgGr0":0,"wgGr1":0,"wgGr2":0,"wgGr3":18,"wgLk":288}},{"dy":16,"sl":3,"id":"Actor0024m","stats":{"tr":3,"trp":6,"str":5,"dex":0,"int":10,"vit":0,"train":0,"wgGr0":0,"wgGr1":0,"wgGr2":0,"wgGr3":18,"wgLk":157}},{"dy":17,"sl":1,"id":"Actor0240m","stats":{"tr":3,"trp":6,"str":0,"dex":0,"int":15,"vit":0,"train":0,"wgGr0":0,"wgGr1":0,"wgGr2":0,"wgGr3":18,"wgLk":133}},{"dy":17,"sl":2,"id":"Actor0104m","stats":{"tr":3,"trp":6,"str":0,"dex":0,"int":10,"vit":5,"train":0,"wgGr0":0,"wgGr1":0,"wgGr2":0,"wgGr3":18,"wgLk":366}},{"dy":17,"sl":3,"id":"Actor3022m","stats":{"tr":3,"trp":6,"str":2,"dex":5,"int":8,"vit":0,"train":0,"wgGr0":0,"wgGr1":0,"wgGr2":0,"wgGr3":18,"wgLk":187}},{"dy":18,"sl":1,"id":"Actor2120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137}},{"dy":20,"sl":1,"id":"Actor3114m","stats":{"tr":3,"trp":6,"str":0,"dex":10,"int":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1218m","stats":{"tr":3,"trp":6,"str":10,"dex":5,"int":0,"vit":0,"train":0,"wgGr0":0,"wgGr1":0,"wgGr2":0,"wgGr3":18,"wgLk":268}},{"dy":24,"sl":2,"id":"Actor2128m","stats":{"tr":3,"trp":6,"str":5,"dex":10,"int":0,"vit":0,"train":0,"wgGr0":0,"wgGr1":0,"wgGr2":0,"wgGr3":18,"wgLk":294}},{"dy":24,"sl":3,"id":"Actor1039m","stats":{"tr":3,"trp":6,"str":5,"dex":0,"int":10,"vit":0,"train":0,"wgGr0":0,"wgGr1":0,"wgGr2":0,"wgGr3":18,"wgLk":145}},{"dy":25,"sl":1,"id":"Actor2238m","stats":{"tr":3,"trp":6,"str":15,"dex":0,"int":0,"vit":0,"train":0,"wgGr0":0,"wgGr1":0,"wgGr2":0,"wgGr3":18,"wgLk":264}},{"dy":25,"sl":2,"id":"Actor3021m","stats":{"tr":3,"trp":6,"str":10,"dex":0,"int":0,"vit":5,"train":0,"wgGr0":0,"wgGr1":0,"wgGr2":0,"wgGr3":18,"wgLk":344}},{"dy":26,"sl":1,"id":"Actor0104m","stats":{"tr":3,"trp":6,"str":8,"dex":0,"int":7,"vit":0,"train":0,"wgGr0":0,"wgGr1":0,"wgGr2":0,"wgGr3":18,"wgLk":105}},{"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3231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0125m","stats":{"tr":3,"trp":6,"str":0,"dex":8,"int":7,"vit":0,"train":0,"wgGr0":0,"wgGr1":0,"wgGr2":0,"wgGr3":18,"wgLk":276}},{"dy":31,"sl":2,"id":"Actor1039m","stats":{"tr":3,"trp":6,"str":8,"dex":0,"int":7,"vit":0,"train":0,"wgGr0":0,"wgGr1":0,"wgGr2":0,"wgGr3":18,"wgLk":369}}</v>
      </c>
      <c r="V68" t="str">
        <f t="shared" ca="1" si="22"/>
        <v>{"dy":31,"sl":2,"id":"Actor1039m","stats":{"tr":3,"trp":6,"str":8,"dex":0,"int":7,"vit":0,"train":0,"wgGr0":0,"wgGr1":0,"wgGr2":0,"wgGr3":18,"wgLk":369}}</v>
      </c>
      <c r="AD68">
        <v>67</v>
      </c>
      <c r="AE68">
        <v>324</v>
      </c>
      <c r="AF68">
        <f>COUNTIF(R:R,AE68)</f>
        <v>1</v>
      </c>
    </row>
    <row r="69" spans="1:32">
      <c r="AD69">
        <v>68</v>
      </c>
      <c r="AE69">
        <v>328</v>
      </c>
      <c r="AF69">
        <f>COUNTIF(R:R,AE69)</f>
        <v>1</v>
      </c>
    </row>
    <row r="70" spans="1:32">
      <c r="AD70">
        <v>69</v>
      </c>
      <c r="AE70">
        <v>332</v>
      </c>
      <c r="AF70">
        <f>COUNTIF(R:R,AE70)</f>
        <v>0</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0</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392</v>
      </c>
      <c r="B5">
        <v>175</v>
      </c>
      <c r="C5" t="s">
        <v>390</v>
      </c>
      <c r="D5" t="s">
        <v>391</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2021-09-29T08:46:24Z</dcterms:modified>
</cp:coreProperties>
</file>