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DA9BD8A-428A-4DEB-8ACF-BC6D459538C8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6" i="5" l="1"/>
  <c r="H116" i="5"/>
  <c r="E116" i="5"/>
  <c r="C116" i="5"/>
  <c r="A116" i="5"/>
  <c r="O116" i="5"/>
  <c r="C115" i="1"/>
  <c r="S345" i="5" l="1"/>
  <c r="O345" i="5"/>
  <c r="J345" i="5"/>
  <c r="H345" i="5"/>
  <c r="E345" i="5"/>
  <c r="C345" i="5"/>
  <c r="A345" i="5"/>
  <c r="S595" i="5"/>
  <c r="O595" i="5"/>
  <c r="H595" i="5"/>
  <c r="E595" i="5"/>
  <c r="C595" i="5"/>
  <c r="A595" i="5"/>
  <c r="S155" i="5"/>
  <c r="O155" i="5"/>
  <c r="H155" i="5"/>
  <c r="E155" i="5"/>
  <c r="C155" i="5"/>
  <c r="A155" i="5"/>
  <c r="S610" i="5"/>
  <c r="O610" i="5"/>
  <c r="H610" i="5"/>
  <c r="E610" i="5"/>
  <c r="C610" i="5"/>
  <c r="A610" i="5"/>
  <c r="S153" i="5"/>
  <c r="O153" i="5"/>
  <c r="H153" i="5"/>
  <c r="E153" i="5"/>
  <c r="C153" i="5"/>
  <c r="A153" i="5"/>
  <c r="S497" i="5"/>
  <c r="H497" i="5"/>
  <c r="E497" i="5"/>
  <c r="C497" i="5"/>
  <c r="A497" i="5"/>
  <c r="O491" i="5"/>
  <c r="H491" i="5"/>
  <c r="E491" i="5"/>
  <c r="C491" i="5"/>
  <c r="A491" i="5"/>
  <c r="C152" i="1"/>
  <c r="S491" i="5"/>
  <c r="C154" i="1"/>
  <c r="O497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79" i="1"/>
  <c r="C81" i="1"/>
  <c r="C82" i="1"/>
  <c r="S136" i="5" l="1"/>
  <c r="O136" i="5"/>
  <c r="H136" i="5"/>
  <c r="E136" i="5"/>
  <c r="C136" i="5"/>
  <c r="A136" i="5"/>
  <c r="C135" i="1"/>
  <c r="S134" i="5" l="1"/>
  <c r="O134" i="5"/>
  <c r="H134" i="5"/>
  <c r="E134" i="5"/>
  <c r="C134" i="5"/>
  <c r="A134" i="5"/>
  <c r="S135" i="5"/>
  <c r="O135" i="5"/>
  <c r="H135" i="5"/>
  <c r="E135" i="5"/>
  <c r="C135" i="5"/>
  <c r="A135" i="5"/>
  <c r="S133" i="5"/>
  <c r="O133" i="5"/>
  <c r="H133" i="5"/>
  <c r="E133" i="5"/>
  <c r="C133" i="5"/>
  <c r="A133" i="5"/>
  <c r="S132" i="5"/>
  <c r="O132" i="5"/>
  <c r="H132" i="5"/>
  <c r="E132" i="5"/>
  <c r="C132" i="5"/>
  <c r="A132" i="5"/>
  <c r="S85" i="5"/>
  <c r="O85" i="5"/>
  <c r="H85" i="5"/>
  <c r="E85" i="5"/>
  <c r="C85" i="5"/>
  <c r="A85" i="5"/>
  <c r="S65" i="5"/>
  <c r="O65" i="5"/>
  <c r="H65" i="5"/>
  <c r="E65" i="5"/>
  <c r="C65" i="5"/>
  <c r="A65" i="5"/>
  <c r="C133" i="1"/>
  <c r="C134" i="1"/>
  <c r="C64" i="1"/>
  <c r="C132" i="1"/>
  <c r="C84" i="1"/>
  <c r="C131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8" i="5" l="1"/>
  <c r="H108" i="5"/>
  <c r="E108" i="5"/>
  <c r="C108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S107" i="5"/>
  <c r="O107" i="5"/>
  <c r="H107" i="5"/>
  <c r="E107" i="5"/>
  <c r="C107" i="5"/>
  <c r="A107" i="5"/>
  <c r="C106" i="1"/>
  <c r="O108" i="5"/>
  <c r="C107" i="1"/>
  <c r="S112" i="5" l="1"/>
  <c r="O112" i="5"/>
  <c r="H112" i="5"/>
  <c r="E112" i="5"/>
  <c r="C112" i="5"/>
  <c r="S111" i="5"/>
  <c r="O111" i="5"/>
  <c r="H111" i="5"/>
  <c r="E111" i="5"/>
  <c r="C111" i="5"/>
  <c r="C111" i="1"/>
  <c r="C110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69" i="1"/>
  <c r="C34" i="1"/>
  <c r="C68" i="1"/>
  <c r="C67" i="1"/>
  <c r="S47" i="5" l="1"/>
  <c r="O47" i="5"/>
  <c r="H47" i="5"/>
  <c r="E47" i="5"/>
  <c r="C47" i="5"/>
  <c r="A47" i="5"/>
  <c r="C46" i="1"/>
  <c r="S154" i="5" l="1"/>
  <c r="O154" i="5"/>
  <c r="H154" i="5"/>
  <c r="E154" i="5"/>
  <c r="C154" i="5"/>
  <c r="A154" i="5"/>
  <c r="C153" i="1"/>
  <c r="S75" i="5" l="1"/>
  <c r="O75" i="5"/>
  <c r="H75" i="5"/>
  <c r="E75" i="5"/>
  <c r="C75" i="5"/>
  <c r="A75" i="5"/>
  <c r="C74" i="1"/>
  <c r="S141" i="5" l="1"/>
  <c r="O141" i="5"/>
  <c r="H141" i="5"/>
  <c r="E141" i="5"/>
  <c r="C141" i="5"/>
  <c r="A141" i="5"/>
  <c r="S46" i="5"/>
  <c r="O46" i="5"/>
  <c r="H46" i="5"/>
  <c r="E46" i="5"/>
  <c r="C46" i="5"/>
  <c r="A46" i="5"/>
  <c r="C140" i="1"/>
  <c r="C45" i="1"/>
  <c r="S120" i="5" l="1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17" i="5"/>
  <c r="O117" i="5"/>
  <c r="H117" i="5"/>
  <c r="E117" i="5"/>
  <c r="C117" i="5"/>
  <c r="S147" i="5"/>
  <c r="O147" i="5"/>
  <c r="H147" i="5"/>
  <c r="E147" i="5"/>
  <c r="C147" i="5"/>
  <c r="A147" i="5"/>
  <c r="C146" i="1"/>
  <c r="C119" i="1"/>
  <c r="C116" i="1"/>
  <c r="C118" i="1"/>
  <c r="C117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0" i="5" l="1"/>
  <c r="H160" i="5"/>
  <c r="E160" i="5"/>
  <c r="C160" i="5"/>
  <c r="A160" i="5"/>
  <c r="S159" i="5"/>
  <c r="O159" i="5"/>
  <c r="H159" i="5"/>
  <c r="E159" i="5"/>
  <c r="C159" i="5"/>
  <c r="A159" i="5"/>
  <c r="O160" i="5"/>
  <c r="C158" i="1"/>
  <c r="C159" i="1"/>
  <c r="J78" i="5" l="1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C162" i="1"/>
  <c r="C163" i="1"/>
  <c r="C161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0" i="5"/>
  <c r="O140" i="5"/>
  <c r="H140" i="5"/>
  <c r="E140" i="5"/>
  <c r="C140" i="5"/>
  <c r="A140" i="5"/>
  <c r="C53" i="1"/>
  <c r="C52" i="1"/>
  <c r="C139" i="1"/>
  <c r="S157" i="5" l="1"/>
  <c r="O157" i="5"/>
  <c r="H157" i="5"/>
  <c r="E157" i="5"/>
  <c r="C157" i="5"/>
  <c r="A157" i="5"/>
  <c r="S156" i="5"/>
  <c r="O156" i="5"/>
  <c r="H156" i="5"/>
  <c r="E156" i="5"/>
  <c r="C156" i="5"/>
  <c r="A156" i="5"/>
  <c r="C155" i="1"/>
  <c r="C156" i="1"/>
  <c r="S143" i="5" l="1"/>
  <c r="O143" i="5"/>
  <c r="H143" i="5"/>
  <c r="E143" i="5"/>
  <c r="C143" i="5"/>
  <c r="A143" i="5"/>
  <c r="C142" i="1"/>
  <c r="S151" i="5" l="1"/>
  <c r="O151" i="5"/>
  <c r="H151" i="5"/>
  <c r="E151" i="5"/>
  <c r="C151" i="5"/>
  <c r="A151" i="5"/>
  <c r="S98" i="5"/>
  <c r="O98" i="5"/>
  <c r="H98" i="5"/>
  <c r="E98" i="5"/>
  <c r="C98" i="5"/>
  <c r="A98" i="5"/>
  <c r="C150" i="1"/>
  <c r="C97" i="1"/>
  <c r="S127" i="5" l="1"/>
  <c r="O127" i="5"/>
  <c r="H127" i="5"/>
  <c r="E127" i="5"/>
  <c r="C127" i="5"/>
  <c r="S126" i="5"/>
  <c r="O126" i="5"/>
  <c r="H126" i="5"/>
  <c r="E126" i="5"/>
  <c r="C126" i="5"/>
  <c r="S125" i="5"/>
  <c r="O125" i="5"/>
  <c r="H125" i="5"/>
  <c r="E125" i="5"/>
  <c r="C125" i="5"/>
  <c r="S78" i="5" l="1"/>
  <c r="O78" i="5"/>
  <c r="H78" i="5"/>
  <c r="E78" i="5"/>
  <c r="C78" i="5"/>
  <c r="A78" i="5"/>
  <c r="C126" i="1"/>
  <c r="C124" i="1"/>
  <c r="C125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1" i="1"/>
  <c r="C77" i="1"/>
  <c r="C49" i="1"/>
  <c r="C40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59" i="5" l="1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S11" i="5" l="1"/>
  <c r="O11" i="5"/>
  <c r="H11" i="5"/>
  <c r="E11" i="5"/>
  <c r="C11" i="5"/>
  <c r="A11" i="5"/>
  <c r="C10" i="1"/>
  <c r="S224" i="5" l="1"/>
  <c r="O224" i="5"/>
  <c r="H224" i="5"/>
  <c r="E224" i="5"/>
  <c r="C224" i="5"/>
  <c r="A224" i="5"/>
  <c r="S223" i="5" l="1"/>
  <c r="O223" i="5"/>
  <c r="H223" i="5"/>
  <c r="E223" i="5"/>
  <c r="C223" i="5"/>
  <c r="A223" i="5"/>
  <c r="C223" i="1"/>
  <c r="C222" i="1"/>
  <c r="S228" i="5" l="1"/>
  <c r="O228" i="5"/>
  <c r="H228" i="5"/>
  <c r="E228" i="5"/>
  <c r="C228" i="5"/>
  <c r="A228" i="5"/>
  <c r="C227" i="1"/>
  <c r="S222" i="5" l="1"/>
  <c r="O222" i="5"/>
  <c r="H222" i="5"/>
  <c r="E222" i="5"/>
  <c r="C222" i="5"/>
  <c r="A222" i="5"/>
  <c r="C221" i="1"/>
  <c r="S221" i="5" l="1"/>
  <c r="O221" i="5"/>
  <c r="H221" i="5"/>
  <c r="E221" i="5"/>
  <c r="C221" i="5"/>
  <c r="A221" i="5"/>
  <c r="C220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0" i="5"/>
  <c r="O150" i="5"/>
  <c r="H150" i="5"/>
  <c r="E150" i="5"/>
  <c r="C150" i="5"/>
  <c r="A150" i="5"/>
  <c r="C60" i="1"/>
  <c r="C149" i="1"/>
  <c r="C43" i="1"/>
  <c r="S87" i="5" l="1"/>
  <c r="O87" i="5"/>
  <c r="H87" i="5"/>
  <c r="E87" i="5"/>
  <c r="C87" i="5"/>
  <c r="A87" i="5"/>
  <c r="S220" i="5" l="1"/>
  <c r="O220" i="5"/>
  <c r="H220" i="5"/>
  <c r="E220" i="5"/>
  <c r="C220" i="5"/>
  <c r="A220" i="5"/>
  <c r="O219" i="5"/>
  <c r="H219" i="5"/>
  <c r="E219" i="5"/>
  <c r="C219" i="5"/>
  <c r="A219" i="5"/>
  <c r="S219" i="5"/>
  <c r="C218" i="1"/>
  <c r="C219" i="1"/>
  <c r="C86" i="1"/>
  <c r="S218" i="5" l="1"/>
  <c r="O218" i="5"/>
  <c r="H218" i="5"/>
  <c r="E218" i="5"/>
  <c r="C218" i="5"/>
  <c r="A218" i="5"/>
  <c r="S217" i="5"/>
  <c r="O217" i="5"/>
  <c r="H217" i="5"/>
  <c r="E217" i="5"/>
  <c r="C217" i="5"/>
  <c r="A217" i="5"/>
  <c r="C217" i="1"/>
  <c r="C216" i="1"/>
  <c r="U215" i="5" l="1"/>
  <c r="U214" i="5"/>
  <c r="U208" i="5"/>
  <c r="U207" i="5"/>
  <c r="U192" i="5"/>
  <c r="U191" i="5"/>
  <c r="U190" i="5"/>
  <c r="U176" i="5"/>
  <c r="U175" i="5"/>
  <c r="U174" i="5"/>
  <c r="U173" i="5"/>
  <c r="U172" i="5"/>
  <c r="S216" i="5" l="1"/>
  <c r="O216" i="5"/>
  <c r="H216" i="5"/>
  <c r="E216" i="5"/>
  <c r="C216" i="5"/>
  <c r="A216" i="5"/>
  <c r="C215" i="1"/>
  <c r="S215" i="5" l="1"/>
  <c r="O215" i="5"/>
  <c r="H215" i="5"/>
  <c r="E215" i="5"/>
  <c r="C215" i="5"/>
  <c r="A215" i="5"/>
  <c r="C214" i="1"/>
  <c r="J545" i="5" l="1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S704" i="5" l="1"/>
  <c r="O704" i="5"/>
  <c r="J704" i="5"/>
  <c r="H704" i="5"/>
  <c r="E704" i="5"/>
  <c r="C704" i="5"/>
  <c r="A704" i="5"/>
  <c r="S703" i="5"/>
  <c r="O703" i="5"/>
  <c r="J703" i="5"/>
  <c r="H703" i="5"/>
  <c r="E703" i="5"/>
  <c r="C703" i="5"/>
  <c r="A703" i="5"/>
  <c r="O686" i="5"/>
  <c r="H686" i="5"/>
  <c r="E686" i="5"/>
  <c r="C686" i="5"/>
  <c r="A686" i="5"/>
  <c r="O685" i="5"/>
  <c r="H685" i="5"/>
  <c r="E685" i="5"/>
  <c r="C685" i="5"/>
  <c r="A685" i="5"/>
  <c r="S699" i="5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J705" i="5" l="1"/>
  <c r="J706" i="5"/>
  <c r="J707" i="5"/>
  <c r="J700" i="5"/>
  <c r="J701" i="5"/>
  <c r="J702" i="5"/>
  <c r="J626" i="5"/>
  <c r="J627" i="5"/>
  <c r="J628" i="5"/>
  <c r="J629" i="5"/>
  <c r="J630" i="5"/>
  <c r="S712" i="5" l="1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C323" i="1"/>
  <c r="C324" i="1"/>
  <c r="C322" i="1"/>
  <c r="S630" i="5" l="1"/>
  <c r="H630" i="5"/>
  <c r="E630" i="5"/>
  <c r="C630" i="5"/>
  <c r="A630" i="5"/>
  <c r="S629" i="5"/>
  <c r="H629" i="5"/>
  <c r="E629" i="5"/>
  <c r="C629" i="5"/>
  <c r="A629" i="5"/>
  <c r="S628" i="5"/>
  <c r="H628" i="5"/>
  <c r="E628" i="5"/>
  <c r="C628" i="5"/>
  <c r="A628" i="5"/>
  <c r="S627" i="5"/>
  <c r="H627" i="5"/>
  <c r="E627" i="5"/>
  <c r="C627" i="5"/>
  <c r="A627" i="5"/>
  <c r="S626" i="5"/>
  <c r="H626" i="5"/>
  <c r="E626" i="5"/>
  <c r="C626" i="5"/>
  <c r="A626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S557" i="5"/>
  <c r="O557" i="5"/>
  <c r="H557" i="5"/>
  <c r="S556" i="5"/>
  <c r="O556" i="5"/>
  <c r="H556" i="5"/>
  <c r="S555" i="5"/>
  <c r="O555" i="5"/>
  <c r="H555" i="5"/>
  <c r="S554" i="5"/>
  <c r="O554" i="5"/>
  <c r="H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C291" i="1"/>
  <c r="C293" i="1"/>
  <c r="O628" i="5"/>
  <c r="O629" i="5"/>
  <c r="O630" i="5"/>
  <c r="C292" i="1"/>
  <c r="C290" i="1"/>
  <c r="O627" i="5"/>
  <c r="C303" i="1"/>
  <c r="O626" i="5"/>
  <c r="J467" i="5" l="1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C276" i="1"/>
  <c r="C277" i="1"/>
  <c r="J322" i="5" l="1"/>
  <c r="J323" i="5"/>
  <c r="J324" i="5"/>
  <c r="J325" i="5"/>
  <c r="J326" i="5"/>
  <c r="S326" i="5"/>
  <c r="H326" i="5"/>
  <c r="E326" i="5"/>
  <c r="C326" i="5"/>
  <c r="A326" i="5"/>
  <c r="S325" i="5"/>
  <c r="H325" i="5"/>
  <c r="E325" i="5"/>
  <c r="C325" i="5"/>
  <c r="A325" i="5"/>
  <c r="S324" i="5"/>
  <c r="H324" i="5"/>
  <c r="E324" i="5"/>
  <c r="C324" i="5"/>
  <c r="A324" i="5"/>
  <c r="S323" i="5"/>
  <c r="H323" i="5"/>
  <c r="E323" i="5"/>
  <c r="C323" i="5"/>
  <c r="A323" i="5"/>
  <c r="S322" i="5"/>
  <c r="H322" i="5"/>
  <c r="E322" i="5"/>
  <c r="C322" i="5"/>
  <c r="A322" i="5"/>
  <c r="O322" i="5"/>
  <c r="O324" i="5"/>
  <c r="O326" i="5"/>
  <c r="O325" i="5"/>
  <c r="O323" i="5"/>
  <c r="L382" i="5" l="1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J409" i="5"/>
  <c r="J410" i="5"/>
  <c r="J411" i="5"/>
  <c r="C249" i="1"/>
  <c r="K415" i="5" l="1"/>
  <c r="K416" i="5"/>
  <c r="K417" i="5"/>
  <c r="S214" i="5" l="1"/>
  <c r="O214" i="5"/>
  <c r="H214" i="5"/>
  <c r="E214" i="5"/>
  <c r="C214" i="5"/>
  <c r="A214" i="5"/>
  <c r="C213" i="1"/>
  <c r="S180" i="5" l="1"/>
  <c r="O180" i="5"/>
  <c r="H180" i="5"/>
  <c r="E180" i="5"/>
  <c r="C180" i="5"/>
  <c r="A180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C179" i="1"/>
  <c r="C180" i="1"/>
  <c r="C181" i="1"/>
  <c r="S189" i="5" l="1"/>
  <c r="O189" i="5"/>
  <c r="H189" i="5"/>
  <c r="E189" i="5"/>
  <c r="C189" i="5"/>
  <c r="A189" i="5"/>
  <c r="S188" i="5"/>
  <c r="O188" i="5"/>
  <c r="H188" i="5"/>
  <c r="E188" i="5"/>
  <c r="C188" i="5"/>
  <c r="A188" i="5"/>
  <c r="C188" i="1"/>
  <c r="C187" i="1"/>
  <c r="S213" i="5" l="1"/>
  <c r="H213" i="5"/>
  <c r="E213" i="5"/>
  <c r="C213" i="5"/>
  <c r="A213" i="5"/>
  <c r="O213" i="5"/>
  <c r="C212" i="1"/>
  <c r="S211" i="5" l="1"/>
  <c r="O211" i="5"/>
  <c r="H211" i="5"/>
  <c r="E211" i="5"/>
  <c r="C211" i="5"/>
  <c r="A211" i="5"/>
  <c r="S212" i="5"/>
  <c r="H212" i="5"/>
  <c r="E212" i="5"/>
  <c r="C212" i="5"/>
  <c r="A212" i="5"/>
  <c r="E5" i="4"/>
  <c r="D5" i="4"/>
  <c r="C211" i="1"/>
  <c r="O212" i="5"/>
  <c r="C210" i="1"/>
  <c r="S210" i="5" l="1"/>
  <c r="O210" i="5"/>
  <c r="H210" i="5"/>
  <c r="E210" i="5"/>
  <c r="C210" i="5"/>
  <c r="A210" i="5"/>
  <c r="E4" i="4"/>
  <c r="D4" i="4"/>
  <c r="S231" i="5"/>
  <c r="O231" i="5"/>
  <c r="H231" i="5"/>
  <c r="E231" i="5"/>
  <c r="C231" i="5"/>
  <c r="A231" i="5"/>
  <c r="S230" i="5"/>
  <c r="O230" i="5"/>
  <c r="H230" i="5"/>
  <c r="E230" i="5"/>
  <c r="C230" i="5"/>
  <c r="A230" i="5"/>
  <c r="S19" i="5"/>
  <c r="O19" i="5"/>
  <c r="H19" i="5"/>
  <c r="E19" i="5"/>
  <c r="C19" i="5"/>
  <c r="A19" i="5"/>
  <c r="S18" i="5"/>
  <c r="O18" i="5"/>
  <c r="H18" i="5"/>
  <c r="E18" i="5"/>
  <c r="C18" i="5"/>
  <c r="A18" i="5"/>
  <c r="C209" i="1"/>
  <c r="C17" i="1"/>
  <c r="C230" i="1"/>
  <c r="C229" i="1"/>
  <c r="C18" i="1"/>
  <c r="S209" i="5" l="1"/>
  <c r="O209" i="5"/>
  <c r="H209" i="5"/>
  <c r="E209" i="5"/>
  <c r="C209" i="5"/>
  <c r="A209" i="5"/>
  <c r="S207" i="5" l="1"/>
  <c r="O207" i="5"/>
  <c r="S208" i="5"/>
  <c r="O208" i="5"/>
  <c r="H208" i="5"/>
  <c r="E208" i="5"/>
  <c r="C208" i="5"/>
  <c r="A208" i="5"/>
  <c r="C207" i="1"/>
  <c r="C208" i="1"/>
  <c r="S229" i="5" l="1"/>
  <c r="O229" i="5"/>
  <c r="H229" i="5"/>
  <c r="E229" i="5"/>
  <c r="C229" i="5"/>
  <c r="A229" i="5"/>
  <c r="H207" i="5" l="1"/>
  <c r="E207" i="5"/>
  <c r="C207" i="5"/>
  <c r="A207" i="5"/>
  <c r="C228" i="1"/>
  <c r="C206" i="1"/>
  <c r="E3" i="4" l="1"/>
  <c r="D3" i="4"/>
  <c r="S206" i="5" l="1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C205" i="1"/>
  <c r="S690" i="5" l="1"/>
  <c r="O690" i="5"/>
  <c r="H690" i="5"/>
  <c r="E690" i="5"/>
  <c r="C690" i="5"/>
  <c r="A690" i="5"/>
  <c r="S544" i="5"/>
  <c r="O544" i="5"/>
  <c r="H544" i="5"/>
  <c r="E544" i="5"/>
  <c r="C544" i="5"/>
  <c r="A544" i="5"/>
  <c r="S321" i="5"/>
  <c r="H321" i="5"/>
  <c r="E321" i="5"/>
  <c r="C321" i="5"/>
  <c r="A321" i="5"/>
  <c r="S315" i="5"/>
  <c r="J315" i="5"/>
  <c r="H315" i="5"/>
  <c r="E315" i="5"/>
  <c r="C315" i="5"/>
  <c r="A315" i="5"/>
  <c r="S296" i="5"/>
  <c r="H296" i="5"/>
  <c r="E296" i="5"/>
  <c r="C296" i="5"/>
  <c r="A296" i="5"/>
  <c r="S292" i="5"/>
  <c r="H292" i="5"/>
  <c r="E292" i="5"/>
  <c r="C292" i="5"/>
  <c r="A292" i="5"/>
  <c r="S277" i="5"/>
  <c r="J277" i="5"/>
  <c r="H277" i="5"/>
  <c r="E277" i="5"/>
  <c r="C277" i="5"/>
  <c r="A277" i="5"/>
  <c r="S273" i="5"/>
  <c r="J273" i="5"/>
  <c r="H273" i="5"/>
  <c r="E273" i="5"/>
  <c r="C273" i="5"/>
  <c r="A273" i="5"/>
  <c r="S254" i="5"/>
  <c r="H254" i="5"/>
  <c r="E254" i="5"/>
  <c r="C254" i="5"/>
  <c r="A254" i="5"/>
  <c r="S250" i="5"/>
  <c r="H250" i="5"/>
  <c r="E250" i="5"/>
  <c r="C250" i="5"/>
  <c r="A250" i="5"/>
  <c r="O250" i="5"/>
  <c r="C203" i="1"/>
  <c r="O254" i="5"/>
  <c r="O296" i="5"/>
  <c r="C204" i="1"/>
  <c r="O315" i="5"/>
  <c r="O273" i="5"/>
  <c r="O321" i="5"/>
  <c r="O292" i="5"/>
  <c r="O277" i="5"/>
  <c r="S203" i="5" l="1"/>
  <c r="H203" i="5"/>
  <c r="E203" i="5"/>
  <c r="C203" i="5"/>
  <c r="A203" i="5"/>
  <c r="S202" i="5"/>
  <c r="O202" i="5"/>
  <c r="H202" i="5"/>
  <c r="E202" i="5"/>
  <c r="C202" i="5"/>
  <c r="A202" i="5"/>
  <c r="O203" i="5"/>
  <c r="S716" i="5" l="1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C327" i="1"/>
  <c r="C325" i="1"/>
  <c r="C202" i="1"/>
  <c r="C326" i="1"/>
  <c r="C201" i="1"/>
  <c r="C328" i="1"/>
  <c r="I138" i="5" l="1"/>
  <c r="S58" i="5" l="1"/>
  <c r="O58" i="5"/>
  <c r="H58" i="5"/>
  <c r="E58" i="5"/>
  <c r="C58" i="5"/>
  <c r="A58" i="5"/>
  <c r="S124" i="5"/>
  <c r="O124" i="5"/>
  <c r="H124" i="5"/>
  <c r="E124" i="5"/>
  <c r="C124" i="5"/>
  <c r="C123" i="1"/>
  <c r="S59" i="5" l="1"/>
  <c r="H59" i="5"/>
  <c r="E59" i="5"/>
  <c r="C59" i="5"/>
  <c r="A59" i="5"/>
  <c r="O59" i="5"/>
  <c r="C57" i="1"/>
  <c r="S130" i="5" l="1"/>
  <c r="O130" i="5"/>
  <c r="H130" i="5"/>
  <c r="E130" i="5"/>
  <c r="C130" i="5"/>
  <c r="C58" i="1"/>
  <c r="C129" i="1"/>
  <c r="O131" i="5" l="1"/>
  <c r="H131" i="5"/>
  <c r="E131" i="5"/>
  <c r="C131" i="5"/>
  <c r="S131" i="5"/>
  <c r="C130" i="1"/>
  <c r="S201" i="5" l="1"/>
  <c r="O201" i="5"/>
  <c r="H201" i="5"/>
  <c r="E201" i="5"/>
  <c r="C201" i="5"/>
  <c r="A201" i="5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200" i="1"/>
  <c r="C198" i="1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I165" i="5" l="1"/>
  <c r="I166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C336" i="1"/>
  <c r="C333" i="1"/>
  <c r="C165" i="1"/>
  <c r="C335" i="1"/>
  <c r="C334" i="1"/>
  <c r="C164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85" i="5" l="1"/>
  <c r="O185" i="5"/>
  <c r="H185" i="5"/>
  <c r="E185" i="5"/>
  <c r="C185" i="5"/>
  <c r="A185" i="5"/>
  <c r="C184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S146" i="5" l="1"/>
  <c r="S232" i="5"/>
  <c r="S227" i="5"/>
  <c r="S226" i="5"/>
  <c r="S225" i="5"/>
  <c r="S196" i="5"/>
  <c r="S195" i="5"/>
  <c r="S194" i="5"/>
  <c r="S193" i="5"/>
  <c r="S192" i="5"/>
  <c r="S191" i="5"/>
  <c r="S190" i="5"/>
  <c r="S187" i="5"/>
  <c r="S186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0" i="5"/>
  <c r="S319" i="5"/>
  <c r="S318" i="5"/>
  <c r="S317" i="5"/>
  <c r="S316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5" i="5"/>
  <c r="S294" i="5"/>
  <c r="S293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6" i="5"/>
  <c r="S275" i="5"/>
  <c r="S274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3" i="5"/>
  <c r="S252" i="5"/>
  <c r="S251" i="5"/>
  <c r="S249" i="5"/>
  <c r="S418" i="5"/>
  <c r="S417" i="5"/>
  <c r="S416" i="5"/>
  <c r="S415" i="5"/>
  <c r="S414" i="5"/>
  <c r="S413" i="5"/>
  <c r="S412" i="5"/>
  <c r="S411" i="5"/>
  <c r="O195" i="5"/>
  <c r="H195" i="5"/>
  <c r="E195" i="5"/>
  <c r="C195" i="5"/>
  <c r="A195" i="5"/>
  <c r="C195" i="1"/>
  <c r="C197" i="1"/>
  <c r="C196" i="1"/>
  <c r="O196" i="5" l="1"/>
  <c r="H196" i="5" l="1"/>
  <c r="E196" i="5"/>
  <c r="C196" i="5"/>
  <c r="A196" i="5"/>
  <c r="C194" i="1"/>
  <c r="O194" i="5" l="1"/>
  <c r="H194" i="5"/>
  <c r="E194" i="5"/>
  <c r="C194" i="5"/>
  <c r="A194" i="5"/>
  <c r="S123" i="5" l="1"/>
  <c r="O123" i="5"/>
  <c r="H123" i="5"/>
  <c r="E123" i="5"/>
  <c r="C123" i="5"/>
  <c r="C193" i="1"/>
  <c r="C122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38" i="5" l="1"/>
  <c r="O138" i="5"/>
  <c r="H138" i="5"/>
  <c r="E138" i="5"/>
  <c r="C138" i="5"/>
  <c r="A138" i="5"/>
  <c r="C55" i="1"/>
  <c r="S139" i="5" l="1"/>
  <c r="O139" i="5"/>
  <c r="H139" i="5"/>
  <c r="E139" i="5"/>
  <c r="C139" i="5"/>
  <c r="A139" i="5"/>
  <c r="C137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72" i="1"/>
  <c r="C138" i="1"/>
  <c r="S104" i="5" l="1"/>
  <c r="O104" i="5"/>
  <c r="H104" i="5"/>
  <c r="E104" i="5"/>
  <c r="C104" i="5"/>
  <c r="A104" i="5"/>
  <c r="S115" i="5" l="1"/>
  <c r="O115" i="5"/>
  <c r="H115" i="5"/>
  <c r="E115" i="5"/>
  <c r="C115" i="5"/>
  <c r="S113" i="5"/>
  <c r="O113" i="5"/>
  <c r="H113" i="5"/>
  <c r="E113" i="5"/>
  <c r="C113" i="5"/>
  <c r="C114" i="1"/>
  <c r="C113" i="1"/>
  <c r="C103" i="1"/>
  <c r="S129" i="5" l="1"/>
  <c r="O129" i="5"/>
  <c r="H129" i="5"/>
  <c r="E129" i="5"/>
  <c r="C129" i="5"/>
  <c r="C128" i="1"/>
  <c r="S161" i="5" l="1"/>
  <c r="O161" i="5"/>
  <c r="H161" i="5"/>
  <c r="E161" i="5"/>
  <c r="C161" i="5"/>
  <c r="A161" i="5"/>
  <c r="O146" i="5" l="1"/>
  <c r="H146" i="5"/>
  <c r="E146" i="5"/>
  <c r="C146" i="5"/>
  <c r="A146" i="5"/>
  <c r="C160" i="1"/>
  <c r="C145" i="1"/>
  <c r="S145" i="5" l="1"/>
  <c r="O145" i="5"/>
  <c r="H145" i="5"/>
  <c r="E145" i="5"/>
  <c r="C145" i="5"/>
  <c r="A145" i="5"/>
  <c r="C143" i="1"/>
  <c r="S122" i="5" l="1"/>
  <c r="O122" i="5"/>
  <c r="H122" i="5"/>
  <c r="E122" i="5"/>
  <c r="C122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1" i="1"/>
  <c r="S43" i="5" l="1"/>
  <c r="O43" i="5"/>
  <c r="H43" i="5"/>
  <c r="E43" i="5"/>
  <c r="C43" i="5"/>
  <c r="A43" i="5"/>
  <c r="C99" i="1"/>
  <c r="C42" i="1"/>
  <c r="S106" i="5" l="1"/>
  <c r="O106" i="5"/>
  <c r="H106" i="5"/>
  <c r="E106" i="5"/>
  <c r="C106" i="5"/>
  <c r="A106" i="5"/>
  <c r="C105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48" i="5" l="1"/>
  <c r="O148" i="5"/>
  <c r="H148" i="5"/>
  <c r="E148" i="5"/>
  <c r="C148" i="5"/>
  <c r="A148" i="5"/>
  <c r="S97" i="5"/>
  <c r="O97" i="5"/>
  <c r="H97" i="5"/>
  <c r="E97" i="5"/>
  <c r="C97" i="5"/>
  <c r="A97" i="5"/>
  <c r="C48" i="1"/>
  <c r="C147" i="1"/>
  <c r="H193" i="5" l="1"/>
  <c r="E193" i="5"/>
  <c r="C193" i="5"/>
  <c r="A193" i="5"/>
  <c r="O193" i="5"/>
  <c r="C192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2" i="1"/>
  <c r="C21" i="1"/>
  <c r="C23" i="1"/>
  <c r="C20" i="1"/>
  <c r="C19" i="1"/>
  <c r="O227" i="5" l="1"/>
  <c r="H227" i="5"/>
  <c r="E227" i="5"/>
  <c r="C227" i="5"/>
  <c r="A227" i="5"/>
  <c r="O226" i="5"/>
  <c r="H226" i="5"/>
  <c r="E226" i="5"/>
  <c r="C226" i="5"/>
  <c r="A226" i="5"/>
  <c r="C225" i="1"/>
  <c r="C226" i="1"/>
  <c r="O225" i="5" l="1"/>
  <c r="H225" i="5"/>
  <c r="E225" i="5"/>
  <c r="C225" i="5"/>
  <c r="A225" i="5"/>
  <c r="O192" i="5" l="1"/>
  <c r="H192" i="5"/>
  <c r="E192" i="5"/>
  <c r="C192" i="5"/>
  <c r="A192" i="5"/>
  <c r="O191" i="5"/>
  <c r="H191" i="5"/>
  <c r="E191" i="5"/>
  <c r="C191" i="5"/>
  <c r="A191" i="5"/>
  <c r="O190" i="5"/>
  <c r="H190" i="5"/>
  <c r="E190" i="5"/>
  <c r="C190" i="5"/>
  <c r="A190" i="5"/>
  <c r="C191" i="1"/>
  <c r="C224" i="1"/>
  <c r="C190" i="1"/>
  <c r="O187" i="5" l="1"/>
  <c r="H187" i="5"/>
  <c r="E187" i="5"/>
  <c r="C187" i="5"/>
  <c r="A187" i="5"/>
  <c r="O186" i="5"/>
  <c r="H186" i="5"/>
  <c r="E186" i="5"/>
  <c r="C186" i="5"/>
  <c r="A186" i="5"/>
  <c r="C186" i="1"/>
  <c r="C189" i="1"/>
  <c r="S184" i="5" l="1"/>
  <c r="O184" i="5"/>
  <c r="H184" i="5"/>
  <c r="E184" i="5"/>
  <c r="C184" i="5"/>
  <c r="A184" i="5"/>
  <c r="S183" i="5"/>
  <c r="O183" i="5"/>
  <c r="H183" i="5"/>
  <c r="E183" i="5"/>
  <c r="C183" i="5"/>
  <c r="A183" i="5"/>
  <c r="C185" i="1"/>
  <c r="C183" i="1"/>
  <c r="S173" i="5" l="1"/>
  <c r="O173" i="5"/>
  <c r="H173" i="5"/>
  <c r="E173" i="5"/>
  <c r="C173" i="5"/>
  <c r="A173" i="5"/>
  <c r="C182" i="1"/>
  <c r="C172" i="1"/>
  <c r="L421" i="5" l="1"/>
  <c r="S179" i="5" l="1"/>
  <c r="H179" i="5"/>
  <c r="E179" i="5"/>
  <c r="C179" i="5"/>
  <c r="A179" i="5"/>
  <c r="O179" i="5"/>
  <c r="C178" i="1"/>
  <c r="O177" i="5" l="1"/>
  <c r="S177" i="5"/>
  <c r="H177" i="5"/>
  <c r="E177" i="5"/>
  <c r="A177" i="5"/>
  <c r="C177" i="5"/>
  <c r="E2" i="4"/>
  <c r="D2" i="4"/>
  <c r="S178" i="5"/>
  <c r="H178" i="5"/>
  <c r="E178" i="5"/>
  <c r="C178" i="5"/>
  <c r="A178" i="5"/>
  <c r="C176" i="1"/>
  <c r="O178" i="5"/>
  <c r="C177" i="1"/>
  <c r="S33" i="5" l="1"/>
  <c r="O33" i="5"/>
  <c r="H33" i="5"/>
  <c r="E33" i="5"/>
  <c r="C33" i="5"/>
  <c r="A33" i="5"/>
  <c r="J327" i="5" l="1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C32" i="1"/>
  <c r="J291" i="5" l="1"/>
  <c r="J292" i="5" s="1"/>
  <c r="H291" i="5"/>
  <c r="E291" i="5"/>
  <c r="C291" i="5"/>
  <c r="A291" i="5"/>
  <c r="J290" i="5"/>
  <c r="H290" i="5"/>
  <c r="E290" i="5"/>
  <c r="C290" i="5"/>
  <c r="A290" i="5"/>
  <c r="J278" i="5"/>
  <c r="J279" i="5"/>
  <c r="J280" i="5"/>
  <c r="J281" i="5"/>
  <c r="J282" i="5"/>
  <c r="J283" i="5"/>
  <c r="J284" i="5"/>
  <c r="J285" i="5"/>
  <c r="J286" i="5"/>
  <c r="H286" i="5"/>
  <c r="E286" i="5"/>
  <c r="C286" i="5"/>
  <c r="A286" i="5"/>
  <c r="H285" i="5"/>
  <c r="E285" i="5"/>
  <c r="C285" i="5"/>
  <c r="A285" i="5"/>
  <c r="H284" i="5"/>
  <c r="E284" i="5"/>
  <c r="C284" i="5"/>
  <c r="A284" i="5"/>
  <c r="H283" i="5"/>
  <c r="E283" i="5"/>
  <c r="C283" i="5"/>
  <c r="A283" i="5"/>
  <c r="O285" i="5"/>
  <c r="O290" i="5"/>
  <c r="O286" i="5"/>
  <c r="O284" i="5"/>
  <c r="O291" i="5"/>
  <c r="O283" i="5"/>
  <c r="J293" i="5" l="1"/>
  <c r="J294" i="5"/>
  <c r="J295" i="5"/>
  <c r="J296" i="5" s="1"/>
  <c r="J287" i="5"/>
  <c r="J288" i="5"/>
  <c r="J289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4" i="5"/>
  <c r="J275" i="5"/>
  <c r="J276" i="5"/>
  <c r="J492" i="5" l="1"/>
  <c r="J493" i="5"/>
  <c r="J494" i="5"/>
  <c r="J495" i="5"/>
  <c r="J496" i="5"/>
  <c r="J497" i="5" s="1"/>
  <c r="J485" i="5"/>
  <c r="J484" i="5"/>
  <c r="J483" i="5"/>
  <c r="J482" i="5"/>
  <c r="J481" i="5"/>
  <c r="J480" i="5"/>
  <c r="J479" i="5"/>
  <c r="J478" i="5"/>
  <c r="J477" i="5"/>
  <c r="J297" i="5" l="1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6" i="5"/>
  <c r="J317" i="5"/>
  <c r="J318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76" i="5" l="1"/>
  <c r="O176" i="5"/>
  <c r="H176" i="5"/>
  <c r="E176" i="5"/>
  <c r="C176" i="5"/>
  <c r="A176" i="5"/>
  <c r="S175" i="5" l="1"/>
  <c r="O175" i="5"/>
  <c r="H175" i="5"/>
  <c r="E175" i="5"/>
  <c r="C175" i="5"/>
  <c r="A175" i="5"/>
  <c r="C175" i="1"/>
  <c r="S174" i="5" l="1"/>
  <c r="O174" i="5"/>
  <c r="H174" i="5"/>
  <c r="E174" i="5"/>
  <c r="C174" i="5"/>
  <c r="A174" i="5"/>
  <c r="C174" i="1"/>
  <c r="J596" i="5" l="1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 s="1"/>
  <c r="C173" i="1"/>
  <c r="O671" i="5" l="1"/>
  <c r="A666" i="5" l="1"/>
  <c r="C666" i="5"/>
  <c r="E666" i="5"/>
  <c r="H666" i="5"/>
  <c r="O666" i="5"/>
  <c r="S666" i="5"/>
  <c r="J654" i="5" l="1"/>
  <c r="J655" i="5"/>
  <c r="J656" i="5"/>
  <c r="J657" i="5"/>
  <c r="J658" i="5"/>
  <c r="L422" i="5" l="1"/>
  <c r="L423" i="5"/>
  <c r="S580" i="5"/>
  <c r="O580" i="5"/>
  <c r="H580" i="5"/>
  <c r="E580" i="5"/>
  <c r="C580" i="5"/>
  <c r="A580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9" i="5"/>
  <c r="O579" i="5"/>
  <c r="H579" i="5"/>
  <c r="E579" i="5"/>
  <c r="C579" i="5"/>
  <c r="A579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72" i="5"/>
  <c r="O172" i="5"/>
  <c r="H172" i="5"/>
  <c r="E172" i="5"/>
  <c r="C172" i="5"/>
  <c r="A172" i="5"/>
  <c r="J520" i="5"/>
  <c r="J519" i="5" s="1"/>
  <c r="J518" i="5" s="1"/>
  <c r="J517" i="5" s="1"/>
  <c r="C12" i="1"/>
  <c r="C5" i="1"/>
  <c r="C171" i="1"/>
  <c r="C6" i="1"/>
  <c r="C13" i="1"/>
  <c r="C7" i="1"/>
  <c r="C14" i="1"/>
  <c r="L498" i="5" l="1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K440" i="5" l="1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O399" i="5" l="1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H295" i="5" l="1"/>
  <c r="E295" i="5"/>
  <c r="C295" i="5"/>
  <c r="A295" i="5"/>
  <c r="H294" i="5"/>
  <c r="E294" i="5"/>
  <c r="C294" i="5"/>
  <c r="A294" i="5"/>
  <c r="O294" i="5"/>
  <c r="O295" i="5"/>
  <c r="H276" i="5" l="1"/>
  <c r="E276" i="5"/>
  <c r="C276" i="5"/>
  <c r="A276" i="5"/>
  <c r="H275" i="5"/>
  <c r="E275" i="5"/>
  <c r="C275" i="5"/>
  <c r="A275" i="5"/>
  <c r="O275" i="5"/>
  <c r="O276" i="5"/>
  <c r="S12" i="5" l="1"/>
  <c r="O12" i="5"/>
  <c r="H12" i="5"/>
  <c r="E12" i="5"/>
  <c r="C12" i="5"/>
  <c r="A12" i="5"/>
  <c r="C11" i="1"/>
  <c r="S695" i="5" l="1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89" i="5" l="1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C320" i="1"/>
  <c r="C321" i="1"/>
  <c r="C319" i="1"/>
  <c r="S658" i="5" l="1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42" i="5"/>
  <c r="H642" i="5"/>
  <c r="E642" i="5"/>
  <c r="C642" i="5"/>
  <c r="A642" i="5"/>
  <c r="S641" i="5"/>
  <c r="H641" i="5"/>
  <c r="E641" i="5"/>
  <c r="C641" i="5"/>
  <c r="A641" i="5"/>
  <c r="S640" i="5"/>
  <c r="H640" i="5"/>
  <c r="E640" i="5"/>
  <c r="C640" i="5"/>
  <c r="A640" i="5"/>
  <c r="O639" i="5"/>
  <c r="H639" i="5"/>
  <c r="E639" i="5"/>
  <c r="C639" i="5"/>
  <c r="A639" i="5"/>
  <c r="O638" i="5"/>
  <c r="H638" i="5"/>
  <c r="E638" i="5"/>
  <c r="C638" i="5"/>
  <c r="A638" i="5"/>
  <c r="O637" i="5"/>
  <c r="H637" i="5"/>
  <c r="E637" i="5"/>
  <c r="C637" i="5"/>
  <c r="A637" i="5"/>
  <c r="S429" i="5"/>
  <c r="O423" i="5"/>
  <c r="H423" i="5"/>
  <c r="E423" i="5"/>
  <c r="C423" i="5"/>
  <c r="A423" i="5"/>
  <c r="S428" i="5"/>
  <c r="O422" i="5"/>
  <c r="H422" i="5"/>
  <c r="E422" i="5"/>
  <c r="C422" i="5"/>
  <c r="A422" i="5"/>
  <c r="S427" i="5"/>
  <c r="O421" i="5"/>
  <c r="H421" i="5"/>
  <c r="E421" i="5"/>
  <c r="C421" i="5"/>
  <c r="A421" i="5"/>
  <c r="S423" i="5"/>
  <c r="O417" i="5"/>
  <c r="H417" i="5"/>
  <c r="E417" i="5"/>
  <c r="C417" i="5"/>
  <c r="A417" i="5"/>
  <c r="S422" i="5"/>
  <c r="O416" i="5"/>
  <c r="H416" i="5"/>
  <c r="E416" i="5"/>
  <c r="C416" i="5"/>
  <c r="A416" i="5"/>
  <c r="S421" i="5"/>
  <c r="O415" i="5"/>
  <c r="H415" i="5"/>
  <c r="E415" i="5"/>
  <c r="C415" i="5"/>
  <c r="A415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S638" i="5"/>
  <c r="O641" i="5"/>
  <c r="C311" i="1"/>
  <c r="S639" i="5"/>
  <c r="C306" i="1"/>
  <c r="S637" i="5"/>
  <c r="O642" i="5"/>
  <c r="O640" i="5"/>
  <c r="C263" i="1"/>
  <c r="C265" i="1"/>
  <c r="C261" i="1"/>
  <c r="C307" i="1"/>
  <c r="O405" i="5" l="1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C243" i="1"/>
  <c r="C252" i="1"/>
  <c r="C241" i="1"/>
  <c r="C244" i="1"/>
  <c r="C257" i="1"/>
  <c r="C256" i="1"/>
  <c r="C253" i="1"/>
  <c r="C242" i="1"/>
  <c r="C255" i="1"/>
  <c r="C251" i="1"/>
  <c r="C245" i="1"/>
  <c r="C259" i="1"/>
  <c r="C240" i="1"/>
  <c r="C258" i="1"/>
  <c r="A718" i="5" l="1"/>
  <c r="C718" i="5"/>
  <c r="E718" i="5"/>
  <c r="H718" i="5"/>
  <c r="O718" i="5"/>
  <c r="S718" i="5"/>
  <c r="S664" i="5"/>
  <c r="O664" i="5"/>
  <c r="H664" i="5"/>
  <c r="E664" i="5"/>
  <c r="C664" i="5"/>
  <c r="A664" i="5"/>
  <c r="O414" i="5" l="1"/>
  <c r="H414" i="5"/>
  <c r="E414" i="5"/>
  <c r="C414" i="5"/>
  <c r="A414" i="5"/>
  <c r="O413" i="5"/>
  <c r="H413" i="5"/>
  <c r="E413" i="5"/>
  <c r="C413" i="5"/>
  <c r="A413" i="5"/>
  <c r="O408" i="5"/>
  <c r="H408" i="5"/>
  <c r="E408" i="5"/>
  <c r="C408" i="5"/>
  <c r="A408" i="5"/>
  <c r="O407" i="5"/>
  <c r="H407" i="5"/>
  <c r="E407" i="5"/>
  <c r="C407" i="5"/>
  <c r="A407" i="5"/>
  <c r="I28" i="5" l="1"/>
  <c r="S158" i="5" l="1"/>
  <c r="O158" i="5"/>
  <c r="H158" i="5"/>
  <c r="E158" i="5"/>
  <c r="C158" i="5"/>
  <c r="A158" i="5"/>
  <c r="C157" i="1"/>
  <c r="S152" i="5" l="1"/>
  <c r="O152" i="5"/>
  <c r="H152" i="5"/>
  <c r="E152" i="5"/>
  <c r="C152" i="5"/>
  <c r="A152" i="5"/>
  <c r="S149" i="5"/>
  <c r="O149" i="5"/>
  <c r="H149" i="5"/>
  <c r="E149" i="5"/>
  <c r="C149" i="5"/>
  <c r="A149" i="5"/>
  <c r="S144" i="5"/>
  <c r="O144" i="5"/>
  <c r="H144" i="5"/>
  <c r="E144" i="5"/>
  <c r="C144" i="5"/>
  <c r="A144" i="5"/>
  <c r="S142" i="5"/>
  <c r="O142" i="5"/>
  <c r="H142" i="5"/>
  <c r="E142" i="5"/>
  <c r="C142" i="5"/>
  <c r="A142" i="5"/>
  <c r="S137" i="5"/>
  <c r="O137" i="5"/>
  <c r="H137" i="5"/>
  <c r="E137" i="5"/>
  <c r="C137" i="5"/>
  <c r="A137" i="5"/>
  <c r="S128" i="5"/>
  <c r="O128" i="5"/>
  <c r="H128" i="5"/>
  <c r="E128" i="5"/>
  <c r="C128" i="5"/>
  <c r="S121" i="5"/>
  <c r="O121" i="5"/>
  <c r="H121" i="5"/>
  <c r="E121" i="5"/>
  <c r="C121" i="5"/>
  <c r="S114" i="5"/>
  <c r="O114" i="5"/>
  <c r="H114" i="5"/>
  <c r="E114" i="5"/>
  <c r="C114" i="5"/>
  <c r="S110" i="5"/>
  <c r="O110" i="5"/>
  <c r="H110" i="5"/>
  <c r="E110" i="5"/>
  <c r="C110" i="5"/>
  <c r="S109" i="5"/>
  <c r="O109" i="5"/>
  <c r="H109" i="5"/>
  <c r="E109" i="5"/>
  <c r="C109" i="5"/>
  <c r="S105" i="5"/>
  <c r="O105" i="5"/>
  <c r="H105" i="5"/>
  <c r="E105" i="5"/>
  <c r="C105" i="5"/>
  <c r="A105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44" i="1"/>
  <c r="C136" i="1"/>
  <c r="C112" i="1"/>
  <c r="C93" i="1"/>
  <c r="C102" i="1"/>
  <c r="C78" i="1"/>
  <c r="C141" i="1"/>
  <c r="C108" i="1"/>
  <c r="C148" i="1"/>
  <c r="C104" i="1"/>
  <c r="C98" i="1"/>
  <c r="C151" i="1"/>
  <c r="C120" i="1"/>
  <c r="C127" i="1"/>
  <c r="C76" i="1"/>
  <c r="C85" i="1"/>
  <c r="C109" i="1"/>
  <c r="C83" i="1"/>
  <c r="C95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62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59" i="1"/>
  <c r="C41" i="1"/>
  <c r="C36" i="1"/>
  <c r="C39" i="1"/>
  <c r="C54" i="1"/>
  <c r="C47" i="1"/>
  <c r="C51" i="1"/>
  <c r="S36" i="5" l="1"/>
  <c r="O36" i="5"/>
  <c r="H36" i="5"/>
  <c r="E36" i="5"/>
  <c r="C36" i="5"/>
  <c r="A36" i="5"/>
  <c r="C35" i="1"/>
  <c r="I517" i="5" l="1"/>
  <c r="I518" i="5"/>
  <c r="O453" i="5" l="1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O444" i="5"/>
  <c r="H444" i="5"/>
  <c r="E444" i="5"/>
  <c r="C444" i="5"/>
  <c r="A444" i="5"/>
  <c r="O443" i="5"/>
  <c r="H443" i="5"/>
  <c r="E443" i="5"/>
  <c r="C443" i="5"/>
  <c r="A443" i="5"/>
  <c r="O442" i="5"/>
  <c r="H442" i="5"/>
  <c r="E442" i="5"/>
  <c r="C442" i="5"/>
  <c r="A442" i="5"/>
  <c r="S442" i="5"/>
  <c r="S453" i="5"/>
  <c r="S444" i="5"/>
  <c r="S451" i="5"/>
  <c r="S443" i="5"/>
  <c r="S452" i="5"/>
  <c r="I519" i="5" l="1"/>
  <c r="I520" i="5" l="1"/>
  <c r="I521" i="5" l="1"/>
  <c r="O420" i="5" l="1"/>
  <c r="H420" i="5"/>
  <c r="E420" i="5"/>
  <c r="C420" i="5"/>
  <c r="A420" i="5"/>
  <c r="O419" i="5"/>
  <c r="H419" i="5"/>
  <c r="E419" i="5"/>
  <c r="C419" i="5"/>
  <c r="A419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7" i="1"/>
  <c r="C28" i="1"/>
  <c r="C25" i="1"/>
  <c r="C2" i="1"/>
  <c r="S26" i="5" l="1"/>
  <c r="O26" i="5"/>
  <c r="H26" i="5"/>
  <c r="E26" i="5"/>
  <c r="C26" i="5"/>
  <c r="A26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H717" i="5" l="1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5" i="5"/>
  <c r="H663" i="5"/>
  <c r="H662" i="5"/>
  <c r="H661" i="5"/>
  <c r="H660" i="5"/>
  <c r="H659" i="5"/>
  <c r="H653" i="5"/>
  <c r="H652" i="5"/>
  <c r="H651" i="5"/>
  <c r="H650" i="5"/>
  <c r="H649" i="5"/>
  <c r="H648" i="5"/>
  <c r="H647" i="5"/>
  <c r="H646" i="5"/>
  <c r="H645" i="5"/>
  <c r="H644" i="5"/>
  <c r="H643" i="5"/>
  <c r="H636" i="5"/>
  <c r="H635" i="5"/>
  <c r="H634" i="5"/>
  <c r="H633" i="5"/>
  <c r="H632" i="5"/>
  <c r="H631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78" i="5"/>
  <c r="H575" i="5"/>
  <c r="H574" i="5"/>
  <c r="H573" i="5"/>
  <c r="H541" i="5"/>
  <c r="H540" i="5"/>
  <c r="H539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2" i="5"/>
  <c r="H501" i="5"/>
  <c r="H500" i="5"/>
  <c r="H499" i="5"/>
  <c r="H498" i="5"/>
  <c r="H496" i="5"/>
  <c r="H495" i="5"/>
  <c r="H494" i="5"/>
  <c r="H493" i="5"/>
  <c r="H492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50" i="5"/>
  <c r="H449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18" i="5"/>
  <c r="H412" i="5"/>
  <c r="H406" i="5"/>
  <c r="H372" i="5"/>
  <c r="H371" i="5"/>
  <c r="H370" i="5"/>
  <c r="H369" i="5"/>
  <c r="H368" i="5"/>
  <c r="H367" i="5"/>
  <c r="H366" i="5"/>
  <c r="H365" i="5"/>
  <c r="H364" i="5"/>
  <c r="H335" i="5"/>
  <c r="H334" i="5"/>
  <c r="H333" i="5"/>
  <c r="H332" i="5"/>
  <c r="H331" i="5"/>
  <c r="H330" i="5"/>
  <c r="H329" i="5"/>
  <c r="H328" i="5"/>
  <c r="H327" i="5"/>
  <c r="H320" i="5"/>
  <c r="H319" i="5"/>
  <c r="H318" i="5"/>
  <c r="H317" i="5"/>
  <c r="H316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3" i="5"/>
  <c r="H289" i="5"/>
  <c r="H288" i="5"/>
  <c r="H287" i="5"/>
  <c r="H282" i="5"/>
  <c r="H281" i="5"/>
  <c r="H280" i="5"/>
  <c r="H279" i="5"/>
  <c r="H278" i="5"/>
  <c r="H274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3" i="5"/>
  <c r="H252" i="5"/>
  <c r="H251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171" i="5"/>
  <c r="H170" i="5"/>
  <c r="H169" i="5"/>
  <c r="H168" i="5"/>
  <c r="H167" i="5"/>
  <c r="H34" i="5"/>
  <c r="H32" i="5"/>
  <c r="H28" i="5"/>
  <c r="G5" i="6"/>
  <c r="G4" i="6"/>
  <c r="G3" i="6"/>
  <c r="G2" i="6"/>
  <c r="G8" i="6"/>
  <c r="G7" i="6"/>
  <c r="S717" i="5"/>
  <c r="O717" i="5"/>
  <c r="E717" i="5"/>
  <c r="C717" i="5"/>
  <c r="A717" i="5"/>
  <c r="C3" i="6"/>
  <c r="E5" i="6"/>
  <c r="C2" i="6"/>
  <c r="C332" i="1"/>
  <c r="E2" i="6"/>
  <c r="C4" i="6"/>
  <c r="E4" i="6"/>
  <c r="C331" i="1"/>
  <c r="C5" i="6"/>
  <c r="E3" i="6"/>
  <c r="S681" i="5" l="1"/>
  <c r="O681" i="5"/>
  <c r="E681" i="5"/>
  <c r="C681" i="5"/>
  <c r="A681" i="5"/>
  <c r="S680" i="5"/>
  <c r="O680" i="5"/>
  <c r="E680" i="5"/>
  <c r="C680" i="5"/>
  <c r="A680" i="5"/>
  <c r="S679" i="5"/>
  <c r="O679" i="5"/>
  <c r="E679" i="5"/>
  <c r="C679" i="5"/>
  <c r="A679" i="5"/>
  <c r="S678" i="5"/>
  <c r="O678" i="5"/>
  <c r="E678" i="5"/>
  <c r="C678" i="5"/>
  <c r="A678" i="5"/>
  <c r="S677" i="5"/>
  <c r="O677" i="5"/>
  <c r="E677" i="5"/>
  <c r="C677" i="5"/>
  <c r="A677" i="5"/>
  <c r="S648" i="5"/>
  <c r="O648" i="5"/>
  <c r="E648" i="5"/>
  <c r="C648" i="5"/>
  <c r="A648" i="5"/>
  <c r="S647" i="5"/>
  <c r="O647" i="5"/>
  <c r="E647" i="5"/>
  <c r="C647" i="5"/>
  <c r="A647" i="5"/>
  <c r="S646" i="5"/>
  <c r="O646" i="5"/>
  <c r="E646" i="5"/>
  <c r="C646" i="5"/>
  <c r="A646" i="5"/>
  <c r="S645" i="5"/>
  <c r="O645" i="5"/>
  <c r="E645" i="5"/>
  <c r="C645" i="5"/>
  <c r="A645" i="5"/>
  <c r="S644" i="5"/>
  <c r="O644" i="5"/>
  <c r="E644" i="5"/>
  <c r="C644" i="5"/>
  <c r="A644" i="5"/>
  <c r="S643" i="5"/>
  <c r="O643" i="5"/>
  <c r="E643" i="5"/>
  <c r="C643" i="5"/>
  <c r="A643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S636" i="5"/>
  <c r="E636" i="5"/>
  <c r="C636" i="5"/>
  <c r="A636" i="5"/>
  <c r="S635" i="5"/>
  <c r="E635" i="5"/>
  <c r="C635" i="5"/>
  <c r="A635" i="5"/>
  <c r="S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S621" i="5"/>
  <c r="S622" i="5"/>
  <c r="S623" i="5"/>
  <c r="S625" i="5"/>
  <c r="S624" i="5"/>
  <c r="S632" i="5"/>
  <c r="C302" i="1"/>
  <c r="C318" i="1"/>
  <c r="C301" i="1"/>
  <c r="C330" i="1"/>
  <c r="C300" i="1"/>
  <c r="O634" i="5"/>
  <c r="C309" i="1"/>
  <c r="S633" i="5"/>
  <c r="C329" i="1"/>
  <c r="O636" i="5"/>
  <c r="O635" i="5"/>
  <c r="C308" i="1"/>
  <c r="S631" i="5"/>
  <c r="S676" i="5" l="1"/>
  <c r="S675" i="5"/>
  <c r="S674" i="5"/>
  <c r="S673" i="5"/>
  <c r="S672" i="5"/>
  <c r="S671" i="5"/>
  <c r="S670" i="5"/>
  <c r="S669" i="5"/>
  <c r="S668" i="5"/>
  <c r="S667" i="5"/>
  <c r="S665" i="5"/>
  <c r="S663" i="5"/>
  <c r="S662" i="5"/>
  <c r="S661" i="5"/>
  <c r="S660" i="5"/>
  <c r="S659" i="5"/>
  <c r="S653" i="5"/>
  <c r="S652" i="5"/>
  <c r="S651" i="5"/>
  <c r="S650" i="5"/>
  <c r="S649" i="5"/>
  <c r="S620" i="5"/>
  <c r="S619" i="5"/>
  <c r="S618" i="5"/>
  <c r="S617" i="5"/>
  <c r="S616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78" i="5"/>
  <c r="S575" i="5"/>
  <c r="S574" i="5"/>
  <c r="S573" i="5"/>
  <c r="S541" i="5"/>
  <c r="S540" i="5"/>
  <c r="S539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496" i="5"/>
  <c r="S495" i="5"/>
  <c r="S494" i="5"/>
  <c r="S493" i="5"/>
  <c r="S492" i="5"/>
  <c r="S485" i="5"/>
  <c r="S484" i="5"/>
  <c r="S483" i="5"/>
  <c r="S482" i="5"/>
  <c r="S481" i="5"/>
  <c r="S480" i="5"/>
  <c r="S479" i="5"/>
  <c r="S478" i="5"/>
  <c r="S477" i="5"/>
  <c r="S439" i="5"/>
  <c r="S438" i="5"/>
  <c r="S437" i="5"/>
  <c r="S436" i="5"/>
  <c r="S435" i="5"/>
  <c r="S434" i="5"/>
  <c r="S433" i="5"/>
  <c r="S432" i="5"/>
  <c r="S431" i="5"/>
  <c r="S430" i="5"/>
  <c r="S426" i="5"/>
  <c r="S425" i="5"/>
  <c r="S424" i="5"/>
  <c r="S420" i="5"/>
  <c r="S41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171" i="5"/>
  <c r="S169" i="5"/>
  <c r="S168" i="5"/>
  <c r="S34" i="5"/>
  <c r="S32" i="5"/>
  <c r="O676" i="5"/>
  <c r="E676" i="5"/>
  <c r="C676" i="5"/>
  <c r="A676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E671" i="5"/>
  <c r="C671" i="5"/>
  <c r="A671" i="5"/>
  <c r="S449" i="5"/>
  <c r="S509" i="5"/>
  <c r="S510" i="5"/>
  <c r="S502" i="5"/>
  <c r="S511" i="5"/>
  <c r="S507" i="5"/>
  <c r="S440" i="5"/>
  <c r="S441" i="5"/>
  <c r="S500" i="5"/>
  <c r="S508" i="5"/>
  <c r="S450" i="5"/>
  <c r="S498" i="5"/>
  <c r="S499" i="5"/>
  <c r="S501" i="5"/>
  <c r="S170" i="5"/>
  <c r="S611" i="5"/>
  <c r="S476" i="5"/>
  <c r="S614" i="5"/>
  <c r="S490" i="5"/>
  <c r="S515" i="5"/>
  <c r="S489" i="5"/>
  <c r="S468" i="5"/>
  <c r="S615" i="5"/>
  <c r="S512" i="5"/>
  <c r="S470" i="5"/>
  <c r="S472" i="5"/>
  <c r="S613" i="5"/>
  <c r="S475" i="5"/>
  <c r="S473" i="5"/>
  <c r="S471" i="5"/>
  <c r="S516" i="5"/>
  <c r="S474" i="5"/>
  <c r="S487" i="5"/>
  <c r="S513" i="5"/>
  <c r="S469" i="5"/>
  <c r="S167" i="5"/>
  <c r="S486" i="5"/>
  <c r="S612" i="5"/>
  <c r="S488" i="5"/>
  <c r="S514" i="5"/>
  <c r="O670" i="5" l="1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O665" i="5"/>
  <c r="E665" i="5"/>
  <c r="C665" i="5"/>
  <c r="A665" i="5"/>
  <c r="C317" i="1"/>
  <c r="C312" i="1"/>
  <c r="C313" i="1"/>
  <c r="C316" i="1"/>
  <c r="O609" i="5" l="1"/>
  <c r="E609" i="5"/>
  <c r="C609" i="5"/>
  <c r="A609" i="5"/>
  <c r="O608" i="5"/>
  <c r="E608" i="5"/>
  <c r="C608" i="5"/>
  <c r="A608" i="5"/>
  <c r="O607" i="5"/>
  <c r="E607" i="5"/>
  <c r="C607" i="5"/>
  <c r="A607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575" i="5"/>
  <c r="E575" i="5"/>
  <c r="C575" i="5"/>
  <c r="A575" i="5"/>
  <c r="O663" i="5"/>
  <c r="E663" i="5"/>
  <c r="C663" i="5"/>
  <c r="A663" i="5"/>
  <c r="O662" i="5"/>
  <c r="E662" i="5"/>
  <c r="C662" i="5"/>
  <c r="A662" i="5"/>
  <c r="O661" i="5"/>
  <c r="E661" i="5"/>
  <c r="C661" i="5"/>
  <c r="A661" i="5"/>
  <c r="O660" i="5"/>
  <c r="E660" i="5"/>
  <c r="C660" i="5"/>
  <c r="A660" i="5"/>
  <c r="O659" i="5"/>
  <c r="E659" i="5"/>
  <c r="C659" i="5"/>
  <c r="A659" i="5"/>
  <c r="E653" i="5" l="1"/>
  <c r="C653" i="5"/>
  <c r="A653" i="5"/>
  <c r="E652" i="5"/>
  <c r="C652" i="5"/>
  <c r="A652" i="5"/>
  <c r="E651" i="5"/>
  <c r="C651" i="5"/>
  <c r="A651" i="5"/>
  <c r="E650" i="5"/>
  <c r="C650" i="5"/>
  <c r="A650" i="5"/>
  <c r="E649" i="5"/>
  <c r="C649" i="5"/>
  <c r="A649" i="5"/>
  <c r="E620" i="5"/>
  <c r="C620" i="5"/>
  <c r="A620" i="5"/>
  <c r="E619" i="5"/>
  <c r="C619" i="5"/>
  <c r="A619" i="5"/>
  <c r="E618" i="5"/>
  <c r="C618" i="5"/>
  <c r="A618" i="5"/>
  <c r="E617" i="5"/>
  <c r="C617" i="5"/>
  <c r="A617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606" i="5"/>
  <c r="E606" i="5"/>
  <c r="C606" i="5"/>
  <c r="A606" i="5"/>
  <c r="O605" i="5"/>
  <c r="E605" i="5"/>
  <c r="C605" i="5"/>
  <c r="A605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78" i="5"/>
  <c r="E578" i="5"/>
  <c r="C578" i="5"/>
  <c r="A578" i="5"/>
  <c r="O574" i="5"/>
  <c r="E574" i="5"/>
  <c r="C574" i="5"/>
  <c r="A574" i="5"/>
  <c r="O573" i="5"/>
  <c r="E573" i="5"/>
  <c r="C573" i="5"/>
  <c r="A573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653" i="5"/>
  <c r="O651" i="5"/>
  <c r="O649" i="5"/>
  <c r="O652" i="5"/>
  <c r="O650" i="5"/>
  <c r="O620" i="5"/>
  <c r="O618" i="5"/>
  <c r="O616" i="5"/>
  <c r="O617" i="5"/>
  <c r="O619" i="5"/>
  <c r="C289" i="1"/>
  <c r="C314" i="1"/>
  <c r="C294" i="1"/>
  <c r="C315" i="1"/>
  <c r="C288" i="1"/>
  <c r="C304" i="1"/>
  <c r="C286" i="1"/>
  <c r="C287" i="1"/>
  <c r="C295" i="1"/>
  <c r="C297" i="1"/>
  <c r="C310" i="1"/>
  <c r="C296" i="1"/>
  <c r="C305" i="1"/>
  <c r="C299" i="1"/>
  <c r="C298" i="1"/>
  <c r="O521" i="5" l="1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C502" i="5"/>
  <c r="C501" i="5"/>
  <c r="C500" i="5"/>
  <c r="C499" i="5"/>
  <c r="C498" i="5"/>
  <c r="C496" i="5"/>
  <c r="C495" i="5"/>
  <c r="C494" i="5"/>
  <c r="C493" i="5"/>
  <c r="C492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50" i="5"/>
  <c r="C449" i="5"/>
  <c r="C441" i="5"/>
  <c r="C440" i="5"/>
  <c r="C284" i="1"/>
  <c r="C283" i="1"/>
  <c r="C285" i="1"/>
  <c r="E502" i="5" l="1"/>
  <c r="A502" i="5"/>
  <c r="E501" i="5"/>
  <c r="A501" i="5"/>
  <c r="E500" i="5"/>
  <c r="A500" i="5"/>
  <c r="E499" i="5"/>
  <c r="A499" i="5"/>
  <c r="E498" i="5"/>
  <c r="A498" i="5"/>
  <c r="A496" i="5"/>
  <c r="E496" i="5"/>
  <c r="O502" i="5"/>
  <c r="O500" i="5"/>
  <c r="O498" i="5"/>
  <c r="O499" i="5"/>
  <c r="O501" i="5"/>
  <c r="E495" i="5"/>
  <c r="A495" i="5"/>
  <c r="E494" i="5"/>
  <c r="A494" i="5"/>
  <c r="O490" i="5"/>
  <c r="E490" i="5"/>
  <c r="A490" i="5"/>
  <c r="O489" i="5"/>
  <c r="E489" i="5"/>
  <c r="A489" i="5"/>
  <c r="O488" i="5"/>
  <c r="E488" i="5"/>
  <c r="A488" i="5"/>
  <c r="E485" i="5"/>
  <c r="A485" i="5"/>
  <c r="E484" i="5"/>
  <c r="A484" i="5"/>
  <c r="E483" i="5"/>
  <c r="A483" i="5"/>
  <c r="E482" i="5"/>
  <c r="A482" i="5"/>
  <c r="E481" i="5"/>
  <c r="A481" i="5"/>
  <c r="E480" i="5"/>
  <c r="A480" i="5"/>
  <c r="E479" i="5"/>
  <c r="A479" i="5"/>
  <c r="O476" i="5"/>
  <c r="E476" i="5"/>
  <c r="A476" i="5"/>
  <c r="O475" i="5"/>
  <c r="E475" i="5"/>
  <c r="A475" i="5"/>
  <c r="O474" i="5"/>
  <c r="E474" i="5"/>
  <c r="A474" i="5"/>
  <c r="O473" i="5"/>
  <c r="E473" i="5"/>
  <c r="A473" i="5"/>
  <c r="O472" i="5"/>
  <c r="E472" i="5"/>
  <c r="A472" i="5"/>
  <c r="O471" i="5"/>
  <c r="E471" i="5"/>
  <c r="A471" i="5"/>
  <c r="O470" i="5"/>
  <c r="E470" i="5"/>
  <c r="A470" i="5"/>
  <c r="O372" i="5"/>
  <c r="O371" i="5"/>
  <c r="O370" i="5"/>
  <c r="O369" i="5"/>
  <c r="O368" i="5"/>
  <c r="O367" i="5"/>
  <c r="O366" i="5"/>
  <c r="O365" i="5"/>
  <c r="O364" i="5"/>
  <c r="O335" i="5"/>
  <c r="O334" i="5"/>
  <c r="O333" i="5"/>
  <c r="O332" i="5"/>
  <c r="O331" i="5"/>
  <c r="O330" i="5"/>
  <c r="O329" i="5"/>
  <c r="O328" i="5"/>
  <c r="O327" i="5"/>
  <c r="O487" i="5"/>
  <c r="O486" i="5"/>
  <c r="O469" i="5"/>
  <c r="O468" i="5"/>
  <c r="O450" i="5"/>
  <c r="O449" i="5"/>
  <c r="O441" i="5"/>
  <c r="E493" i="5"/>
  <c r="A493" i="5"/>
  <c r="E492" i="5"/>
  <c r="A492" i="5"/>
  <c r="E487" i="5"/>
  <c r="A487" i="5"/>
  <c r="E486" i="5"/>
  <c r="A486" i="5"/>
  <c r="E478" i="5"/>
  <c r="A478" i="5"/>
  <c r="E477" i="5"/>
  <c r="A477" i="5"/>
  <c r="E469" i="5"/>
  <c r="A469" i="5"/>
  <c r="E468" i="5"/>
  <c r="A468" i="5"/>
  <c r="O485" i="5"/>
  <c r="O481" i="5"/>
  <c r="C282" i="1"/>
  <c r="O496" i="5"/>
  <c r="O479" i="5"/>
  <c r="O478" i="5"/>
  <c r="O494" i="5"/>
  <c r="O477" i="5"/>
  <c r="O492" i="5"/>
  <c r="O495" i="5"/>
  <c r="O482" i="5"/>
  <c r="O480" i="5"/>
  <c r="O493" i="5"/>
  <c r="O483" i="5"/>
  <c r="O484" i="5"/>
  <c r="E450" i="5" l="1"/>
  <c r="A450" i="5"/>
  <c r="E449" i="5"/>
  <c r="A449" i="5"/>
  <c r="E441" i="5"/>
  <c r="A441" i="5"/>
  <c r="O440" i="5"/>
  <c r="O439" i="5"/>
  <c r="E440" i="5"/>
  <c r="C439" i="5"/>
  <c r="A440" i="5"/>
  <c r="C278" i="1"/>
  <c r="C279" i="1"/>
  <c r="C280" i="1"/>
  <c r="C281" i="1"/>
  <c r="C275" i="1"/>
  <c r="E372" i="5" l="1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35" i="5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67" i="5"/>
  <c r="E366" i="5"/>
  <c r="E365" i="5"/>
  <c r="E364" i="5"/>
  <c r="E330" i="5"/>
  <c r="E329" i="5"/>
  <c r="E328" i="5"/>
  <c r="E327" i="5"/>
  <c r="C367" i="5"/>
  <c r="C366" i="5"/>
  <c r="C365" i="5"/>
  <c r="C364" i="5"/>
  <c r="C330" i="5"/>
  <c r="C329" i="5"/>
  <c r="C328" i="5"/>
  <c r="C327" i="5"/>
  <c r="A329" i="5"/>
  <c r="A330" i="5"/>
  <c r="A365" i="5"/>
  <c r="A367" i="5"/>
  <c r="A366" i="5"/>
  <c r="A364" i="5"/>
  <c r="A328" i="5"/>
  <c r="A327" i="5"/>
  <c r="E253" i="5"/>
  <c r="C253" i="5"/>
  <c r="A253" i="5"/>
  <c r="E252" i="5"/>
  <c r="C252" i="5"/>
  <c r="A252" i="5"/>
  <c r="O253" i="5"/>
  <c r="C274" i="1"/>
  <c r="C250" i="1"/>
  <c r="C254" i="1"/>
  <c r="O252" i="5"/>
  <c r="S28" i="5" l="1"/>
  <c r="S3" i="5"/>
  <c r="O438" i="5"/>
  <c r="O437" i="5"/>
  <c r="O436" i="5"/>
  <c r="O435" i="5"/>
  <c r="O434" i="5"/>
  <c r="O433" i="5"/>
  <c r="O432" i="5"/>
  <c r="O431" i="5"/>
  <c r="O430" i="5"/>
  <c r="O429" i="5"/>
  <c r="O428" i="5"/>
  <c r="O427" i="5"/>
  <c r="O426" i="5"/>
  <c r="O425" i="5"/>
  <c r="O424" i="5"/>
  <c r="O418" i="5"/>
  <c r="O412" i="5"/>
  <c r="O406" i="5"/>
  <c r="O171" i="5"/>
  <c r="O170" i="5"/>
  <c r="O169" i="5"/>
  <c r="O168" i="5"/>
  <c r="O167" i="5"/>
  <c r="O34" i="5"/>
  <c r="O32" i="5"/>
  <c r="O28" i="5"/>
  <c r="O3" i="5"/>
  <c r="O304" i="5"/>
  <c r="O263" i="5"/>
  <c r="O307" i="5"/>
  <c r="O298" i="5"/>
  <c r="O245" i="5"/>
  <c r="C270" i="1"/>
  <c r="C235" i="1"/>
  <c r="O259" i="5"/>
  <c r="O262" i="5"/>
  <c r="C169" i="1"/>
  <c r="O255" i="5"/>
  <c r="C166" i="1"/>
  <c r="C232" i="1"/>
  <c r="C273" i="1"/>
  <c r="O318" i="5"/>
  <c r="C266" i="1"/>
  <c r="O241" i="5"/>
  <c r="O297" i="5"/>
  <c r="O293" i="5"/>
  <c r="O238" i="5"/>
  <c r="C33" i="1"/>
  <c r="O274" i="5"/>
  <c r="O258" i="5"/>
  <c r="C236" i="1"/>
  <c r="O289" i="5"/>
  <c r="O248" i="5"/>
  <c r="O244" i="5"/>
  <c r="C167" i="1"/>
  <c r="O301" i="5"/>
  <c r="C247" i="1"/>
  <c r="C260" i="1"/>
  <c r="O265" i="5"/>
  <c r="O264" i="5"/>
  <c r="O316" i="5"/>
  <c r="C234" i="1"/>
  <c r="O251" i="5"/>
  <c r="O314" i="5"/>
  <c r="O269" i="5"/>
  <c r="O234" i="5"/>
  <c r="O300" i="5"/>
  <c r="O270" i="5"/>
  <c r="O308" i="5"/>
  <c r="C268" i="1"/>
  <c r="C246" i="1"/>
  <c r="O282" i="5"/>
  <c r="O267" i="5"/>
  <c r="C31" i="1"/>
  <c r="C170" i="1"/>
  <c r="O232" i="5"/>
  <c r="O240" i="5"/>
  <c r="O243" i="5"/>
  <c r="O302" i="5"/>
  <c r="C237" i="1"/>
  <c r="O287" i="5"/>
  <c r="C231" i="1"/>
  <c r="O303" i="5"/>
  <c r="O278" i="5"/>
  <c r="O257" i="5"/>
  <c r="C233" i="1"/>
  <c r="C271" i="1"/>
  <c r="C168" i="1"/>
  <c r="O309" i="5"/>
  <c r="O311" i="5"/>
  <c r="C272" i="1"/>
  <c r="O239" i="5"/>
  <c r="C264" i="1"/>
  <c r="O288" i="5"/>
  <c r="C262" i="1"/>
  <c r="O313" i="5"/>
  <c r="O306" i="5"/>
  <c r="C238" i="1"/>
  <c r="C239" i="1"/>
  <c r="O281" i="5"/>
  <c r="O317" i="5"/>
  <c r="O279" i="5"/>
  <c r="C269" i="1"/>
  <c r="O242" i="5"/>
  <c r="O299" i="5"/>
  <c r="O280" i="5"/>
  <c r="O268" i="5"/>
  <c r="O310" i="5"/>
  <c r="O271" i="5"/>
  <c r="O312" i="5"/>
  <c r="O261" i="5"/>
  <c r="O249" i="5"/>
  <c r="O256" i="5"/>
  <c r="C267" i="1"/>
  <c r="C248" i="1"/>
  <c r="O233" i="5"/>
  <c r="O266" i="5"/>
  <c r="O237" i="5"/>
  <c r="O246" i="5"/>
  <c r="O319" i="5"/>
  <c r="O247" i="5"/>
  <c r="O320" i="5"/>
  <c r="O272" i="5"/>
  <c r="O260" i="5"/>
  <c r="O235" i="5"/>
  <c r="O305" i="5"/>
  <c r="Q2" i="5" l="1"/>
  <c r="M2" i="5"/>
  <c r="O236" i="5"/>
  <c r="C6" i="6"/>
  <c r="E6" i="6"/>
  <c r="E439" i="5" l="1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18" i="5"/>
  <c r="C418" i="5"/>
  <c r="A418" i="5"/>
  <c r="E412" i="5"/>
  <c r="C412" i="5"/>
  <c r="A412" i="5"/>
  <c r="E406" i="5"/>
  <c r="C406" i="5"/>
  <c r="A406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1" i="5"/>
  <c r="C251" i="5"/>
  <c r="E251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4" i="5"/>
  <c r="C274" i="5"/>
  <c r="E274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7" i="5"/>
  <c r="C287" i="5"/>
  <c r="E287" i="5"/>
  <c r="A288" i="5"/>
  <c r="C288" i="5"/>
  <c r="E288" i="5"/>
  <c r="A289" i="5"/>
  <c r="C289" i="5"/>
  <c r="E289" i="5"/>
  <c r="A293" i="5"/>
  <c r="C293" i="5"/>
  <c r="E293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E320" i="5" l="1"/>
  <c r="C320" i="5"/>
  <c r="A320" i="5"/>
  <c r="W2" i="5" l="1"/>
  <c r="V2" i="5"/>
  <c r="U2" i="5"/>
  <c r="T2" i="5"/>
  <c r="S2" i="5"/>
  <c r="R2" i="5" s="1"/>
  <c r="P2" i="5" l="1"/>
  <c r="G6" i="6" l="1"/>
  <c r="A554" i="5" l="1"/>
  <c r="C554" i="5"/>
  <c r="E554" i="5"/>
  <c r="A555" i="5"/>
  <c r="C555" i="5"/>
  <c r="E555" i="5"/>
  <c r="A556" i="5"/>
  <c r="C556" i="5"/>
  <c r="E556" i="5"/>
  <c r="A557" i="5"/>
  <c r="C557" i="5"/>
  <c r="E557" i="5"/>
  <c r="A558" i="5"/>
  <c r="C558" i="5"/>
  <c r="E55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<sst xmlns="http://schemas.openxmlformats.org/spreadsheetml/2006/main" count="2511" uniqueCount="1196">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</sst>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36"/>
  <sheetViews>
    <sheetView workbookViewId="0">
      <pane ySplit="1" topLeftCell="A43" activePane="bottomLeft" state="frozen"/>
      <selection pane="bottomLeft" activeCell="A59" sqref="A5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753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998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862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863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921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775</v>
      </c>
      <c r="G26" s="10">
        <v>25</v>
      </c>
      <c r="H26" s="10">
        <v>1</v>
      </c>
    </row>
    <row r="27" spans="1:8" x14ac:dyDescent="0.3">
      <c r="A27" t="s">
        <v>755</v>
      </c>
      <c r="B27" t="s">
        <v>13</v>
      </c>
      <c r="C27" s="6">
        <f t="shared" ca="1" si="0"/>
        <v>2</v>
      </c>
      <c r="F27" s="10" t="s">
        <v>963</v>
      </c>
      <c r="G27" s="10">
        <v>26</v>
      </c>
      <c r="H27" s="10">
        <v>1</v>
      </c>
    </row>
    <row r="28" spans="1:8" x14ac:dyDescent="0.3">
      <c r="A28" t="s">
        <v>756</v>
      </c>
      <c r="B28" t="s">
        <v>922</v>
      </c>
      <c r="C28" s="6">
        <f t="shared" ref="C28" ca="1" si="9">VLOOKUP(B28,OFFSET(INDIRECT("$A:$B"),0,MATCH(B$1&amp;"_Verify",INDIRECT("$1:$1"),0)-1),2,0)</f>
        <v>23</v>
      </c>
      <c r="F28" s="10" t="s">
        <v>707</v>
      </c>
      <c r="G28" s="10">
        <v>27</v>
      </c>
      <c r="H28" s="10">
        <v>1</v>
      </c>
    </row>
    <row r="29" spans="1:8" x14ac:dyDescent="0.3">
      <c r="A29" t="s">
        <v>757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789</v>
      </c>
      <c r="G29" s="10">
        <v>28</v>
      </c>
      <c r="H29" s="10">
        <v>1</v>
      </c>
    </row>
    <row r="30" spans="1:8" x14ac:dyDescent="0.3">
      <c r="A30" t="s">
        <v>758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3" ca="1" si="11">VLOOKUP(B31,OFFSET(INDIRECT("$A:$B"),0,MATCH(B$1&amp;"_Verify",INDIRECT("$1:$1"),0)-1),2,0)</f>
        <v>2</v>
      </c>
      <c r="F31" s="10" t="s">
        <v>779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1136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1147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1065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1034</v>
      </c>
      <c r="B40" s="10" t="s">
        <v>1028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773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966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971</v>
      </c>
      <c r="B44" s="10" t="s">
        <v>967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1037</v>
      </c>
      <c r="G44" s="10">
        <v>45</v>
      </c>
      <c r="H44" s="10">
        <v>1</v>
      </c>
    </row>
    <row r="45" spans="1:8" x14ac:dyDescent="0.3">
      <c r="A45" s="10" t="s">
        <v>1130</v>
      </c>
      <c r="B45" s="10" t="s">
        <v>1124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1112</v>
      </c>
      <c r="B46" s="10" t="s">
        <v>1109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1017</v>
      </c>
      <c r="B49" s="10" t="s">
        <v>986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1023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1063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1064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711</v>
      </c>
      <c r="B55" s="10" t="s">
        <v>708</v>
      </c>
      <c r="C55" s="6">
        <f t="shared" ref="C55" ca="1" si="20">VLOOKUP(B55,OFFSET(INDIRECT("$A:$B"),0,MATCH(B$1&amp;"_Verify",INDIRECT("$1:$1"),0)-1),2,0)</f>
        <v>27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713</v>
      </c>
      <c r="B56" s="10" t="s">
        <v>714</v>
      </c>
      <c r="C56" s="6">
        <f t="shared" ref="C56" ca="1" si="21">VLOOKUP(B56,OFFSET(INDIRECT("$A:$B"),0,MATCH(B$1&amp;"_Verify",INDIRECT("$1:$1"),0)-1),2,0)</f>
        <v>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1193</v>
      </c>
      <c r="B57" s="10" t="s">
        <v>790</v>
      </c>
      <c r="C57" s="6">
        <f ca="1">VLOOKUP(B57,OFFSET(INDIRECT("$A:$B"),0,MATCH(B$1&amp;"_Verify",INDIRECT("$1:$1"),0)-1),2,0)</f>
        <v>78</v>
      </c>
      <c r="F57" t="s">
        <v>407</v>
      </c>
      <c r="G57">
        <v>63</v>
      </c>
      <c r="H57">
        <v>1</v>
      </c>
    </row>
    <row r="58" spans="1:8" x14ac:dyDescent="0.3">
      <c r="A58" s="10" t="s">
        <v>1195</v>
      </c>
      <c r="B58" s="10" t="s">
        <v>229</v>
      </c>
      <c r="C58" s="6">
        <f t="shared" ref="C58" ca="1" si="22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961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1027</v>
      </c>
      <c r="B61" s="10" t="s">
        <v>1025</v>
      </c>
      <c r="C61" s="6">
        <f t="shared" ref="C61" ca="1" si="23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4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1149</v>
      </c>
      <c r="B64" s="10" t="s">
        <v>920</v>
      </c>
      <c r="C64" s="6">
        <f t="shared" ca="1" si="24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1148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4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1132</v>
      </c>
      <c r="B67" s="10" t="s">
        <v>338</v>
      </c>
      <c r="C67" s="6">
        <f t="shared" ca="1" si="24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1133</v>
      </c>
      <c r="B68" s="10" t="s">
        <v>338</v>
      </c>
      <c r="C68" s="6">
        <f t="shared" ca="1" si="24"/>
        <v>21</v>
      </c>
      <c r="D68" s="10"/>
      <c r="F68" t="s">
        <v>694</v>
      </c>
      <c r="G68">
        <v>74</v>
      </c>
      <c r="H68">
        <v>1</v>
      </c>
    </row>
    <row r="69" spans="1:8" x14ac:dyDescent="0.3">
      <c r="A69" s="10" t="s">
        <v>1134</v>
      </c>
      <c r="B69" s="10" t="s">
        <v>25</v>
      </c>
      <c r="C69" s="6">
        <f t="shared" ca="1" si="24"/>
        <v>2</v>
      </c>
      <c r="D69" s="10"/>
      <c r="F69" t="s">
        <v>719</v>
      </c>
      <c r="G69">
        <v>75</v>
      </c>
      <c r="H69">
        <v>1</v>
      </c>
    </row>
    <row r="70" spans="1:8" x14ac:dyDescent="0.3">
      <c r="A70" s="10" t="s">
        <v>1135</v>
      </c>
      <c r="B70" s="10" t="s">
        <v>25</v>
      </c>
      <c r="C70" s="6">
        <f t="shared" ca="1" si="24"/>
        <v>2</v>
      </c>
      <c r="D70" s="10"/>
      <c r="F70" t="s">
        <v>733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4"/>
        <v>2</v>
      </c>
      <c r="F71" t="s">
        <v>743</v>
      </c>
      <c r="G71">
        <v>77</v>
      </c>
      <c r="H71">
        <v>1</v>
      </c>
    </row>
    <row r="72" spans="1:8" x14ac:dyDescent="0.3">
      <c r="A72" s="10" t="s">
        <v>687</v>
      </c>
      <c r="B72" s="10" t="s">
        <v>685</v>
      </c>
      <c r="C72" s="6">
        <f t="shared" ref="C72:C74" ca="1" si="26">VLOOKUP(B72,OFFSET(INDIRECT("$A:$B"),0,MATCH(B$1&amp;"_Verify",INDIRECT("$1:$1"),0)-1),2,0)</f>
        <v>13</v>
      </c>
      <c r="D72" s="10"/>
      <c r="F72" t="s">
        <v>791</v>
      </c>
      <c r="G72">
        <v>78</v>
      </c>
      <c r="H72">
        <v>1</v>
      </c>
    </row>
    <row r="73" spans="1:8" x14ac:dyDescent="0.3">
      <c r="A73" s="10" t="s">
        <v>690</v>
      </c>
      <c r="B73" s="10" t="s">
        <v>691</v>
      </c>
      <c r="C73" s="6">
        <f t="shared" ca="1" si="26"/>
        <v>11</v>
      </c>
      <c r="D73" s="10"/>
      <c r="F73" t="s">
        <v>816</v>
      </c>
      <c r="G73">
        <v>79</v>
      </c>
    </row>
    <row r="74" spans="1:8" x14ac:dyDescent="0.3">
      <c r="A74" s="10" t="s">
        <v>1116</v>
      </c>
      <c r="B74" s="10" t="s">
        <v>1117</v>
      </c>
      <c r="C74" s="6">
        <f t="shared" ca="1" si="26"/>
        <v>95</v>
      </c>
      <c r="D74" s="10"/>
      <c r="F74" t="s">
        <v>840</v>
      </c>
      <c r="G74">
        <v>80</v>
      </c>
      <c r="H74">
        <v>1</v>
      </c>
    </row>
    <row r="75" spans="1:8" x14ac:dyDescent="0.3">
      <c r="A75" s="10" t="s">
        <v>1178</v>
      </c>
      <c r="B75" s="10" t="s">
        <v>662</v>
      </c>
      <c r="C75" s="6">
        <f t="shared" ref="C75" ca="1" si="27">VLOOKUP(B75,OFFSET(INDIRECT("$A:$B"),0,MATCH(B$1&amp;"_Verify",INDIRECT("$1:$1"),0)-1),2,0)</f>
        <v>24</v>
      </c>
      <c r="D75" s="10"/>
      <c r="F75" t="s">
        <v>882</v>
      </c>
      <c r="G75" s="10">
        <v>81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6" ca="1" si="28">VLOOKUP(B76,OFFSET(INDIRECT("$A:$B"),0,MATCH(B$1&amp;"_Verify",INDIRECT("$1:$1"),0)-1),2,0)</f>
        <v>2</v>
      </c>
      <c r="F76" t="s">
        <v>910</v>
      </c>
      <c r="G76">
        <v>82</v>
      </c>
      <c r="H76">
        <v>1</v>
      </c>
    </row>
    <row r="77" spans="1:8" x14ac:dyDescent="0.3">
      <c r="A77" s="10" t="s">
        <v>1041</v>
      </c>
      <c r="B77" s="10" t="s">
        <v>1037</v>
      </c>
      <c r="C77" s="6">
        <f t="shared" ref="C77" ca="1" si="29">VLOOKUP(B77,OFFSET(INDIRECT("$A:$B"),0,MATCH(B$1&amp;"_Verify",INDIRECT("$1:$1"),0)-1),2,0)</f>
        <v>45</v>
      </c>
      <c r="D77" s="10"/>
      <c r="F77" t="s">
        <v>914</v>
      </c>
      <c r="G77">
        <v>83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8"/>
        <v>2</v>
      </c>
      <c r="D78" s="10"/>
      <c r="F78" s="10" t="s">
        <v>918</v>
      </c>
      <c r="G78" s="10">
        <v>84</v>
      </c>
      <c r="H78" s="10">
        <v>1</v>
      </c>
    </row>
    <row r="79" spans="1:8" s="10" customFormat="1" x14ac:dyDescent="0.3">
      <c r="A79" s="10" t="s">
        <v>1169</v>
      </c>
      <c r="B79" s="10" t="s">
        <v>338</v>
      </c>
      <c r="C79" s="6">
        <f t="shared" ca="1" si="28"/>
        <v>21</v>
      </c>
      <c r="F79" t="s">
        <v>980</v>
      </c>
      <c r="G79">
        <v>85</v>
      </c>
      <c r="H79">
        <v>1</v>
      </c>
    </row>
    <row r="80" spans="1:8" s="10" customFormat="1" x14ac:dyDescent="0.3">
      <c r="A80" s="10" t="s">
        <v>1171</v>
      </c>
      <c r="B80" s="10" t="s">
        <v>338</v>
      </c>
      <c r="C80" s="6">
        <f t="shared" ca="1" si="28"/>
        <v>21</v>
      </c>
      <c r="F80" s="10" t="s">
        <v>987</v>
      </c>
      <c r="G80" s="10">
        <v>86</v>
      </c>
      <c r="H80" s="10">
        <v>1</v>
      </c>
    </row>
    <row r="81" spans="1:8" x14ac:dyDescent="0.3">
      <c r="A81" s="10" t="s">
        <v>1173</v>
      </c>
      <c r="B81" s="10" t="s">
        <v>25</v>
      </c>
      <c r="C81" s="6">
        <f t="shared" ca="1" si="28"/>
        <v>2</v>
      </c>
      <c r="D81" s="10"/>
      <c r="F81" t="s">
        <v>1004</v>
      </c>
      <c r="G81">
        <v>87</v>
      </c>
      <c r="H81">
        <v>1</v>
      </c>
    </row>
    <row r="82" spans="1:8" x14ac:dyDescent="0.3">
      <c r="A82" s="10" t="s">
        <v>1175</v>
      </c>
      <c r="B82" s="10" t="s">
        <v>57</v>
      </c>
      <c r="C82" s="6">
        <f t="shared" ca="1" si="28"/>
        <v>11</v>
      </c>
      <c r="D82" s="10"/>
      <c r="F82" s="10" t="s">
        <v>1031</v>
      </c>
      <c r="G82" s="10">
        <v>88</v>
      </c>
      <c r="H82" s="10">
        <v>1</v>
      </c>
    </row>
    <row r="83" spans="1:8" x14ac:dyDescent="0.3">
      <c r="A83" s="10" t="s">
        <v>453</v>
      </c>
      <c r="B83" s="10" t="s">
        <v>25</v>
      </c>
      <c r="C83" s="6">
        <f t="shared" ca="1" si="28"/>
        <v>2</v>
      </c>
      <c r="D83" s="10"/>
      <c r="F83" s="10" t="s">
        <v>1044</v>
      </c>
      <c r="G83" s="10">
        <v>89</v>
      </c>
      <c r="H83" s="10">
        <v>1</v>
      </c>
    </row>
    <row r="84" spans="1:8" x14ac:dyDescent="0.3">
      <c r="A84" s="10" t="s">
        <v>1150</v>
      </c>
      <c r="B84" s="10" t="s">
        <v>920</v>
      </c>
      <c r="C84" s="6">
        <f t="shared" ca="1" si="28"/>
        <v>23</v>
      </c>
      <c r="D84" s="10"/>
      <c r="F84" s="10" t="s">
        <v>1070</v>
      </c>
      <c r="G84">
        <v>90</v>
      </c>
      <c r="H84">
        <v>1</v>
      </c>
    </row>
    <row r="85" spans="1:8" x14ac:dyDescent="0.3">
      <c r="A85" s="10" t="s">
        <v>454</v>
      </c>
      <c r="B85" s="10" t="s">
        <v>25</v>
      </c>
      <c r="C85" s="6">
        <f t="shared" ca="1" si="28"/>
        <v>2</v>
      </c>
      <c r="D85" s="10"/>
      <c r="F85" t="s">
        <v>1082</v>
      </c>
      <c r="G85">
        <v>91</v>
      </c>
      <c r="H85" s="10">
        <v>1</v>
      </c>
    </row>
    <row r="86" spans="1:8" x14ac:dyDescent="0.3">
      <c r="A86" s="10" t="s">
        <v>958</v>
      </c>
      <c r="B86" s="10" t="s">
        <v>962</v>
      </c>
      <c r="C86" s="6">
        <f t="shared" ca="1" si="28"/>
        <v>26</v>
      </c>
      <c r="D86" s="10"/>
      <c r="F86" t="s">
        <v>1106</v>
      </c>
      <c r="G86">
        <v>92</v>
      </c>
      <c r="H86">
        <v>1</v>
      </c>
    </row>
    <row r="87" spans="1:8" x14ac:dyDescent="0.3">
      <c r="A87" s="10" t="s">
        <v>1083</v>
      </c>
      <c r="B87" s="10" t="s">
        <v>1079</v>
      </c>
      <c r="C87" s="6">
        <f t="shared" ca="1" si="28"/>
        <v>91</v>
      </c>
      <c r="D87" s="10"/>
      <c r="F87" s="10" t="s">
        <v>1125</v>
      </c>
      <c r="G87" s="10">
        <v>93</v>
      </c>
      <c r="H87" s="10">
        <v>1</v>
      </c>
    </row>
    <row r="88" spans="1:8" s="10" customFormat="1" x14ac:dyDescent="0.3">
      <c r="A88" s="10" t="s">
        <v>1093</v>
      </c>
      <c r="B88" s="10" t="s">
        <v>268</v>
      </c>
      <c r="C88" s="6">
        <f t="shared" ca="1" si="28"/>
        <v>14</v>
      </c>
      <c r="F88" t="s">
        <v>1110</v>
      </c>
      <c r="G88">
        <v>94</v>
      </c>
    </row>
    <row r="89" spans="1:8" x14ac:dyDescent="0.3">
      <c r="A89" s="10" t="s">
        <v>1089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1118</v>
      </c>
      <c r="G89">
        <v>95</v>
      </c>
      <c r="H89">
        <v>1</v>
      </c>
    </row>
    <row r="90" spans="1:8" x14ac:dyDescent="0.3">
      <c r="A90" s="10" t="s">
        <v>1087</v>
      </c>
      <c r="B90" s="10" t="s">
        <v>25</v>
      </c>
      <c r="C90" s="6">
        <f t="shared" ca="1" si="28"/>
        <v>2</v>
      </c>
      <c r="D90" s="10"/>
      <c r="F90" t="s">
        <v>1159</v>
      </c>
      <c r="G90">
        <v>96</v>
      </c>
    </row>
    <row r="91" spans="1:8" x14ac:dyDescent="0.3">
      <c r="A91" s="10" t="s">
        <v>455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</row>
    <row r="92" spans="1:8" x14ac:dyDescent="0.3">
      <c r="A92" s="10" t="s">
        <v>1008</v>
      </c>
      <c r="B92" s="10" t="s">
        <v>1004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1002</v>
      </c>
      <c r="B94" s="10" t="s">
        <v>416</v>
      </c>
      <c r="C94" s="6">
        <f t="shared" ca="1" si="28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1054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  <c r="F97" s="10"/>
      <c r="G97" s="10"/>
      <c r="H97" s="10"/>
    </row>
    <row r="98" spans="1:8" x14ac:dyDescent="0.3">
      <c r="A98" s="10" t="s">
        <v>457</v>
      </c>
      <c r="B98" s="10" t="s">
        <v>25</v>
      </c>
      <c r="C98" s="6">
        <f t="shared" ca="1" si="28"/>
        <v>2</v>
      </c>
      <c r="D98" s="10"/>
    </row>
    <row r="99" spans="1:8" s="10" customFormat="1" x14ac:dyDescent="0.3">
      <c r="A99" s="10" t="s">
        <v>669</v>
      </c>
      <c r="B99" s="10" t="s">
        <v>338</v>
      </c>
      <c r="C99" s="6">
        <f t="shared" ref="C99:C101" ca="1" si="35">VLOOKUP(B99,OFFSET(INDIRECT("$A:$B"),0,MATCH(B$1&amp;"_Verify",INDIRECT("$1:$1"),0)-1),2,0)</f>
        <v>21</v>
      </c>
    </row>
    <row r="100" spans="1:8" s="10" customFormat="1" x14ac:dyDescent="0.3">
      <c r="A100" s="10" t="s">
        <v>668</v>
      </c>
      <c r="B100" s="10" t="s">
        <v>25</v>
      </c>
      <c r="C100" s="6">
        <f t="shared" ca="1" si="35"/>
        <v>2</v>
      </c>
    </row>
    <row r="101" spans="1:8" x14ac:dyDescent="0.3">
      <c r="A101" s="10" t="s">
        <v>999</v>
      </c>
      <c r="B101" s="10" t="s">
        <v>920</v>
      </c>
      <c r="C101" s="6">
        <f t="shared" ca="1" si="35"/>
        <v>23</v>
      </c>
      <c r="D101" s="10"/>
    </row>
    <row r="102" spans="1:8" x14ac:dyDescent="0.3">
      <c r="A102" s="10" t="s">
        <v>458</v>
      </c>
      <c r="B102" s="10" t="s">
        <v>25</v>
      </c>
      <c r="C102" s="6">
        <f t="shared" ca="1" si="28"/>
        <v>2</v>
      </c>
      <c r="D102" s="10"/>
    </row>
    <row r="103" spans="1:8" x14ac:dyDescent="0.3">
      <c r="A103" s="10" t="s">
        <v>684</v>
      </c>
      <c r="B103" s="10" t="s">
        <v>25</v>
      </c>
      <c r="C103" s="6">
        <f t="shared" ca="1" si="28"/>
        <v>2</v>
      </c>
      <c r="D103" s="10"/>
    </row>
    <row r="104" spans="1:8" s="10" customFormat="1" x14ac:dyDescent="0.3">
      <c r="A104" s="10" t="s">
        <v>459</v>
      </c>
      <c r="B104" s="10" t="s">
        <v>25</v>
      </c>
      <c r="C104" s="6">
        <f t="shared" ca="1" si="28"/>
        <v>2</v>
      </c>
      <c r="F104"/>
      <c r="G104"/>
      <c r="H104"/>
    </row>
    <row r="105" spans="1:8" x14ac:dyDescent="0.3">
      <c r="A105" s="10" t="s">
        <v>661</v>
      </c>
      <c r="B105" s="10" t="s">
        <v>182</v>
      </c>
      <c r="C105" s="6">
        <f t="shared" ca="1" si="28"/>
        <v>33</v>
      </c>
      <c r="D105" s="10"/>
      <c r="F105" s="10"/>
      <c r="G105" s="10"/>
      <c r="H105" s="10"/>
    </row>
    <row r="106" spans="1:8" x14ac:dyDescent="0.3">
      <c r="A106" s="10" t="s">
        <v>1143</v>
      </c>
      <c r="B106" s="10" t="s">
        <v>338</v>
      </c>
      <c r="C106" s="6">
        <f t="shared" ref="C106:C107" ca="1" si="36">VLOOKUP(B106,OFFSET(INDIRECT("$A:$B"),0,MATCH(B$1&amp;"_Verify",INDIRECT("$1:$1"),0)-1),2,0)</f>
        <v>21</v>
      </c>
      <c r="D106" s="10"/>
    </row>
    <row r="107" spans="1:8" x14ac:dyDescent="0.3">
      <c r="A107" s="10" t="s">
        <v>1145</v>
      </c>
      <c r="B107" s="10" t="s">
        <v>21</v>
      </c>
      <c r="C107" s="6">
        <f t="shared" ca="1" si="36"/>
        <v>7</v>
      </c>
      <c r="D107" s="10"/>
    </row>
    <row r="108" spans="1:8" x14ac:dyDescent="0.3">
      <c r="A108" s="10" t="s">
        <v>460</v>
      </c>
      <c r="B108" s="10" t="s">
        <v>25</v>
      </c>
      <c r="C108" s="6">
        <f t="shared" ca="1" si="28"/>
        <v>2</v>
      </c>
      <c r="D108" s="10"/>
    </row>
    <row r="109" spans="1:8" x14ac:dyDescent="0.3">
      <c r="A109" s="10" t="s">
        <v>461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1141</v>
      </c>
      <c r="B110" s="10" t="s">
        <v>338</v>
      </c>
      <c r="C110" s="6">
        <f t="shared" ca="1" si="28"/>
        <v>21</v>
      </c>
      <c r="D110" s="10"/>
    </row>
    <row r="111" spans="1:8" x14ac:dyDescent="0.3">
      <c r="A111" s="10" t="s">
        <v>1142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681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462</v>
      </c>
      <c r="B113" s="10" t="s">
        <v>25</v>
      </c>
      <c r="C113" s="6">
        <f t="shared" ref="C113:C119" ca="1" si="37">VLOOKUP(B113,OFFSET(INDIRECT("$A:$B"),0,MATCH(B$1&amp;"_Verify",INDIRECT("$1:$1"),0)-1),2,0)</f>
        <v>2</v>
      </c>
      <c r="D113" s="10"/>
    </row>
    <row r="114" spans="1:8" s="10" customFormat="1" x14ac:dyDescent="0.3">
      <c r="A114" s="10" t="s">
        <v>682</v>
      </c>
      <c r="B114" s="10" t="s">
        <v>774</v>
      </c>
      <c r="C114" s="6">
        <f t="shared" ca="1" si="37"/>
        <v>25</v>
      </c>
      <c r="F114"/>
      <c r="G114"/>
      <c r="H114"/>
    </row>
    <row r="115" spans="1:8" s="10" customFormat="1" x14ac:dyDescent="0.3">
      <c r="A115" s="10" t="s">
        <v>1191</v>
      </c>
      <c r="B115" s="10" t="s">
        <v>21</v>
      </c>
      <c r="C115" s="6">
        <f t="shared" ca="1" si="37"/>
        <v>7</v>
      </c>
      <c r="F115"/>
      <c r="G115"/>
      <c r="H115"/>
    </row>
    <row r="116" spans="1:8" s="10" customFormat="1" x14ac:dyDescent="0.3">
      <c r="A116" s="10" t="s">
        <v>1099</v>
      </c>
      <c r="B116" s="10" t="s">
        <v>1104</v>
      </c>
      <c r="C116" s="6">
        <f t="shared" ca="1" si="37"/>
        <v>21</v>
      </c>
    </row>
    <row r="117" spans="1:8" s="10" customFormat="1" x14ac:dyDescent="0.3">
      <c r="A117" s="10" t="s">
        <v>1097</v>
      </c>
      <c r="B117" s="10" t="s">
        <v>1043</v>
      </c>
      <c r="C117" s="6">
        <f t="shared" ca="1" si="37"/>
        <v>89</v>
      </c>
    </row>
    <row r="118" spans="1:8" s="10" customFormat="1" x14ac:dyDescent="0.3">
      <c r="A118" s="10" t="s">
        <v>1094</v>
      </c>
      <c r="B118" s="10" t="s">
        <v>25</v>
      </c>
      <c r="C118" s="6">
        <f t="shared" ca="1" si="37"/>
        <v>2</v>
      </c>
      <c r="F118"/>
      <c r="G118"/>
      <c r="H118"/>
    </row>
    <row r="119" spans="1:8" x14ac:dyDescent="0.3">
      <c r="A119" s="10" t="s">
        <v>1102</v>
      </c>
      <c r="B119" s="10" t="s">
        <v>25</v>
      </c>
      <c r="C119" s="6">
        <f t="shared" ca="1" si="37"/>
        <v>2</v>
      </c>
      <c r="D119" s="10"/>
      <c r="F119" s="10"/>
      <c r="G119" s="10"/>
      <c r="H119" s="10"/>
    </row>
    <row r="120" spans="1:8" x14ac:dyDescent="0.3">
      <c r="A120" s="10" t="s">
        <v>716</v>
      </c>
      <c r="B120" s="10" t="s">
        <v>25</v>
      </c>
      <c r="C120" s="6">
        <f t="shared" ca="1" si="28"/>
        <v>2</v>
      </c>
      <c r="D120" s="10"/>
    </row>
    <row r="121" spans="1:8" s="10" customFormat="1" x14ac:dyDescent="0.3">
      <c r="A121" s="10" t="s">
        <v>672</v>
      </c>
      <c r="B121" s="10" t="s">
        <v>920</v>
      </c>
      <c r="C121" s="6">
        <f t="shared" ref="C121:C122" ca="1" si="38">VLOOKUP(B121,OFFSET(INDIRECT("$A:$B"),0,MATCH(B$1&amp;"_Verify",INDIRECT("$1:$1"),0)-1),2,0)</f>
        <v>23</v>
      </c>
      <c r="F121"/>
      <c r="G121"/>
      <c r="H121"/>
    </row>
    <row r="122" spans="1:8" x14ac:dyDescent="0.3">
      <c r="A122" s="10" t="s">
        <v>463</v>
      </c>
      <c r="B122" s="10" t="s">
        <v>25</v>
      </c>
      <c r="C122" s="6">
        <f t="shared" ca="1" si="38"/>
        <v>2</v>
      </c>
      <c r="D122" s="10"/>
      <c r="F122" s="10"/>
      <c r="G122" s="10"/>
      <c r="H122" s="10"/>
    </row>
    <row r="123" spans="1:8" s="10" customFormat="1" x14ac:dyDescent="0.3">
      <c r="A123" s="10" t="s">
        <v>797</v>
      </c>
      <c r="B123" s="10" t="s">
        <v>788</v>
      </c>
      <c r="C123" s="6">
        <f t="shared" ref="C123:C126" ca="1" si="39">VLOOKUP(B123,OFFSET(INDIRECT("$A:$B"),0,MATCH(B$1&amp;"_Verify",INDIRECT("$1:$1"),0)-1),2,0)</f>
        <v>28</v>
      </c>
      <c r="F123"/>
      <c r="G123"/>
      <c r="H123"/>
    </row>
    <row r="124" spans="1:8" x14ac:dyDescent="0.3">
      <c r="A124" s="10" t="s">
        <v>1047</v>
      </c>
      <c r="B124" s="10" t="s">
        <v>168</v>
      </c>
      <c r="C124" s="6">
        <f t="shared" ca="1" si="39"/>
        <v>52</v>
      </c>
      <c r="D124" s="10"/>
      <c r="F124" s="10"/>
      <c r="G124" s="10"/>
      <c r="H124" s="10"/>
    </row>
    <row r="125" spans="1:8" x14ac:dyDescent="0.3">
      <c r="A125" s="10" t="s">
        <v>1049</v>
      </c>
      <c r="B125" s="10" t="s">
        <v>1043</v>
      </c>
      <c r="C125" s="6">
        <f t="shared" ca="1" si="39"/>
        <v>89</v>
      </c>
      <c r="D125" s="10"/>
      <c r="F125" s="10"/>
      <c r="G125" s="10"/>
      <c r="H125" s="10"/>
    </row>
    <row r="126" spans="1:8" s="10" customFormat="1" x14ac:dyDescent="0.3">
      <c r="A126" s="10" t="s">
        <v>1051</v>
      </c>
      <c r="B126" s="10" t="s">
        <v>54</v>
      </c>
      <c r="C126" s="6">
        <f t="shared" ca="1" si="39"/>
        <v>8</v>
      </c>
    </row>
    <row r="127" spans="1:8" s="10" customFormat="1" x14ac:dyDescent="0.3">
      <c r="A127" s="10" t="s">
        <v>464</v>
      </c>
      <c r="B127" s="10" t="s">
        <v>25</v>
      </c>
      <c r="C127" s="6">
        <f t="shared" ca="1" si="28"/>
        <v>2</v>
      </c>
    </row>
    <row r="128" spans="1:8" s="10" customFormat="1" x14ac:dyDescent="0.3">
      <c r="A128" s="10" t="s">
        <v>680</v>
      </c>
      <c r="B128" s="10" t="s">
        <v>170</v>
      </c>
      <c r="C128" s="6">
        <f t="shared" ca="1" si="28"/>
        <v>56</v>
      </c>
    </row>
    <row r="129" spans="1:8" x14ac:dyDescent="0.3">
      <c r="A129" s="10" t="s">
        <v>786</v>
      </c>
      <c r="B129" s="10" t="s">
        <v>186</v>
      </c>
      <c r="C129" s="6">
        <f t="shared" ca="1" si="28"/>
        <v>35</v>
      </c>
      <c r="D129" s="10"/>
      <c r="F129" s="10"/>
      <c r="G129" s="10"/>
      <c r="H129" s="10"/>
    </row>
    <row r="130" spans="1:8" s="10" customFormat="1" x14ac:dyDescent="0.3">
      <c r="A130" s="10" t="s">
        <v>785</v>
      </c>
      <c r="B130" s="10" t="s">
        <v>780</v>
      </c>
      <c r="C130" s="6">
        <f t="shared" ref="C130:C134" ca="1" si="40">VLOOKUP(B130,OFFSET(INDIRECT("$A:$B"),0,MATCH(B$1&amp;"_Verify",INDIRECT("$1:$1"),0)-1),2,0)</f>
        <v>32</v>
      </c>
      <c r="F130"/>
      <c r="G130"/>
      <c r="H130"/>
    </row>
    <row r="131" spans="1:8" s="10" customFormat="1" x14ac:dyDescent="0.3">
      <c r="A131" s="10" t="s">
        <v>1151</v>
      </c>
      <c r="B131" s="10" t="s">
        <v>920</v>
      </c>
      <c r="C131" s="6">
        <f t="shared" ca="1" si="40"/>
        <v>23</v>
      </c>
    </row>
    <row r="132" spans="1:8" s="10" customFormat="1" x14ac:dyDescent="0.3">
      <c r="A132" s="10" t="s">
        <v>1153</v>
      </c>
      <c r="B132" s="10" t="s">
        <v>338</v>
      </c>
      <c r="C132" s="6">
        <f t="shared" ca="1" si="40"/>
        <v>21</v>
      </c>
    </row>
    <row r="133" spans="1:8" x14ac:dyDescent="0.3">
      <c r="A133" s="10" t="s">
        <v>1166</v>
      </c>
      <c r="B133" s="10" t="s">
        <v>338</v>
      </c>
      <c r="C133" s="6">
        <f t="shared" ca="1" si="40"/>
        <v>21</v>
      </c>
      <c r="D133" s="10"/>
      <c r="F133" s="10"/>
      <c r="G133" s="10"/>
      <c r="H133" s="10"/>
    </row>
    <row r="134" spans="1:8" x14ac:dyDescent="0.3">
      <c r="A134" s="10" t="s">
        <v>1155</v>
      </c>
      <c r="B134" s="10" t="s">
        <v>25</v>
      </c>
      <c r="C134" s="6">
        <f t="shared" ca="1" si="40"/>
        <v>2</v>
      </c>
      <c r="D134" s="10"/>
    </row>
    <row r="135" spans="1:8" s="10" customFormat="1" x14ac:dyDescent="0.3">
      <c r="A135" s="10" t="s">
        <v>1164</v>
      </c>
      <c r="B135" s="10" t="s">
        <v>1158</v>
      </c>
      <c r="C135" s="6">
        <f t="shared" ref="C135" ca="1" si="41">VLOOKUP(B135,OFFSET(INDIRECT("$A:$B"),0,MATCH(B$1&amp;"_Verify",INDIRECT("$1:$1"),0)-1),2,0)</f>
        <v>96</v>
      </c>
      <c r="F135"/>
      <c r="G135"/>
      <c r="H135"/>
    </row>
    <row r="136" spans="1:8" x14ac:dyDescent="0.3">
      <c r="A136" s="10" t="s">
        <v>465</v>
      </c>
      <c r="B136" s="10" t="s">
        <v>25</v>
      </c>
      <c r="C136" s="6">
        <f t="shared" ca="1" si="28"/>
        <v>2</v>
      </c>
      <c r="D136" s="10"/>
      <c r="F136" s="10"/>
      <c r="G136" s="10"/>
      <c r="H136" s="10"/>
    </row>
    <row r="137" spans="1:8" x14ac:dyDescent="0.3">
      <c r="A137" s="10" t="s">
        <v>706</v>
      </c>
      <c r="B137" s="10" t="s">
        <v>25</v>
      </c>
      <c r="C137" s="6">
        <f t="shared" ref="C137" ca="1" si="42">VLOOKUP(B137,OFFSET(INDIRECT("$A:$B"),0,MATCH(B$1&amp;"_Verify",INDIRECT("$1:$1"),0)-1),2,0)</f>
        <v>2</v>
      </c>
      <c r="D137" s="10"/>
    </row>
    <row r="138" spans="1:8" x14ac:dyDescent="0.3">
      <c r="A138" s="10" t="s">
        <v>700</v>
      </c>
      <c r="B138" s="10" t="s">
        <v>694</v>
      </c>
      <c r="C138" s="6">
        <f t="shared" ref="C138:C140" ca="1" si="43">VLOOKUP(B138,OFFSET(INDIRECT("$A:$B"),0,MATCH(B$1&amp;"_Verify",INDIRECT("$1:$1"),0)-1),2,0)</f>
        <v>74</v>
      </c>
      <c r="D138" s="10"/>
    </row>
    <row r="139" spans="1:8" x14ac:dyDescent="0.3">
      <c r="A139" s="10" t="s">
        <v>1062</v>
      </c>
      <c r="B139" s="10" t="s">
        <v>25</v>
      </c>
      <c r="C139" s="6">
        <f t="shared" ca="1" si="43"/>
        <v>2</v>
      </c>
      <c r="D139" s="10"/>
    </row>
    <row r="140" spans="1:8" x14ac:dyDescent="0.3">
      <c r="A140" s="10" t="s">
        <v>1114</v>
      </c>
      <c r="B140" s="10" t="s">
        <v>168</v>
      </c>
      <c r="C140" s="6">
        <f t="shared" ca="1" si="43"/>
        <v>52</v>
      </c>
      <c r="D140" s="10"/>
    </row>
    <row r="141" spans="1:8" s="10" customFormat="1" x14ac:dyDescent="0.3">
      <c r="A141" s="10" t="s">
        <v>466</v>
      </c>
      <c r="B141" s="10" t="s">
        <v>25</v>
      </c>
      <c r="C141" s="6">
        <f t="shared" ca="1" si="28"/>
        <v>2</v>
      </c>
      <c r="F141"/>
      <c r="G141"/>
      <c r="H141"/>
    </row>
    <row r="142" spans="1:8" s="10" customFormat="1" x14ac:dyDescent="0.3">
      <c r="A142" s="10" t="s">
        <v>1059</v>
      </c>
      <c r="B142" s="10" t="s">
        <v>25</v>
      </c>
      <c r="C142" s="6">
        <f t="shared" ref="C142" ca="1" si="44">VLOOKUP(B142,OFFSET(INDIRECT("$A:$B"),0,MATCH(B$1&amp;"_Verify",INDIRECT("$1:$1"),0)-1),2,0)</f>
        <v>2</v>
      </c>
      <c r="F142"/>
      <c r="G142"/>
      <c r="H142"/>
    </row>
    <row r="143" spans="1:8" s="10" customFormat="1" x14ac:dyDescent="0.3">
      <c r="A143" s="10" t="s">
        <v>674</v>
      </c>
      <c r="B143" s="10" t="s">
        <v>25</v>
      </c>
      <c r="C143" s="6">
        <f t="shared" ref="C143" ca="1" si="45">VLOOKUP(B143,OFFSET(INDIRECT("$A:$B"),0,MATCH(B$1&amp;"_Verify",INDIRECT("$1:$1"),0)-1),2,0)</f>
        <v>2</v>
      </c>
      <c r="F143"/>
      <c r="G143"/>
      <c r="H143"/>
    </row>
    <row r="144" spans="1:8" s="10" customFormat="1" x14ac:dyDescent="0.3">
      <c r="A144" s="10" t="s">
        <v>467</v>
      </c>
      <c r="B144" s="10" t="s">
        <v>25</v>
      </c>
      <c r="C144" s="6">
        <f t="shared" ca="1" si="28"/>
        <v>2</v>
      </c>
    </row>
    <row r="145" spans="1:8" s="10" customFormat="1" x14ac:dyDescent="0.3">
      <c r="A145" s="10" t="s">
        <v>675</v>
      </c>
      <c r="B145" s="10" t="s">
        <v>411</v>
      </c>
      <c r="C145" s="6">
        <f t="shared" ca="1" si="28"/>
        <v>43</v>
      </c>
    </row>
    <row r="146" spans="1:8" s="10" customFormat="1" x14ac:dyDescent="0.3">
      <c r="A146" s="10" t="s">
        <v>1096</v>
      </c>
      <c r="B146" s="10" t="s">
        <v>338</v>
      </c>
      <c r="C146" s="6">
        <f t="shared" ca="1" si="28"/>
        <v>21</v>
      </c>
    </row>
    <row r="147" spans="1:8" s="10" customFormat="1" x14ac:dyDescent="0.3">
      <c r="A147" s="10" t="s">
        <v>649</v>
      </c>
      <c r="B147" s="10" t="s">
        <v>25</v>
      </c>
      <c r="C147" s="6">
        <f t="shared" ref="C147" ca="1" si="46">VLOOKUP(B147,OFFSET(INDIRECT("$A:$B"),0,MATCH(B$1&amp;"_Verify",INDIRECT("$1:$1"),0)-1),2,0)</f>
        <v>2</v>
      </c>
    </row>
    <row r="148" spans="1:8" s="10" customFormat="1" x14ac:dyDescent="0.3">
      <c r="A148" s="10" t="s">
        <v>468</v>
      </c>
      <c r="B148" s="10" t="s">
        <v>644</v>
      </c>
      <c r="C148" s="6">
        <f t="shared" ca="1" si="28"/>
        <v>73</v>
      </c>
    </row>
    <row r="149" spans="1:8" x14ac:dyDescent="0.3">
      <c r="A149" s="10" t="s">
        <v>960</v>
      </c>
      <c r="B149" s="10" t="s">
        <v>170</v>
      </c>
      <c r="C149" s="6">
        <f t="shared" ca="1" si="28"/>
        <v>56</v>
      </c>
      <c r="D149" s="10"/>
      <c r="F149" s="10"/>
      <c r="G149" s="10"/>
      <c r="H149" s="10"/>
    </row>
    <row r="150" spans="1:8" x14ac:dyDescent="0.3">
      <c r="A150" s="10" t="s">
        <v>1056</v>
      </c>
      <c r="B150" s="10" t="s">
        <v>25</v>
      </c>
      <c r="C150" s="6">
        <f t="shared" ca="1" si="28"/>
        <v>2</v>
      </c>
      <c r="D150" s="10"/>
      <c r="F150" s="10"/>
      <c r="G150" s="10"/>
      <c r="H150" s="10"/>
    </row>
    <row r="151" spans="1:8" s="10" customFormat="1" x14ac:dyDescent="0.3">
      <c r="A151" s="10" t="s">
        <v>469</v>
      </c>
      <c r="B151" s="10" t="s">
        <v>25</v>
      </c>
      <c r="C151" s="6">
        <f t="shared" ca="1" si="28"/>
        <v>2</v>
      </c>
    </row>
    <row r="152" spans="1:8" x14ac:dyDescent="0.3">
      <c r="A152" s="10" t="s">
        <v>1187</v>
      </c>
      <c r="B152" s="10" t="s">
        <v>24</v>
      </c>
      <c r="C152" s="6">
        <f ca="1">VLOOKUP(B152,OFFSET(INDIRECT("$A:$B"),0,MATCH(B$1&amp;"_Verify",INDIRECT("$1:$1"),0)-1),2,0)</f>
        <v>4</v>
      </c>
      <c r="D152" s="10"/>
    </row>
    <row r="153" spans="1:8" s="10" customFormat="1" x14ac:dyDescent="0.3">
      <c r="A153" s="10" t="s">
        <v>1123</v>
      </c>
      <c r="B153" s="10" t="s">
        <v>24</v>
      </c>
      <c r="C153" s="6">
        <f ca="1">VLOOKUP(B153,OFFSET(INDIRECT("$A:$B"),0,MATCH(B$1&amp;"_Verify",INDIRECT("$1:$1"),0)-1),2,0)</f>
        <v>4</v>
      </c>
    </row>
    <row r="154" spans="1:8" s="10" customFormat="1" x14ac:dyDescent="0.3">
      <c r="A154" s="10" t="s">
        <v>1188</v>
      </c>
      <c r="B154" s="10" t="s">
        <v>662</v>
      </c>
      <c r="C154" s="6">
        <f t="shared" ref="C154" ca="1" si="47">VLOOKUP(B154,OFFSET(INDIRECT("$A:$B"),0,MATCH(B$1&amp;"_Verify",INDIRECT("$1:$1"),0)-1),2,0)</f>
        <v>24</v>
      </c>
      <c r="F154"/>
      <c r="G154"/>
      <c r="H154"/>
    </row>
    <row r="155" spans="1:8" x14ac:dyDescent="0.3">
      <c r="A155" s="10" t="s">
        <v>1061</v>
      </c>
      <c r="B155" s="10" t="s">
        <v>338</v>
      </c>
      <c r="C155" s="6">
        <f t="shared" ca="1" si="28"/>
        <v>21</v>
      </c>
      <c r="D155" s="10"/>
      <c r="F155" s="10"/>
      <c r="G155" s="10"/>
      <c r="H155" s="10"/>
    </row>
    <row r="156" spans="1:8" x14ac:dyDescent="0.3">
      <c r="A156" s="10" t="s">
        <v>1078</v>
      </c>
      <c r="B156" s="10" t="s">
        <v>54</v>
      </c>
      <c r="C156" s="6">
        <f t="shared" ca="1" si="28"/>
        <v>8</v>
      </c>
      <c r="D156" s="10"/>
    </row>
    <row r="157" spans="1:8" s="10" customFormat="1" x14ac:dyDescent="0.3">
      <c r="A157" s="10" t="s">
        <v>471</v>
      </c>
      <c r="B157" s="10" t="s">
        <v>25</v>
      </c>
      <c r="C157" s="6">
        <f t="shared" ref="C157:C158" ca="1" si="48">VLOOKUP(B157,OFFSET(INDIRECT("$A:$B"),0,MATCH(B$1&amp;"_Verify",INDIRECT("$1:$1"),0)-1),2,0)</f>
        <v>2</v>
      </c>
    </row>
    <row r="158" spans="1:8" s="10" customFormat="1" x14ac:dyDescent="0.3">
      <c r="A158" s="10" t="s">
        <v>1071</v>
      </c>
      <c r="B158" s="10" t="s">
        <v>1077</v>
      </c>
      <c r="C158" s="6">
        <f t="shared" ca="1" si="48"/>
        <v>90</v>
      </c>
      <c r="F158"/>
      <c r="G158"/>
      <c r="H158"/>
    </row>
    <row r="159" spans="1:8" x14ac:dyDescent="0.3">
      <c r="A159" s="10" t="s">
        <v>1073</v>
      </c>
      <c r="B159" s="10" t="s">
        <v>21</v>
      </c>
      <c r="C159" s="6">
        <f t="shared" ref="C159" ca="1" si="49">VLOOKUP(B159,OFFSET(INDIRECT("$A:$B"),0,MATCH(B$1&amp;"_Verify",INDIRECT("$1:$1"),0)-1),2,0)</f>
        <v>7</v>
      </c>
      <c r="D159" s="10"/>
    </row>
    <row r="160" spans="1:8" x14ac:dyDescent="0.3">
      <c r="A160" s="10" t="s">
        <v>677</v>
      </c>
      <c r="B160" s="10" t="s">
        <v>25</v>
      </c>
      <c r="C160" s="6">
        <f t="shared" ref="C160:C164" ca="1" si="50">VLOOKUP(B160,OFFSET(INDIRECT("$A:$B"),0,MATCH(B$1&amp;"_Verify",INDIRECT("$1:$1"),0)-1),2,0)</f>
        <v>2</v>
      </c>
      <c r="D160" s="10"/>
      <c r="F160" s="10"/>
      <c r="G160" s="10"/>
      <c r="H160" s="10"/>
    </row>
    <row r="161" spans="1:8" s="10" customFormat="1" x14ac:dyDescent="0.3">
      <c r="A161" s="10" t="s">
        <v>1066</v>
      </c>
      <c r="B161" s="10" t="s">
        <v>920</v>
      </c>
      <c r="C161" s="6">
        <f t="shared" ca="1" si="50"/>
        <v>23</v>
      </c>
    </row>
    <row r="162" spans="1:8" s="10" customFormat="1" x14ac:dyDescent="0.3">
      <c r="A162" s="10" t="s">
        <v>1067</v>
      </c>
      <c r="B162" s="10" t="s">
        <v>338</v>
      </c>
      <c r="C162" s="6">
        <f t="shared" ca="1" si="50"/>
        <v>21</v>
      </c>
      <c r="F162"/>
      <c r="G162"/>
      <c r="H162"/>
    </row>
    <row r="163" spans="1:8" s="10" customFormat="1" x14ac:dyDescent="0.3">
      <c r="A163" s="10" t="s">
        <v>1068</v>
      </c>
      <c r="B163" s="10" t="s">
        <v>25</v>
      </c>
      <c r="C163" s="6">
        <f t="shared" ca="1" si="50"/>
        <v>2</v>
      </c>
      <c r="F163"/>
      <c r="G163"/>
      <c r="H163"/>
    </row>
    <row r="164" spans="1:8" s="10" customFormat="1" x14ac:dyDescent="0.3">
      <c r="A164" s="10" t="s">
        <v>117</v>
      </c>
      <c r="B164" s="10" t="s">
        <v>13</v>
      </c>
      <c r="C164" s="6">
        <f t="shared" ca="1" si="50"/>
        <v>2</v>
      </c>
    </row>
    <row r="165" spans="1:8" s="10" customFormat="1" x14ac:dyDescent="0.3">
      <c r="A165" s="10" t="s">
        <v>754</v>
      </c>
      <c r="B165" s="10" t="s">
        <v>13</v>
      </c>
      <c r="C165" s="6">
        <f t="shared" ref="C165" ca="1" si="51">VLOOKUP(B165,OFFSET(INDIRECT("$A:$B"),0,MATCH(B$1&amp;"_Verify",INDIRECT("$1:$1"),0)-1),2,0)</f>
        <v>2</v>
      </c>
    </row>
    <row r="166" spans="1:8" s="10" customFormat="1" x14ac:dyDescent="0.3">
      <c r="A166" t="s">
        <v>107</v>
      </c>
      <c r="B166" t="s">
        <v>93</v>
      </c>
      <c r="C166" s="6">
        <f t="shared" ca="1" si="11"/>
        <v>13</v>
      </c>
      <c r="D166"/>
    </row>
    <row r="167" spans="1:8" x14ac:dyDescent="0.3">
      <c r="A167" t="s">
        <v>106</v>
      </c>
      <c r="B167" t="s">
        <v>105</v>
      </c>
      <c r="C167" s="6">
        <f t="shared" ca="1" si="11"/>
        <v>54</v>
      </c>
      <c r="F167" s="10"/>
      <c r="G167" s="10"/>
      <c r="H167" s="10"/>
    </row>
    <row r="168" spans="1:8" x14ac:dyDescent="0.3">
      <c r="A168" t="s">
        <v>113</v>
      </c>
      <c r="B168" t="s">
        <v>112</v>
      </c>
      <c r="C168" s="6">
        <f t="shared" ca="1" si="11"/>
        <v>53</v>
      </c>
      <c r="F168" s="10"/>
      <c r="G168" s="10"/>
      <c r="H168" s="10"/>
    </row>
    <row r="169" spans="1:8" x14ac:dyDescent="0.3">
      <c r="A169" t="s">
        <v>119</v>
      </c>
      <c r="B169" t="s">
        <v>93</v>
      </c>
      <c r="C169" s="6">
        <f t="shared" ca="1" si="11"/>
        <v>13</v>
      </c>
      <c r="F169" s="10"/>
      <c r="G169" s="10"/>
      <c r="H169" s="10"/>
    </row>
    <row r="170" spans="1:8" s="10" customFormat="1" x14ac:dyDescent="0.3">
      <c r="A170" t="s">
        <v>116</v>
      </c>
      <c r="B170" t="s">
        <v>136</v>
      </c>
      <c r="C170" s="6">
        <f t="shared" ca="1" si="11"/>
        <v>55</v>
      </c>
      <c r="D170"/>
      <c r="F170"/>
      <c r="G170"/>
      <c r="H170"/>
    </row>
    <row r="171" spans="1:8" s="10" customFormat="1" x14ac:dyDescent="0.3">
      <c r="A171" s="10" t="s">
        <v>540</v>
      </c>
      <c r="B171" s="10" t="s">
        <v>535</v>
      </c>
      <c r="C171" s="6">
        <f t="shared" ref="C171:C173" ca="1" si="52">VLOOKUP(B171,OFFSET(INDIRECT("$A:$B"),0,MATCH(B$1&amp;"_Verify",INDIRECT("$1:$1"),0)-1),2,0)</f>
        <v>69</v>
      </c>
      <c r="F171"/>
      <c r="G171"/>
      <c r="H171"/>
    </row>
    <row r="172" spans="1:8" s="10" customFormat="1" x14ac:dyDescent="0.3">
      <c r="A172" s="10" t="s">
        <v>586</v>
      </c>
      <c r="B172" s="10" t="s">
        <v>535</v>
      </c>
      <c r="C172" s="6">
        <f t="shared" ref="C172" ca="1" si="53">VLOOKUP(B172,OFFSET(INDIRECT("$A:$B"),0,MATCH(B$1&amp;"_Verify",INDIRECT("$1:$1"),0)-1),2,0)</f>
        <v>69</v>
      </c>
    </row>
    <row r="173" spans="1:8" s="10" customFormat="1" x14ac:dyDescent="0.3">
      <c r="A173" s="10" t="s">
        <v>557</v>
      </c>
      <c r="B173" s="10" t="s">
        <v>535</v>
      </c>
      <c r="C173" s="6">
        <f t="shared" ca="1" si="52"/>
        <v>69</v>
      </c>
    </row>
    <row r="174" spans="1:8" x14ac:dyDescent="0.3">
      <c r="A174" s="10" t="s">
        <v>552</v>
      </c>
      <c r="B174" s="10" t="s">
        <v>535</v>
      </c>
      <c r="C174" s="6">
        <f t="shared" ref="C174" ca="1" si="54">VLOOKUP(B174,OFFSET(INDIRECT("$A:$B"),0,MATCH(B$1&amp;"_Verify",INDIRECT("$1:$1"),0)-1),2,0)</f>
        <v>69</v>
      </c>
      <c r="D174" s="10"/>
      <c r="F174" s="10"/>
      <c r="G174" s="10"/>
      <c r="H174" s="10"/>
    </row>
    <row r="175" spans="1:8" x14ac:dyDescent="0.3">
      <c r="A175" s="10" t="s">
        <v>554</v>
      </c>
      <c r="B175" s="10" t="s">
        <v>535</v>
      </c>
      <c r="C175" s="6">
        <f t="shared" ref="C175" ca="1" si="55">VLOOKUP(B175,OFFSET(INDIRECT("$A:$B"),0,MATCH(B$1&amp;"_Verify",INDIRECT("$1:$1"),0)-1),2,0)</f>
        <v>69</v>
      </c>
      <c r="D175" s="10"/>
      <c r="F175" s="10"/>
      <c r="G175" s="10"/>
      <c r="H175" s="10"/>
    </row>
    <row r="176" spans="1:8" x14ac:dyDescent="0.3">
      <c r="A176" s="10" t="s">
        <v>573</v>
      </c>
      <c r="B176" s="10" t="s">
        <v>26</v>
      </c>
      <c r="C176" s="6">
        <f t="shared" ca="1" si="11"/>
        <v>6</v>
      </c>
      <c r="D176" s="10"/>
    </row>
    <row r="177" spans="1:8" s="10" customFormat="1" x14ac:dyDescent="0.3">
      <c r="A177" s="10" t="s">
        <v>575</v>
      </c>
      <c r="B177" s="10" t="s">
        <v>21</v>
      </c>
      <c r="C177" s="6">
        <f t="shared" ca="1" si="11"/>
        <v>7</v>
      </c>
      <c r="F177"/>
      <c r="G177"/>
      <c r="H177"/>
    </row>
    <row r="178" spans="1:8" x14ac:dyDescent="0.3">
      <c r="A178" s="10" t="s">
        <v>582</v>
      </c>
      <c r="B178" s="10" t="s">
        <v>576</v>
      </c>
      <c r="C178" s="6">
        <f t="shared" ref="C178" ca="1" si="56">VLOOKUP(B178,OFFSET(INDIRECT("$A:$B"),0,MATCH(B$1&amp;"_Verify",INDIRECT("$1:$1"),0)-1),2,0)</f>
        <v>70</v>
      </c>
      <c r="D178" s="10"/>
    </row>
    <row r="179" spans="1:8" x14ac:dyDescent="0.3">
      <c r="A179" s="10" t="s">
        <v>896</v>
      </c>
      <c r="B179" s="10" t="s">
        <v>576</v>
      </c>
      <c r="C179" s="6">
        <f t="shared" ref="C179" ca="1" si="57">VLOOKUP(B179,OFFSET(INDIRECT("$A:$B"),0,MATCH(B$1&amp;"_Verify",INDIRECT("$1:$1"),0)-1),2,0)</f>
        <v>70</v>
      </c>
      <c r="D179" s="10"/>
      <c r="F179" s="10"/>
      <c r="G179" s="10"/>
      <c r="H179" s="10"/>
    </row>
    <row r="180" spans="1:8" x14ac:dyDescent="0.3">
      <c r="A180" s="10" t="s">
        <v>899</v>
      </c>
      <c r="B180" s="10" t="s">
        <v>576</v>
      </c>
      <c r="C180" s="6">
        <f t="shared" ref="C180" ca="1" si="58">VLOOKUP(B180,OFFSET(INDIRECT("$A:$B"),0,MATCH(B$1&amp;"_Verify",INDIRECT("$1:$1"),0)-1),2,0)</f>
        <v>70</v>
      </c>
      <c r="D180" s="10"/>
    </row>
    <row r="181" spans="1:8" x14ac:dyDescent="0.3">
      <c r="A181" s="10" t="s">
        <v>901</v>
      </c>
      <c r="B181" s="10" t="s">
        <v>576</v>
      </c>
      <c r="C181" s="6">
        <f t="shared" ref="C181" ca="1" si="59">VLOOKUP(B181,OFFSET(INDIRECT("$A:$B"),0,MATCH(B$1&amp;"_Verify",INDIRECT("$1:$1"),0)-1),2,0)</f>
        <v>70</v>
      </c>
      <c r="D181" s="10"/>
    </row>
    <row r="182" spans="1:8" x14ac:dyDescent="0.3">
      <c r="A182" s="10" t="s">
        <v>595</v>
      </c>
      <c r="B182" s="10" t="s">
        <v>576</v>
      </c>
      <c r="C182" s="6">
        <f t="shared" ref="C182" ca="1" si="60">VLOOKUP(B182,OFFSET(INDIRECT("$A:$B"),0,MATCH(B$1&amp;"_Verify",INDIRECT("$1:$1"),0)-1),2,0)</f>
        <v>70</v>
      </c>
      <c r="D182" s="10"/>
    </row>
    <row r="183" spans="1:8" x14ac:dyDescent="0.3">
      <c r="A183" s="10" t="s">
        <v>597</v>
      </c>
      <c r="B183" s="10" t="s">
        <v>588</v>
      </c>
      <c r="C183" s="6">
        <f t="shared" ref="C183:C185" ca="1" si="61">VLOOKUP(B183,OFFSET(INDIRECT("$A:$B"),0,MATCH(B$1&amp;"_Verify",INDIRECT("$1:$1"),0)-1),2,0)</f>
        <v>71</v>
      </c>
      <c r="D183" s="10"/>
    </row>
    <row r="184" spans="1:8" x14ac:dyDescent="0.3">
      <c r="A184" s="10" t="s">
        <v>751</v>
      </c>
      <c r="B184" s="10" t="s">
        <v>588</v>
      </c>
      <c r="C184" s="6">
        <f t="shared" ref="C184" ca="1" si="62">VLOOKUP(B184,OFFSET(INDIRECT("$A:$B"),0,MATCH(B$1&amp;"_Verify",INDIRECT("$1:$1"),0)-1),2,0)</f>
        <v>71</v>
      </c>
      <c r="D184" s="10"/>
    </row>
    <row r="185" spans="1:8" x14ac:dyDescent="0.3">
      <c r="A185" s="10" t="s">
        <v>600</v>
      </c>
      <c r="B185" s="10" t="s">
        <v>576</v>
      </c>
      <c r="C185" s="6">
        <f t="shared" ca="1" si="61"/>
        <v>70</v>
      </c>
      <c r="D185" s="10"/>
    </row>
    <row r="186" spans="1:8" x14ac:dyDescent="0.3">
      <c r="A186" s="10" t="s">
        <v>601</v>
      </c>
      <c r="B186" s="10" t="s">
        <v>576</v>
      </c>
      <c r="C186" s="6">
        <f t="shared" ref="C186:C189" ca="1" si="63">VLOOKUP(B186,OFFSET(INDIRECT("$A:$B"),0,MATCH(B$1&amp;"_Verify",INDIRECT("$1:$1"),0)-1),2,0)</f>
        <v>70</v>
      </c>
      <c r="D186" s="10"/>
    </row>
    <row r="187" spans="1:8" x14ac:dyDescent="0.3">
      <c r="A187" s="10" t="s">
        <v>892</v>
      </c>
      <c r="B187" s="10" t="s">
        <v>576</v>
      </c>
      <c r="C187" s="6">
        <f t="shared" ca="1" si="63"/>
        <v>70</v>
      </c>
      <c r="D187" s="10"/>
    </row>
    <row r="188" spans="1:8" x14ac:dyDescent="0.3">
      <c r="A188" s="10" t="s">
        <v>893</v>
      </c>
      <c r="B188" s="10" t="s">
        <v>576</v>
      </c>
      <c r="C188" s="6">
        <f t="shared" ref="C188" ca="1" si="64">VLOOKUP(B188,OFFSET(INDIRECT("$A:$B"),0,MATCH(B$1&amp;"_Verify",INDIRECT("$1:$1"),0)-1),2,0)</f>
        <v>70</v>
      </c>
      <c r="D188" s="10"/>
    </row>
    <row r="189" spans="1:8" x14ac:dyDescent="0.3">
      <c r="A189" s="10" t="s">
        <v>608</v>
      </c>
      <c r="B189" s="10" t="s">
        <v>535</v>
      </c>
      <c r="C189" s="6">
        <f t="shared" ca="1" si="63"/>
        <v>69</v>
      </c>
      <c r="D189" s="10"/>
    </row>
    <row r="190" spans="1:8" x14ac:dyDescent="0.3">
      <c r="A190" s="10" t="s">
        <v>609</v>
      </c>
      <c r="B190" s="10" t="s">
        <v>535</v>
      </c>
      <c r="C190" s="6">
        <f t="shared" ref="C190" ca="1" si="65">VLOOKUP(B190,OFFSET(INDIRECT("$A:$B"),0,MATCH(B$1&amp;"_Verify",INDIRECT("$1:$1"),0)-1),2,0)</f>
        <v>69</v>
      </c>
      <c r="D190" s="10"/>
    </row>
    <row r="191" spans="1:8" x14ac:dyDescent="0.3">
      <c r="A191" s="10" t="s">
        <v>610</v>
      </c>
      <c r="B191" s="10" t="s">
        <v>535</v>
      </c>
      <c r="C191" s="6">
        <f t="shared" ref="C191" ca="1" si="66">VLOOKUP(B191,OFFSET(INDIRECT("$A:$B"),0,MATCH(B$1&amp;"_Verify",INDIRECT("$1:$1"),0)-1),2,0)</f>
        <v>69</v>
      </c>
      <c r="D191" s="10"/>
    </row>
    <row r="192" spans="1:8" x14ac:dyDescent="0.3">
      <c r="A192" s="10" t="s">
        <v>642</v>
      </c>
      <c r="B192" s="10" t="s">
        <v>637</v>
      </c>
      <c r="C192" s="6">
        <f ca="1">VLOOKUP(B192,OFFSET(INDIRECT("$A:$B"),0,MATCH(B$1&amp;"_Verify",INDIRECT("$1:$1"),0)-1),2,0)</f>
        <v>72</v>
      </c>
      <c r="D192" s="10"/>
    </row>
    <row r="193" spans="1:4" x14ac:dyDescent="0.3">
      <c r="A193" s="10" t="s">
        <v>727</v>
      </c>
      <c r="B193" s="10" t="s">
        <v>719</v>
      </c>
      <c r="C193" s="6">
        <f ca="1">VLOOKUP(B193,OFFSET(INDIRECT("$A:$B"),0,MATCH(B$1&amp;"_Verify",INDIRECT("$1:$1"),0)-1),2,0)</f>
        <v>75</v>
      </c>
      <c r="D193" s="10"/>
    </row>
    <row r="194" spans="1:4" x14ac:dyDescent="0.3">
      <c r="A194" s="10" t="s">
        <v>731</v>
      </c>
      <c r="B194" s="10" t="s">
        <v>732</v>
      </c>
      <c r="C194" s="6">
        <f ca="1">VLOOKUP(B194,OFFSET(INDIRECT("$A:$B"),0,MATCH(B$1&amp;"_Verify",INDIRECT("$1:$1"),0)-1),2,0)</f>
        <v>4</v>
      </c>
      <c r="D194" s="10"/>
    </row>
    <row r="195" spans="1:4" x14ac:dyDescent="0.3">
      <c r="A195" s="10" t="s">
        <v>734</v>
      </c>
      <c r="B195" s="10" t="s">
        <v>733</v>
      </c>
      <c r="C195" s="6">
        <f ca="1">VLOOKUP(B195,OFFSET(INDIRECT("$A:$B"),0,MATCH(B$1&amp;"_Verify",INDIRECT("$1:$1"),0)-1),2,0)</f>
        <v>76</v>
      </c>
      <c r="D195" s="10"/>
    </row>
    <row r="196" spans="1:4" x14ac:dyDescent="0.3">
      <c r="A196" s="10" t="s">
        <v>746</v>
      </c>
      <c r="B196" s="10" t="s">
        <v>744</v>
      </c>
      <c r="C196" s="6">
        <f t="shared" ref="C196:C200" ca="1" si="67">VLOOKUP(B196,OFFSET(INDIRECT("$A:$B"),0,MATCH(B$1&amp;"_Verify",INDIRECT("$1:$1"),0)-1),2,0)</f>
        <v>77</v>
      </c>
      <c r="D196" s="10"/>
    </row>
    <row r="197" spans="1:4" x14ac:dyDescent="0.3">
      <c r="A197" s="10" t="s">
        <v>748</v>
      </c>
      <c r="B197" s="10" t="s">
        <v>744</v>
      </c>
      <c r="C197" s="6">
        <f t="shared" ca="1" si="67"/>
        <v>77</v>
      </c>
      <c r="D197" s="10"/>
    </row>
    <row r="198" spans="1:4" x14ac:dyDescent="0.3">
      <c r="A198" s="10" t="s">
        <v>767</v>
      </c>
      <c r="B198" s="10" t="s">
        <v>576</v>
      </c>
      <c r="C198" s="6">
        <f t="shared" ca="1" si="67"/>
        <v>70</v>
      </c>
      <c r="D198" s="10"/>
    </row>
    <row r="199" spans="1:4" x14ac:dyDescent="0.3">
      <c r="A199" s="10" t="s">
        <v>769</v>
      </c>
      <c r="B199" s="10" t="s">
        <v>576</v>
      </c>
      <c r="C199" s="6">
        <f t="shared" ca="1" si="67"/>
        <v>70</v>
      </c>
      <c r="D199" s="10"/>
    </row>
    <row r="200" spans="1:4" x14ac:dyDescent="0.3">
      <c r="A200" s="10" t="s">
        <v>772</v>
      </c>
      <c r="B200" s="10" t="s">
        <v>588</v>
      </c>
      <c r="C200" s="6">
        <f t="shared" ca="1" si="67"/>
        <v>71</v>
      </c>
      <c r="D200" s="10"/>
    </row>
    <row r="201" spans="1:4" x14ac:dyDescent="0.3">
      <c r="A201" s="10" t="s">
        <v>822</v>
      </c>
      <c r="B201" s="10" t="s">
        <v>816</v>
      </c>
      <c r="C201" s="6">
        <f t="shared" ref="C201:C203" ca="1" si="68">VLOOKUP(B201,OFFSET(INDIRECT("$A:$B"),0,MATCH(B$1&amp;"_Verify",INDIRECT("$1:$1"),0)-1),2,0)</f>
        <v>79</v>
      </c>
      <c r="D201" s="10"/>
    </row>
    <row r="202" spans="1:4" x14ac:dyDescent="0.3">
      <c r="A202" s="10" t="s">
        <v>848</v>
      </c>
      <c r="B202" s="10" t="s">
        <v>820</v>
      </c>
      <c r="C202" s="6">
        <f t="shared" ca="1" si="68"/>
        <v>7</v>
      </c>
      <c r="D202" s="10"/>
    </row>
    <row r="203" spans="1:4" x14ac:dyDescent="0.3">
      <c r="A203" s="10" t="s">
        <v>831</v>
      </c>
      <c r="B203" s="10" t="s">
        <v>576</v>
      </c>
      <c r="C203" s="6">
        <f t="shared" ca="1" si="68"/>
        <v>70</v>
      </c>
      <c r="D203" s="10"/>
    </row>
    <row r="204" spans="1:4" x14ac:dyDescent="0.3">
      <c r="A204" s="10" t="s">
        <v>833</v>
      </c>
      <c r="B204" s="10" t="s">
        <v>576</v>
      </c>
      <c r="C204" s="6">
        <f t="shared" ref="C204:C205" ca="1" si="69">VLOOKUP(B204,OFFSET(INDIRECT("$A:$B"),0,MATCH(B$1&amp;"_Verify",INDIRECT("$1:$1"),0)-1),2,0)</f>
        <v>70</v>
      </c>
      <c r="D204" s="10"/>
    </row>
    <row r="205" spans="1:4" x14ac:dyDescent="0.3">
      <c r="A205" s="10" t="s">
        <v>839</v>
      </c>
      <c r="B205" s="10" t="s">
        <v>837</v>
      </c>
      <c r="C205" s="6">
        <f t="shared" ca="1" si="69"/>
        <v>80</v>
      </c>
      <c r="D205" s="10"/>
    </row>
    <row r="206" spans="1:4" x14ac:dyDescent="0.3">
      <c r="A206" s="10" t="s">
        <v>851</v>
      </c>
      <c r="B206" s="10" t="s">
        <v>536</v>
      </c>
      <c r="C206" s="6">
        <f t="shared" ref="C206" ca="1" si="70">VLOOKUP(B206,OFFSET(INDIRECT("$A:$B"),0,MATCH(B$1&amp;"_Verify",INDIRECT("$1:$1"),0)-1),2,0)</f>
        <v>69</v>
      </c>
      <c r="D206" s="10"/>
    </row>
    <row r="207" spans="1:4" x14ac:dyDescent="0.3">
      <c r="A207" s="10" t="s">
        <v>855</v>
      </c>
      <c r="B207" s="10" t="s">
        <v>536</v>
      </c>
      <c r="C207" s="6">
        <f t="shared" ref="C207" ca="1" si="71">VLOOKUP(B207,OFFSET(INDIRECT("$A:$B"),0,MATCH(B$1&amp;"_Verify",INDIRECT("$1:$1"),0)-1),2,0)</f>
        <v>69</v>
      </c>
      <c r="D207" s="10"/>
    </row>
    <row r="208" spans="1:4" x14ac:dyDescent="0.3">
      <c r="A208" s="10" t="s">
        <v>860</v>
      </c>
      <c r="B208" s="10" t="s">
        <v>226</v>
      </c>
      <c r="C208" s="6">
        <f t="shared" ref="C208:C211" ca="1" si="72">VLOOKUP(B208,OFFSET(INDIRECT("$A:$B"),0,MATCH(B$1&amp;"_Verify",INDIRECT("$1:$1"),0)-1),2,0)</f>
        <v>15</v>
      </c>
      <c r="D208" s="10"/>
    </row>
    <row r="209" spans="1:4" x14ac:dyDescent="0.3">
      <c r="A209" s="10" t="s">
        <v>872</v>
      </c>
      <c r="B209" s="10" t="s">
        <v>26</v>
      </c>
      <c r="C209" s="6">
        <f t="shared" ca="1" si="72"/>
        <v>6</v>
      </c>
      <c r="D209" s="10"/>
    </row>
    <row r="210" spans="1:4" x14ac:dyDescent="0.3">
      <c r="A210" s="10" t="s">
        <v>879</v>
      </c>
      <c r="B210" s="10" t="s">
        <v>816</v>
      </c>
      <c r="C210" s="6">
        <f t="shared" ca="1" si="72"/>
        <v>79</v>
      </c>
      <c r="D210" s="10"/>
    </row>
    <row r="211" spans="1:4" x14ac:dyDescent="0.3">
      <c r="A211" s="10" t="s">
        <v>876</v>
      </c>
      <c r="B211" s="10" t="s">
        <v>714</v>
      </c>
      <c r="C211" s="6">
        <f t="shared" ca="1" si="72"/>
        <v>7</v>
      </c>
      <c r="D211" s="10"/>
    </row>
    <row r="212" spans="1:4" x14ac:dyDescent="0.3">
      <c r="A212" s="10" t="s">
        <v>889</v>
      </c>
      <c r="B212" s="10" t="s">
        <v>882</v>
      </c>
      <c r="C212" s="6">
        <f t="shared" ref="C212" ca="1" si="73">VLOOKUP(B212,OFFSET(INDIRECT("$A:$B"),0,MATCH(B$1&amp;"_Verify",INDIRECT("$1:$1"),0)-1),2,0)</f>
        <v>81</v>
      </c>
      <c r="D212" s="10"/>
    </row>
    <row r="213" spans="1:4" x14ac:dyDescent="0.3">
      <c r="A213" s="10" t="s">
        <v>902</v>
      </c>
      <c r="B213" s="10" t="s">
        <v>903</v>
      </c>
      <c r="C213" s="6">
        <f t="shared" ref="C213" ca="1" si="74">VLOOKUP(B213,OFFSET(INDIRECT("$A:$B"),0,MATCH(B$1&amp;"_Verify",INDIRECT("$1:$1"),0)-1),2,0)</f>
        <v>69</v>
      </c>
      <c r="D213" s="10"/>
    </row>
    <row r="214" spans="1:4" x14ac:dyDescent="0.3">
      <c r="A214" s="10" t="s">
        <v>937</v>
      </c>
      <c r="B214" s="10" t="s">
        <v>535</v>
      </c>
      <c r="C214" s="6">
        <f t="shared" ref="C214" ca="1" si="75">VLOOKUP(B214,OFFSET(INDIRECT("$A:$B"),0,MATCH(B$1&amp;"_Verify",INDIRECT("$1:$1"),0)-1),2,0)</f>
        <v>69</v>
      </c>
      <c r="D214" s="10"/>
    </row>
    <row r="215" spans="1:4" x14ac:dyDescent="0.3">
      <c r="A215" s="10" t="s">
        <v>938</v>
      </c>
      <c r="B215" s="10" t="s">
        <v>24</v>
      </c>
      <c r="C215" s="6">
        <f ca="1">VLOOKUP(B215,OFFSET(INDIRECT("$A:$B"),0,MATCH(B$1&amp;"_Verify",INDIRECT("$1:$1"),0)-1),2,0)</f>
        <v>4</v>
      </c>
      <c r="D215" s="10"/>
    </row>
    <row r="216" spans="1:4" x14ac:dyDescent="0.3">
      <c r="A216" s="10" t="s">
        <v>940</v>
      </c>
      <c r="B216" s="10" t="s">
        <v>576</v>
      </c>
      <c r="C216" s="6">
        <f t="shared" ref="C216" ca="1" si="76">VLOOKUP(B216,OFFSET(INDIRECT("$A:$B"),0,MATCH(B$1&amp;"_Verify",INDIRECT("$1:$1"),0)-1),2,0)</f>
        <v>70</v>
      </c>
      <c r="D216" s="10"/>
    </row>
    <row r="217" spans="1:4" x14ac:dyDescent="0.3">
      <c r="A217" s="10" t="s">
        <v>945</v>
      </c>
      <c r="B217" s="10" t="s">
        <v>947</v>
      </c>
      <c r="C217" s="6">
        <f t="shared" ref="C217:C220" ca="1" si="77">VLOOKUP(B217,OFFSET(INDIRECT("$A:$B"),0,MATCH(B$1&amp;"_Verify",INDIRECT("$1:$1"),0)-1),2,0)</f>
        <v>52</v>
      </c>
      <c r="D217" s="10"/>
    </row>
    <row r="218" spans="1:4" x14ac:dyDescent="0.3">
      <c r="A218" s="10" t="s">
        <v>952</v>
      </c>
      <c r="B218" s="10" t="s">
        <v>93</v>
      </c>
      <c r="C218" s="6">
        <f t="shared" ca="1" si="77"/>
        <v>13</v>
      </c>
      <c r="D218" s="10"/>
    </row>
    <row r="219" spans="1:4" x14ac:dyDescent="0.3">
      <c r="A219" s="10" t="s">
        <v>954</v>
      </c>
      <c r="B219" s="10" t="s">
        <v>169</v>
      </c>
      <c r="C219" s="6">
        <f t="shared" ca="1" si="77"/>
        <v>55</v>
      </c>
      <c r="D219" s="10"/>
    </row>
    <row r="220" spans="1:4" x14ac:dyDescent="0.3">
      <c r="A220" s="10" t="s">
        <v>973</v>
      </c>
      <c r="B220" s="10" t="s">
        <v>588</v>
      </c>
      <c r="C220" s="6">
        <f t="shared" ca="1" si="77"/>
        <v>71</v>
      </c>
      <c r="D220" s="10"/>
    </row>
    <row r="221" spans="1:4" x14ac:dyDescent="0.3">
      <c r="A221" s="10" t="s">
        <v>975</v>
      </c>
      <c r="B221" s="10" t="s">
        <v>588</v>
      </c>
      <c r="C221" s="6">
        <f t="shared" ref="C221" ca="1" si="78">VLOOKUP(B221,OFFSET(INDIRECT("$A:$B"),0,MATCH(B$1&amp;"_Verify",INDIRECT("$1:$1"),0)-1),2,0)</f>
        <v>71</v>
      </c>
      <c r="D221" s="10"/>
    </row>
    <row r="222" spans="1:4" x14ac:dyDescent="0.3">
      <c r="A222" s="10" t="s">
        <v>984</v>
      </c>
      <c r="B222" s="10" t="s">
        <v>979</v>
      </c>
      <c r="C222" s="6">
        <f t="shared" ref="C222" ca="1" si="79">VLOOKUP(B222,OFFSET(INDIRECT("$A:$B"),0,MATCH(B$1&amp;"_Verify",INDIRECT("$1:$1"),0)-1),2,0)</f>
        <v>85</v>
      </c>
      <c r="D222" s="10"/>
    </row>
    <row r="223" spans="1:4" x14ac:dyDescent="0.3">
      <c r="A223" s="10" t="s">
        <v>995</v>
      </c>
      <c r="B223" s="10" t="s">
        <v>986</v>
      </c>
      <c r="C223" s="6">
        <f t="shared" ref="C223" ca="1" si="80">VLOOKUP(B223,OFFSET(INDIRECT("$A:$B"),0,MATCH(B$1&amp;"_Verify",INDIRECT("$1:$1"),0)-1),2,0)</f>
        <v>86</v>
      </c>
      <c r="D223" s="10"/>
    </row>
    <row r="224" spans="1:4" x14ac:dyDescent="0.3">
      <c r="A224" s="10" t="s">
        <v>620</v>
      </c>
      <c r="B224" s="10" t="s">
        <v>24</v>
      </c>
      <c r="C224" s="6">
        <f t="shared" ref="C224" ca="1" si="81">VLOOKUP(B224,OFFSET(INDIRECT("$A:$B"),0,MATCH(B$1&amp;"_Verify",INDIRECT("$1:$1"),0)-1),2,0)</f>
        <v>4</v>
      </c>
      <c r="D224" s="10"/>
    </row>
    <row r="225" spans="1:4" x14ac:dyDescent="0.3">
      <c r="A225" s="10" t="s">
        <v>624</v>
      </c>
      <c r="B225" s="10" t="s">
        <v>24</v>
      </c>
      <c r="C225" s="6">
        <f t="shared" ref="C225" ca="1" si="82">VLOOKUP(B225,OFFSET(INDIRECT("$A:$B"),0,MATCH(B$1&amp;"_Verify",INDIRECT("$1:$1"),0)-1),2,0)</f>
        <v>4</v>
      </c>
      <c r="D225" s="10"/>
    </row>
    <row r="226" spans="1:4" x14ac:dyDescent="0.3">
      <c r="A226" s="10" t="s">
        <v>626</v>
      </c>
      <c r="B226" s="10" t="s">
        <v>24</v>
      </c>
      <c r="C226" s="6">
        <f t="shared" ref="C226:C228" ca="1" si="83">VLOOKUP(B226,OFFSET(INDIRECT("$A:$B"),0,MATCH(B$1&amp;"_Verify",INDIRECT("$1:$1"),0)-1),2,0)</f>
        <v>4</v>
      </c>
      <c r="D226" s="10"/>
    </row>
    <row r="227" spans="1:4" x14ac:dyDescent="0.3">
      <c r="A227" s="10" t="s">
        <v>978</v>
      </c>
      <c r="B227" s="10" t="s">
        <v>338</v>
      </c>
      <c r="C227" s="6">
        <f t="shared" ca="1" si="83"/>
        <v>21</v>
      </c>
      <c r="D227" s="10"/>
    </row>
    <row r="228" spans="1:4" x14ac:dyDescent="0.3">
      <c r="A228" s="10" t="s">
        <v>854</v>
      </c>
      <c r="B228" s="10" t="s">
        <v>54</v>
      </c>
      <c r="C228" s="6">
        <f t="shared" ca="1" si="83"/>
        <v>8</v>
      </c>
      <c r="D228" s="10"/>
    </row>
    <row r="229" spans="1:4" x14ac:dyDescent="0.3">
      <c r="A229" s="10" t="s">
        <v>864</v>
      </c>
      <c r="B229" s="10" t="s">
        <v>54</v>
      </c>
      <c r="C229" s="6">
        <f t="shared" ref="C229:C230" ca="1" si="84">VLOOKUP(B229,OFFSET(INDIRECT("$A:$B"),0,MATCH(B$1&amp;"_Verify",INDIRECT("$1:$1"),0)-1),2,0)</f>
        <v>8</v>
      </c>
      <c r="D229" s="10"/>
    </row>
    <row r="230" spans="1:4" x14ac:dyDescent="0.3">
      <c r="A230" s="10" t="s">
        <v>865</v>
      </c>
      <c r="B230" s="10" t="s">
        <v>54</v>
      </c>
      <c r="C230" s="6">
        <f t="shared" ca="1" si="84"/>
        <v>8</v>
      </c>
      <c r="D230" s="10"/>
    </row>
    <row r="231" spans="1:4" x14ac:dyDescent="0.3">
      <c r="A231" t="s">
        <v>242</v>
      </c>
      <c r="B231" t="s">
        <v>21</v>
      </c>
      <c r="C231" s="6">
        <f t="shared" ca="1" si="11"/>
        <v>7</v>
      </c>
    </row>
    <row r="232" spans="1:4" x14ac:dyDescent="0.3">
      <c r="A232" t="s">
        <v>243</v>
      </c>
      <c r="B232" t="s">
        <v>21</v>
      </c>
      <c r="C232" s="6">
        <f t="shared" ca="1" si="11"/>
        <v>7</v>
      </c>
    </row>
    <row r="233" spans="1:4" x14ac:dyDescent="0.3">
      <c r="A233" t="s">
        <v>244</v>
      </c>
      <c r="B233" t="s">
        <v>21</v>
      </c>
      <c r="C233" s="6">
        <f t="shared" ca="1" si="11"/>
        <v>7</v>
      </c>
    </row>
    <row r="234" spans="1:4" x14ac:dyDescent="0.3">
      <c r="A234" t="s">
        <v>245</v>
      </c>
      <c r="B234" t="s">
        <v>21</v>
      </c>
      <c r="C234" s="6">
        <f t="shared" ca="1" si="11"/>
        <v>7</v>
      </c>
    </row>
    <row r="235" spans="1:4" x14ac:dyDescent="0.3">
      <c r="A235" t="s">
        <v>246</v>
      </c>
      <c r="B235" t="s">
        <v>21</v>
      </c>
      <c r="C235" s="6">
        <f t="shared" ca="1" si="11"/>
        <v>7</v>
      </c>
    </row>
    <row r="236" spans="1:4" x14ac:dyDescent="0.3">
      <c r="A236" t="s">
        <v>247</v>
      </c>
      <c r="B236" t="s">
        <v>21</v>
      </c>
      <c r="C236" s="6">
        <f t="shared" ca="1" si="11"/>
        <v>7</v>
      </c>
    </row>
    <row r="237" spans="1:4" x14ac:dyDescent="0.3">
      <c r="A237" t="s">
        <v>248</v>
      </c>
      <c r="B237" t="s">
        <v>21</v>
      </c>
      <c r="C237" s="6">
        <f t="shared" ca="1" si="11"/>
        <v>7</v>
      </c>
    </row>
    <row r="238" spans="1:4" x14ac:dyDescent="0.3">
      <c r="A238" t="s">
        <v>249</v>
      </c>
      <c r="B238" t="s">
        <v>21</v>
      </c>
      <c r="C238" s="6">
        <f t="shared" ca="1" si="11"/>
        <v>7</v>
      </c>
    </row>
    <row r="239" spans="1:4" x14ac:dyDescent="0.3">
      <c r="A239" t="s">
        <v>250</v>
      </c>
      <c r="B239" t="s">
        <v>21</v>
      </c>
      <c r="C239" s="6">
        <f t="shared" ca="1" si="11"/>
        <v>7</v>
      </c>
    </row>
    <row r="240" spans="1:4" x14ac:dyDescent="0.3">
      <c r="A240" s="10" t="s">
        <v>484</v>
      </c>
      <c r="B240" s="10" t="s">
        <v>21</v>
      </c>
      <c r="C240" s="6">
        <f t="shared" ref="C240:C244" ca="1" si="85">VLOOKUP(B240,OFFSET(INDIRECT("$A:$B"),0,MATCH(B$1&amp;"_Verify",INDIRECT("$1:$1"),0)-1),2,0)</f>
        <v>7</v>
      </c>
      <c r="D240" s="10"/>
    </row>
    <row r="241" spans="1:8" x14ac:dyDescent="0.3">
      <c r="A241" s="10" t="s">
        <v>487</v>
      </c>
      <c r="B241" s="10" t="s">
        <v>21</v>
      </c>
      <c r="C241" s="6">
        <f t="shared" ref="C241" ca="1" si="86">VLOOKUP(B241,OFFSET(INDIRECT("$A:$B"),0,MATCH(B$1&amp;"_Verify",INDIRECT("$1:$1"),0)-1),2,0)</f>
        <v>7</v>
      </c>
      <c r="D241" s="10"/>
    </row>
    <row r="242" spans="1:8" x14ac:dyDescent="0.3">
      <c r="A242" s="10" t="s">
        <v>485</v>
      </c>
      <c r="B242" s="10" t="s">
        <v>21</v>
      </c>
      <c r="C242" s="6">
        <f t="shared" ca="1" si="85"/>
        <v>7</v>
      </c>
      <c r="D242" s="10"/>
    </row>
    <row r="243" spans="1:8" x14ac:dyDescent="0.3">
      <c r="A243" s="10" t="s">
        <v>488</v>
      </c>
      <c r="B243" s="10" t="s">
        <v>21</v>
      </c>
      <c r="C243" s="6">
        <f t="shared" ref="C243" ca="1" si="87">VLOOKUP(B243,OFFSET(INDIRECT("$A:$B"),0,MATCH(B$1&amp;"_Verify",INDIRECT("$1:$1"),0)-1),2,0)</f>
        <v>7</v>
      </c>
      <c r="D243" s="10"/>
    </row>
    <row r="244" spans="1:8" x14ac:dyDescent="0.3">
      <c r="A244" s="10" t="s">
        <v>486</v>
      </c>
      <c r="B244" s="10" t="s">
        <v>21</v>
      </c>
      <c r="C244" s="6">
        <f t="shared" ca="1" si="85"/>
        <v>7</v>
      </c>
      <c r="D244" s="10"/>
    </row>
    <row r="245" spans="1:8" x14ac:dyDescent="0.3">
      <c r="A245" s="10" t="s">
        <v>489</v>
      </c>
      <c r="B245" s="10" t="s">
        <v>21</v>
      </c>
      <c r="C245" s="6">
        <f t="shared" ref="C245" ca="1" si="88">VLOOKUP(B245,OFFSET(INDIRECT("$A:$B"),0,MATCH(B$1&amp;"_Verify",INDIRECT("$1:$1"),0)-1),2,0)</f>
        <v>7</v>
      </c>
      <c r="D245" s="10"/>
    </row>
    <row r="246" spans="1:8" x14ac:dyDescent="0.3">
      <c r="A246" t="s">
        <v>251</v>
      </c>
      <c r="B246" t="s">
        <v>21</v>
      </c>
      <c r="C246" s="6">
        <f t="shared" ca="1" si="11"/>
        <v>7</v>
      </c>
    </row>
    <row r="247" spans="1:8" x14ac:dyDescent="0.3">
      <c r="A247" t="s">
        <v>252</v>
      </c>
      <c r="B247" t="s">
        <v>21</v>
      </c>
      <c r="C247" s="6">
        <f t="shared" ca="1" si="11"/>
        <v>7</v>
      </c>
    </row>
    <row r="248" spans="1:8" x14ac:dyDescent="0.3">
      <c r="A248" t="s">
        <v>253</v>
      </c>
      <c r="B248" t="s">
        <v>21</v>
      </c>
      <c r="C248" s="6">
        <f t="shared" ca="1" si="11"/>
        <v>7</v>
      </c>
    </row>
    <row r="249" spans="1:8" x14ac:dyDescent="0.3">
      <c r="A249" s="10" t="s">
        <v>909</v>
      </c>
      <c r="B249" s="10" t="s">
        <v>21</v>
      </c>
      <c r="C249" s="6">
        <f t="shared" ref="C249" ca="1" si="89">VLOOKUP(B249,OFFSET(INDIRECT("$A:$B"),0,MATCH(B$1&amp;"_Verify",INDIRECT("$1:$1"),0)-1),2,0)</f>
        <v>7</v>
      </c>
      <c r="D249" s="10"/>
    </row>
    <row r="250" spans="1:8" x14ac:dyDescent="0.3">
      <c r="A250" t="s">
        <v>266</v>
      </c>
      <c r="B250" t="s">
        <v>268</v>
      </c>
      <c r="C250" s="6">
        <f t="shared" ca="1" si="11"/>
        <v>14</v>
      </c>
    </row>
    <row r="251" spans="1:8" s="10" customFormat="1" x14ac:dyDescent="0.3">
      <c r="A251" s="10" t="s">
        <v>490</v>
      </c>
      <c r="B251" s="10" t="s">
        <v>268</v>
      </c>
      <c r="C251" s="6">
        <f t="shared" ref="C251:C252" ca="1" si="90">VLOOKUP(B251,OFFSET(INDIRECT("$A:$B"),0,MATCH(B$1&amp;"_Verify",INDIRECT("$1:$1"),0)-1),2,0)</f>
        <v>14</v>
      </c>
      <c r="F251"/>
      <c r="G251"/>
      <c r="H251"/>
    </row>
    <row r="252" spans="1:8" s="10" customFormat="1" x14ac:dyDescent="0.3">
      <c r="A252" s="10" t="s">
        <v>492</v>
      </c>
      <c r="B252" s="10" t="s">
        <v>268</v>
      </c>
      <c r="C252" s="6">
        <f t="shared" ca="1" si="90"/>
        <v>14</v>
      </c>
      <c r="F252"/>
      <c r="G252"/>
      <c r="H252"/>
    </row>
    <row r="253" spans="1:8" s="10" customFormat="1" x14ac:dyDescent="0.3">
      <c r="A253" s="10" t="s">
        <v>494</v>
      </c>
      <c r="B253" s="10" t="s">
        <v>268</v>
      </c>
      <c r="C253" s="6">
        <f t="shared" ref="C253" ca="1" si="91">VLOOKUP(B253,OFFSET(INDIRECT("$A:$B"),0,MATCH(B$1&amp;"_Verify",INDIRECT("$1:$1"),0)-1),2,0)</f>
        <v>14</v>
      </c>
      <c r="F253"/>
      <c r="G253"/>
      <c r="H253"/>
    </row>
    <row r="254" spans="1:8" s="10" customFormat="1" x14ac:dyDescent="0.3">
      <c r="A254" t="s">
        <v>267</v>
      </c>
      <c r="B254" t="s">
        <v>268</v>
      </c>
      <c r="C254" s="6">
        <f t="shared" ca="1" si="11"/>
        <v>14</v>
      </c>
      <c r="D254"/>
    </row>
    <row r="255" spans="1:8" x14ac:dyDescent="0.3">
      <c r="A255" s="10" t="s">
        <v>495</v>
      </c>
      <c r="B255" s="10" t="s">
        <v>268</v>
      </c>
      <c r="C255" s="6">
        <f t="shared" ref="C255:C256" ca="1" si="92">VLOOKUP(B255,OFFSET(INDIRECT("$A:$B"),0,MATCH(B$1&amp;"_Verify",INDIRECT("$1:$1"),0)-1),2,0)</f>
        <v>14</v>
      </c>
      <c r="D255" s="10"/>
      <c r="F255" s="10"/>
      <c r="G255" s="10"/>
      <c r="H255" s="10"/>
    </row>
    <row r="256" spans="1:8" x14ac:dyDescent="0.3">
      <c r="A256" s="10" t="s">
        <v>496</v>
      </c>
      <c r="B256" s="10" t="s">
        <v>268</v>
      </c>
      <c r="C256" s="6">
        <f t="shared" ca="1" si="92"/>
        <v>14</v>
      </c>
      <c r="D256" s="10"/>
      <c r="F256" s="10"/>
      <c r="G256" s="10"/>
      <c r="H256" s="10"/>
    </row>
    <row r="257" spans="1:8" x14ac:dyDescent="0.3">
      <c r="A257" s="10" t="s">
        <v>497</v>
      </c>
      <c r="B257" s="10" t="s">
        <v>268</v>
      </c>
      <c r="C257" s="6">
        <f t="shared" ref="C257" ca="1" si="93">VLOOKUP(B257,OFFSET(INDIRECT("$A:$B"),0,MATCH(B$1&amp;"_Verify",INDIRECT("$1:$1"),0)-1),2,0)</f>
        <v>14</v>
      </c>
      <c r="D257" s="10"/>
      <c r="F257" s="10"/>
      <c r="G257" s="10"/>
      <c r="H257" s="10"/>
    </row>
    <row r="258" spans="1:8" x14ac:dyDescent="0.3">
      <c r="A258" s="10" t="s">
        <v>498</v>
      </c>
      <c r="B258" s="10" t="s">
        <v>475</v>
      </c>
      <c r="C258" s="6">
        <f t="shared" ref="C258:C259" ca="1" si="94">VLOOKUP(B258,OFFSET(INDIRECT("$A:$B"),0,MATCH(B$1&amp;"_Verify",INDIRECT("$1:$1"),0)-1),2,0)</f>
        <v>64</v>
      </c>
      <c r="D258" s="10"/>
    </row>
    <row r="259" spans="1:8" x14ac:dyDescent="0.3">
      <c r="A259" s="10" t="s">
        <v>499</v>
      </c>
      <c r="B259" s="10" t="s">
        <v>477</v>
      </c>
      <c r="C259" s="6">
        <f t="shared" ca="1" si="94"/>
        <v>65</v>
      </c>
      <c r="D259" s="10"/>
    </row>
    <row r="260" spans="1:8" x14ac:dyDescent="0.3">
      <c r="A260" t="s">
        <v>171</v>
      </c>
      <c r="B260" t="s">
        <v>165</v>
      </c>
      <c r="C260" s="6">
        <f t="shared" ca="1" si="11"/>
        <v>57</v>
      </c>
    </row>
    <row r="261" spans="1:8" x14ac:dyDescent="0.3">
      <c r="A261" s="10" t="s">
        <v>502</v>
      </c>
      <c r="B261" s="10" t="s">
        <v>165</v>
      </c>
      <c r="C261" s="6">
        <f t="shared" ref="C261" ca="1" si="95">VLOOKUP(B261,OFFSET(INDIRECT("$A:$B"),0,MATCH(B$1&amp;"_Verify",INDIRECT("$1:$1"),0)-1),2,0)</f>
        <v>57</v>
      </c>
      <c r="D261" s="10"/>
    </row>
    <row r="262" spans="1:8" x14ac:dyDescent="0.3">
      <c r="A262" t="s">
        <v>172</v>
      </c>
      <c r="B262" t="s">
        <v>165</v>
      </c>
      <c r="C262" s="6">
        <f t="shared" ca="1" si="11"/>
        <v>57</v>
      </c>
    </row>
    <row r="263" spans="1:8" x14ac:dyDescent="0.3">
      <c r="A263" s="10" t="s">
        <v>503</v>
      </c>
      <c r="B263" s="10" t="s">
        <v>165</v>
      </c>
      <c r="C263" s="6">
        <f t="shared" ref="C263" ca="1" si="96">VLOOKUP(B263,OFFSET(INDIRECT("$A:$B"),0,MATCH(B$1&amp;"_Verify",INDIRECT("$1:$1"),0)-1),2,0)</f>
        <v>57</v>
      </c>
      <c r="D263" s="10"/>
    </row>
    <row r="264" spans="1:8" x14ac:dyDescent="0.3">
      <c r="A264" t="s">
        <v>173</v>
      </c>
      <c r="B264" t="s">
        <v>165</v>
      </c>
      <c r="C264" s="6">
        <f t="shared" ca="1" si="11"/>
        <v>57</v>
      </c>
    </row>
    <row r="265" spans="1:8" x14ac:dyDescent="0.3">
      <c r="A265" s="10" t="s">
        <v>504</v>
      </c>
      <c r="B265" s="10" t="s">
        <v>165</v>
      </c>
      <c r="C265" s="6">
        <f t="shared" ref="C265" ca="1" si="97">VLOOKUP(B265,OFFSET(INDIRECT("$A:$B"),0,MATCH(B$1&amp;"_Verify",INDIRECT("$1:$1"),0)-1),2,0)</f>
        <v>57</v>
      </c>
      <c r="D265" s="10"/>
    </row>
    <row r="266" spans="1:8" x14ac:dyDescent="0.3">
      <c r="A266" t="s">
        <v>174</v>
      </c>
      <c r="B266" t="s">
        <v>184</v>
      </c>
      <c r="C266" s="6">
        <f t="shared" ca="1" si="11"/>
        <v>31</v>
      </c>
    </row>
    <row r="267" spans="1:8" x14ac:dyDescent="0.3">
      <c r="A267" t="s">
        <v>175</v>
      </c>
      <c r="B267" t="s">
        <v>182</v>
      </c>
      <c r="C267" s="6">
        <f t="shared" ca="1" si="11"/>
        <v>33</v>
      </c>
    </row>
    <row r="268" spans="1:8" x14ac:dyDescent="0.3">
      <c r="A268" t="s">
        <v>176</v>
      </c>
      <c r="B268" t="s">
        <v>185</v>
      </c>
      <c r="C268" s="6">
        <f t="shared" ca="1" si="11"/>
        <v>34</v>
      </c>
    </row>
    <row r="269" spans="1:8" x14ac:dyDescent="0.3">
      <c r="A269" t="s">
        <v>177</v>
      </c>
      <c r="B269" t="s">
        <v>186</v>
      </c>
      <c r="C269" s="6">
        <f t="shared" ca="1" si="11"/>
        <v>35</v>
      </c>
    </row>
    <row r="270" spans="1:8" x14ac:dyDescent="0.3">
      <c r="A270" t="s">
        <v>178</v>
      </c>
      <c r="B270" t="s">
        <v>187</v>
      </c>
      <c r="C270" s="6">
        <f t="shared" ca="1" si="11"/>
        <v>36</v>
      </c>
    </row>
    <row r="271" spans="1:8" x14ac:dyDescent="0.3">
      <c r="A271" t="s">
        <v>179</v>
      </c>
      <c r="B271" t="s">
        <v>188</v>
      </c>
      <c r="C271" s="6">
        <f t="shared" ca="1" si="11"/>
        <v>37</v>
      </c>
    </row>
    <row r="272" spans="1:8" x14ac:dyDescent="0.3">
      <c r="A272" t="s">
        <v>180</v>
      </c>
      <c r="B272" t="s">
        <v>189</v>
      </c>
      <c r="C272" s="6">
        <f t="shared" ca="1" si="11"/>
        <v>38</v>
      </c>
    </row>
    <row r="273" spans="1:4" x14ac:dyDescent="0.3">
      <c r="A273" t="s">
        <v>181</v>
      </c>
      <c r="B273" t="s">
        <v>190</v>
      </c>
      <c r="C273" s="6">
        <f t="shared" ca="1" si="11"/>
        <v>39</v>
      </c>
    </row>
    <row r="274" spans="1:4" x14ac:dyDescent="0.3">
      <c r="A274" t="s">
        <v>269</v>
      </c>
      <c r="B274" t="s">
        <v>526</v>
      </c>
      <c r="C274" s="6">
        <f t="shared" ref="C274" ca="1" si="98">VLOOKUP(B274,OFFSET(INDIRECT("$A:$B"),0,MATCH(B$1&amp;"_Verify",INDIRECT("$1:$1"),0)-1),2,0)</f>
        <v>68</v>
      </c>
    </row>
    <row r="275" spans="1:4" x14ac:dyDescent="0.3">
      <c r="A275" t="s">
        <v>270</v>
      </c>
      <c r="B275" t="s">
        <v>526</v>
      </c>
      <c r="C275" s="6">
        <f t="shared" ref="C275:C276" ca="1" si="99">VLOOKUP(B275,OFFSET(INDIRECT("$A:$B"),0,MATCH(B$1&amp;"_Verify",INDIRECT("$1:$1"),0)-1),2,0)</f>
        <v>68</v>
      </c>
    </row>
    <row r="276" spans="1:4" x14ac:dyDescent="0.3">
      <c r="A276" s="10" t="s">
        <v>926</v>
      </c>
      <c r="B276" s="10" t="s">
        <v>526</v>
      </c>
      <c r="C276" s="6">
        <f t="shared" ca="1" si="99"/>
        <v>68</v>
      </c>
      <c r="D276" s="10"/>
    </row>
    <row r="277" spans="1:4" x14ac:dyDescent="0.3">
      <c r="A277" s="10" t="s">
        <v>927</v>
      </c>
      <c r="B277" s="10" t="s">
        <v>526</v>
      </c>
      <c r="C277" s="6">
        <f t="shared" ref="C277" ca="1" si="100">VLOOKUP(B277,OFFSET(INDIRECT("$A:$B"),0,MATCH(B$1&amp;"_Verify",INDIRECT("$1:$1"),0)-1),2,0)</f>
        <v>68</v>
      </c>
      <c r="D277" s="10"/>
    </row>
    <row r="278" spans="1:4" x14ac:dyDescent="0.3">
      <c r="A278" t="s">
        <v>290</v>
      </c>
      <c r="B278" t="s">
        <v>93</v>
      </c>
      <c r="C278" s="6">
        <f t="shared" ref="C278:C281" ca="1" si="101">VLOOKUP(B278,OFFSET(INDIRECT("$A:$B"),0,MATCH(B$1&amp;"_Verify",INDIRECT("$1:$1"),0)-1),2,0)</f>
        <v>13</v>
      </c>
    </row>
    <row r="279" spans="1:4" x14ac:dyDescent="0.3">
      <c r="A279" t="s">
        <v>292</v>
      </c>
      <c r="B279" t="s">
        <v>21</v>
      </c>
      <c r="C279" s="6">
        <f t="shared" ca="1" si="101"/>
        <v>7</v>
      </c>
    </row>
    <row r="280" spans="1:4" x14ac:dyDescent="0.3">
      <c r="A280" t="s">
        <v>291</v>
      </c>
      <c r="B280" t="s">
        <v>93</v>
      </c>
      <c r="C280" s="6">
        <f t="shared" ca="1" si="101"/>
        <v>13</v>
      </c>
    </row>
    <row r="281" spans="1:4" x14ac:dyDescent="0.3">
      <c r="A281" t="s">
        <v>294</v>
      </c>
      <c r="B281" t="s">
        <v>21</v>
      </c>
      <c r="C281" s="6">
        <f t="shared" ca="1" si="101"/>
        <v>7</v>
      </c>
    </row>
    <row r="282" spans="1:4" x14ac:dyDescent="0.3">
      <c r="A282" t="s">
        <v>298</v>
      </c>
      <c r="B282" s="10" t="s">
        <v>526</v>
      </c>
      <c r="C282" s="6">
        <f t="shared" ref="C282" ca="1" si="102">VLOOKUP(B282,OFFSET(INDIRECT("$A:$B"),0,MATCH(B$1&amp;"_Verify",INDIRECT("$1:$1"),0)-1),2,0)</f>
        <v>68</v>
      </c>
    </row>
    <row r="283" spans="1:4" x14ac:dyDescent="0.3">
      <c r="A283" t="s">
        <v>299</v>
      </c>
      <c r="B283" s="10" t="s">
        <v>526</v>
      </c>
      <c r="C283" s="6">
        <f t="shared" ref="C283:C285" ca="1" si="103">VLOOKUP(B283,OFFSET(INDIRECT("$A:$B"),0,MATCH(B$1&amp;"_Verify",INDIRECT("$1:$1"),0)-1),2,0)</f>
        <v>68</v>
      </c>
    </row>
    <row r="284" spans="1:4" x14ac:dyDescent="0.3">
      <c r="A284" t="s">
        <v>300</v>
      </c>
      <c r="B284" t="s">
        <v>93</v>
      </c>
      <c r="C284" s="6">
        <f t="shared" ca="1" si="103"/>
        <v>13</v>
      </c>
    </row>
    <row r="285" spans="1:4" x14ac:dyDescent="0.3">
      <c r="A285" t="s">
        <v>301</v>
      </c>
      <c r="B285" t="s">
        <v>225</v>
      </c>
      <c r="C285" s="6">
        <f t="shared" ca="1" si="103"/>
        <v>15</v>
      </c>
    </row>
    <row r="286" spans="1:4" x14ac:dyDescent="0.3">
      <c r="A286" t="s">
        <v>302</v>
      </c>
      <c r="B286" t="s">
        <v>228</v>
      </c>
      <c r="C286" s="6">
        <f t="shared" ref="C286" ca="1" si="104">VLOOKUP(B286,OFFSET(INDIRECT("$A:$B"),0,MATCH(B$1&amp;"_Verify",INDIRECT("$1:$1"),0)-1),2,0)</f>
        <v>16</v>
      </c>
    </row>
    <row r="287" spans="1:4" x14ac:dyDescent="0.3">
      <c r="A287" t="s">
        <v>303</v>
      </c>
      <c r="B287" t="s">
        <v>228</v>
      </c>
      <c r="C287" s="6">
        <f t="shared" ref="C287" ca="1" si="105">VLOOKUP(B287,OFFSET(INDIRECT("$A:$B"),0,MATCH(B$1&amp;"_Verify",INDIRECT("$1:$1"),0)-1),2,0)</f>
        <v>16</v>
      </c>
    </row>
    <row r="288" spans="1:4" x14ac:dyDescent="0.3">
      <c r="A288" t="s">
        <v>306</v>
      </c>
      <c r="B288" t="s">
        <v>229</v>
      </c>
      <c r="C288" s="6">
        <f t="shared" ref="C288" ca="1" si="106">VLOOKUP(B288,OFFSET(INDIRECT("$A:$B"),0,MATCH(B$1&amp;"_Verify",INDIRECT("$1:$1"),0)-1),2,0)</f>
        <v>17</v>
      </c>
    </row>
    <row r="289" spans="1:4" x14ac:dyDescent="0.3">
      <c r="A289" t="s">
        <v>307</v>
      </c>
      <c r="B289" t="s">
        <v>229</v>
      </c>
      <c r="C289" s="6">
        <f t="shared" ref="C289" ca="1" si="107">VLOOKUP(B289,OFFSET(INDIRECT("$A:$B"),0,MATCH(B$1&amp;"_Verify",INDIRECT("$1:$1"),0)-1),2,0)</f>
        <v>17</v>
      </c>
    </row>
    <row r="290" spans="1:4" x14ac:dyDescent="0.3">
      <c r="A290" s="10" t="s">
        <v>928</v>
      </c>
      <c r="B290" s="10" t="s">
        <v>229</v>
      </c>
      <c r="C290" s="6">
        <f t="shared" ref="C290:C291" ca="1" si="108">VLOOKUP(B290,OFFSET(INDIRECT("$A:$B"),0,MATCH(B$1&amp;"_Verify",INDIRECT("$1:$1"),0)-1),2,0)</f>
        <v>17</v>
      </c>
      <c r="D290" s="10"/>
    </row>
    <row r="291" spans="1:4" x14ac:dyDescent="0.3">
      <c r="A291" s="10" t="s">
        <v>929</v>
      </c>
      <c r="B291" s="10" t="s">
        <v>229</v>
      </c>
      <c r="C291" s="6">
        <f t="shared" ca="1" si="108"/>
        <v>17</v>
      </c>
      <c r="D291" s="10"/>
    </row>
    <row r="292" spans="1:4" x14ac:dyDescent="0.3">
      <c r="A292" s="10" t="s">
        <v>930</v>
      </c>
      <c r="B292" s="10" t="s">
        <v>918</v>
      </c>
      <c r="C292" s="6">
        <f t="shared" ref="C292:C293" ca="1" si="109">VLOOKUP(B292,OFFSET(INDIRECT("$A:$B"),0,MATCH(B$1&amp;"_Verify",INDIRECT("$1:$1"),0)-1),2,0)</f>
        <v>84</v>
      </c>
      <c r="D292" s="10"/>
    </row>
    <row r="293" spans="1:4" x14ac:dyDescent="0.3">
      <c r="A293" s="10" t="s">
        <v>931</v>
      </c>
      <c r="B293" s="10" t="s">
        <v>918</v>
      </c>
      <c r="C293" s="6">
        <f t="shared" ca="1" si="109"/>
        <v>84</v>
      </c>
      <c r="D293" s="10"/>
    </row>
    <row r="294" spans="1:4" x14ac:dyDescent="0.3">
      <c r="A294" t="s">
        <v>308</v>
      </c>
      <c r="B294" t="s">
        <v>230</v>
      </c>
      <c r="C294" s="6">
        <f t="shared" ref="C294" ca="1" si="110">VLOOKUP(B294,OFFSET(INDIRECT("$A:$B"),0,MATCH(B$1&amp;"_Verify",INDIRECT("$1:$1"),0)-1),2,0)</f>
        <v>18</v>
      </c>
    </row>
    <row r="295" spans="1:4" x14ac:dyDescent="0.3">
      <c r="A295" t="s">
        <v>309</v>
      </c>
      <c r="B295" t="s">
        <v>230</v>
      </c>
      <c r="C295" s="6">
        <f t="shared" ref="C295" ca="1" si="111">VLOOKUP(B295,OFFSET(INDIRECT("$A:$B"),0,MATCH(B$1&amp;"_Verify",INDIRECT("$1:$1"),0)-1),2,0)</f>
        <v>18</v>
      </c>
    </row>
    <row r="296" spans="1:4" x14ac:dyDescent="0.3">
      <c r="A296" t="s">
        <v>310</v>
      </c>
      <c r="B296" t="s">
        <v>231</v>
      </c>
      <c r="C296" s="6">
        <f t="shared" ref="C296" ca="1" si="112">VLOOKUP(B296,OFFSET(INDIRECT("$A:$B"),0,MATCH(B$1&amp;"_Verify",INDIRECT("$1:$1"),0)-1),2,0)</f>
        <v>19</v>
      </c>
    </row>
    <row r="297" spans="1:4" x14ac:dyDescent="0.3">
      <c r="A297" t="s">
        <v>311</v>
      </c>
      <c r="B297" t="s">
        <v>231</v>
      </c>
      <c r="C297" s="6">
        <f t="shared" ref="C297" ca="1" si="113">VLOOKUP(B297,OFFSET(INDIRECT("$A:$B"),0,MATCH(B$1&amp;"_Verify",INDIRECT("$1:$1"),0)-1),2,0)</f>
        <v>19</v>
      </c>
    </row>
    <row r="298" spans="1:4" x14ac:dyDescent="0.3">
      <c r="A298" t="s">
        <v>313</v>
      </c>
      <c r="B298" t="s">
        <v>239</v>
      </c>
      <c r="C298" s="6">
        <f t="shared" ref="C298:C309" ca="1" si="114">VLOOKUP(B298,OFFSET(INDIRECT("$A:$B"),0,MATCH(B$1&amp;"_Verify",INDIRECT("$1:$1"),0)-1),2,0)</f>
        <v>20</v>
      </c>
    </row>
    <row r="299" spans="1:4" x14ac:dyDescent="0.3">
      <c r="A299" t="s">
        <v>314</v>
      </c>
      <c r="B299" t="s">
        <v>239</v>
      </c>
      <c r="C299" s="6">
        <f t="shared" ca="1" si="114"/>
        <v>20</v>
      </c>
    </row>
    <row r="300" spans="1:4" x14ac:dyDescent="0.3">
      <c r="A300" t="s">
        <v>363</v>
      </c>
      <c r="B300" t="s">
        <v>93</v>
      </c>
      <c r="C300" s="6">
        <f t="shared" ref="C300:C303" ca="1" si="115">VLOOKUP(B300,OFFSET(INDIRECT("$A:$B"),0,MATCH(B$1&amp;"_Verify",INDIRECT("$1:$1"),0)-1),2,0)</f>
        <v>13</v>
      </c>
      <c r="D300" s="6"/>
    </row>
    <row r="301" spans="1:4" x14ac:dyDescent="0.3">
      <c r="A301" t="s">
        <v>365</v>
      </c>
      <c r="B301" t="s">
        <v>338</v>
      </c>
      <c r="C301" s="6">
        <f t="shared" ca="1" si="115"/>
        <v>21</v>
      </c>
    </row>
    <row r="302" spans="1:4" x14ac:dyDescent="0.3">
      <c r="A302" t="s">
        <v>369</v>
      </c>
      <c r="B302" t="s">
        <v>57</v>
      </c>
      <c r="C302" s="6">
        <f t="shared" ca="1" si="115"/>
        <v>11</v>
      </c>
    </row>
    <row r="303" spans="1:4" x14ac:dyDescent="0.3">
      <c r="A303" s="10" t="s">
        <v>932</v>
      </c>
      <c r="B303" s="10" t="s">
        <v>21</v>
      </c>
      <c r="C303" s="6">
        <f t="shared" ca="1" si="115"/>
        <v>7</v>
      </c>
      <c r="D303" s="10"/>
    </row>
    <row r="304" spans="1:4" x14ac:dyDescent="0.3">
      <c r="A304" t="s">
        <v>315</v>
      </c>
      <c r="B304" t="s">
        <v>93</v>
      </c>
      <c r="C304" s="6">
        <f t="shared" ca="1" si="114"/>
        <v>13</v>
      </c>
    </row>
    <row r="305" spans="1:4" x14ac:dyDescent="0.3">
      <c r="A305" t="s">
        <v>317</v>
      </c>
      <c r="B305" t="s">
        <v>21</v>
      </c>
      <c r="C305" s="6">
        <f t="shared" ca="1" si="114"/>
        <v>7</v>
      </c>
    </row>
    <row r="306" spans="1:4" x14ac:dyDescent="0.3">
      <c r="A306" s="10" t="s">
        <v>506</v>
      </c>
      <c r="B306" s="10" t="s">
        <v>93</v>
      </c>
      <c r="C306" s="6">
        <f t="shared" ca="1" si="114"/>
        <v>13</v>
      </c>
      <c r="D306" s="10"/>
    </row>
    <row r="307" spans="1:4" x14ac:dyDescent="0.3">
      <c r="A307" s="10" t="s">
        <v>508</v>
      </c>
      <c r="B307" s="10" t="s">
        <v>21</v>
      </c>
      <c r="C307" s="6">
        <f t="shared" ca="1" si="114"/>
        <v>7</v>
      </c>
      <c r="D307" s="10"/>
    </row>
    <row r="308" spans="1:4" x14ac:dyDescent="0.3">
      <c r="A308" t="s">
        <v>370</v>
      </c>
      <c r="B308" t="s">
        <v>342</v>
      </c>
      <c r="C308" s="6">
        <f t="shared" ca="1" si="114"/>
        <v>61</v>
      </c>
    </row>
    <row r="309" spans="1:4" x14ac:dyDescent="0.3">
      <c r="A309" t="s">
        <v>371</v>
      </c>
      <c r="B309" t="s">
        <v>346</v>
      </c>
      <c r="C309" s="6">
        <f t="shared" ca="1" si="114"/>
        <v>59</v>
      </c>
    </row>
    <row r="310" spans="1:4" x14ac:dyDescent="0.3">
      <c r="A310" t="s">
        <v>318</v>
      </c>
      <c r="B310" t="s">
        <v>240</v>
      </c>
      <c r="C310" s="6">
        <f t="shared" ref="C310:C313" ca="1" si="116">VLOOKUP(B310,OFFSET(INDIRECT("$A:$B"),0,MATCH(B$1&amp;"_Verify",INDIRECT("$1:$1"),0)-1),2,0)</f>
        <v>58</v>
      </c>
    </row>
    <row r="311" spans="1:4" x14ac:dyDescent="0.3">
      <c r="A311" s="10" t="s">
        <v>510</v>
      </c>
      <c r="B311" s="10" t="s">
        <v>240</v>
      </c>
      <c r="C311" s="6">
        <f t="shared" ref="C311" ca="1" si="117">VLOOKUP(B311,OFFSET(INDIRECT("$A:$B"),0,MATCH(B$1&amp;"_Verify",INDIRECT("$1:$1"),0)-1),2,0)</f>
        <v>58</v>
      </c>
      <c r="D311" s="10"/>
    </row>
    <row r="312" spans="1:4" x14ac:dyDescent="0.3">
      <c r="A312" t="s">
        <v>329</v>
      </c>
      <c r="B312" t="s">
        <v>273</v>
      </c>
      <c r="C312" s="6">
        <f t="shared" ca="1" si="116"/>
        <v>41</v>
      </c>
    </row>
    <row r="313" spans="1:4" x14ac:dyDescent="0.3">
      <c r="A313" t="s">
        <v>331</v>
      </c>
      <c r="B313" t="s">
        <v>54</v>
      </c>
      <c r="C313" s="6">
        <f t="shared" ca="1" si="116"/>
        <v>8</v>
      </c>
    </row>
    <row r="314" spans="1:4" x14ac:dyDescent="0.3">
      <c r="A314" t="s">
        <v>320</v>
      </c>
      <c r="B314" t="s">
        <v>274</v>
      </c>
      <c r="C314" s="6">
        <f t="shared" ref="C314" ca="1" si="118">VLOOKUP(B314,OFFSET(INDIRECT("$A:$B"),0,MATCH(B$1&amp;"_Verify",INDIRECT("$1:$1"),0)-1),2,0)</f>
        <v>40</v>
      </c>
    </row>
    <row r="315" spans="1:4" x14ac:dyDescent="0.3">
      <c r="A315" t="s">
        <v>322</v>
      </c>
      <c r="B315" t="s">
        <v>55</v>
      </c>
      <c r="C315" s="6">
        <f t="shared" ref="C315" ca="1" si="119">VLOOKUP(B315,OFFSET(INDIRECT("$A:$B"),0,MATCH(B$1&amp;"_Verify",INDIRECT("$1:$1"),0)-1),2,0)</f>
        <v>9</v>
      </c>
    </row>
    <row r="316" spans="1:4" x14ac:dyDescent="0.3">
      <c r="A316" t="s">
        <v>352</v>
      </c>
      <c r="B316" t="s">
        <v>345</v>
      </c>
      <c r="C316" s="6">
        <f t="shared" ref="C316" ca="1" si="120">VLOOKUP(B316,OFFSET(INDIRECT("$A:$B"),0,MATCH(B$1&amp;"_Verify",INDIRECT("$1:$1"),0)-1),2,0)</f>
        <v>42</v>
      </c>
    </row>
    <row r="317" spans="1:4" x14ac:dyDescent="0.3">
      <c r="A317" t="s">
        <v>353</v>
      </c>
      <c r="B317" t="s">
        <v>284</v>
      </c>
      <c r="C317" s="6">
        <f t="shared" ref="C317" ca="1" si="121">VLOOKUP(B317,OFFSET(INDIRECT("$A:$B"),0,MATCH(B$1&amp;"_Verify",INDIRECT("$1:$1"),0)-1),2,0)</f>
        <v>60</v>
      </c>
    </row>
    <row r="318" spans="1:4" x14ac:dyDescent="0.3">
      <c r="A318" t="s">
        <v>375</v>
      </c>
      <c r="B318" t="s">
        <v>376</v>
      </c>
      <c r="C318" s="6">
        <f t="shared" ref="C318:C320" ca="1" si="122">VLOOKUP(B318,OFFSET(INDIRECT("$A:$B"),0,MATCH(B$1&amp;"_Verify",INDIRECT("$1:$1"),0)-1),2,0)</f>
        <v>62</v>
      </c>
    </row>
    <row r="319" spans="1:4" x14ac:dyDescent="0.3">
      <c r="A319" s="10" t="s">
        <v>516</v>
      </c>
      <c r="B319" s="10" t="s">
        <v>519</v>
      </c>
      <c r="C319" s="6">
        <f t="shared" ca="1" si="122"/>
        <v>66</v>
      </c>
      <c r="D319" s="10"/>
    </row>
    <row r="320" spans="1:4" x14ac:dyDescent="0.3">
      <c r="A320" s="10" t="s">
        <v>518</v>
      </c>
      <c r="B320" s="10" t="s">
        <v>519</v>
      </c>
      <c r="C320" s="6">
        <f t="shared" ca="1" si="122"/>
        <v>66</v>
      </c>
      <c r="D320" s="10"/>
    </row>
    <row r="321" spans="1:4" x14ac:dyDescent="0.3">
      <c r="A321" s="10" t="s">
        <v>532</v>
      </c>
      <c r="B321" s="10" t="s">
        <v>522</v>
      </c>
      <c r="C321" s="6">
        <f t="shared" ref="C321:C328" ca="1" si="123">VLOOKUP(B321,OFFSET(INDIRECT("$A:$B"),0,MATCH(B$1&amp;"_Verify",INDIRECT("$1:$1"),0)-1),2,0)</f>
        <v>67</v>
      </c>
      <c r="D321" s="10"/>
    </row>
    <row r="322" spans="1:4" x14ac:dyDescent="0.3">
      <c r="A322" s="10" t="s">
        <v>935</v>
      </c>
      <c r="B322" s="10" t="s">
        <v>933</v>
      </c>
      <c r="C322" s="6">
        <f t="shared" ref="C322:C324" ca="1" si="124">VLOOKUP(B322,OFFSET(INDIRECT("$A:$B"),0,MATCH(B$1&amp;"_Verify",INDIRECT("$1:$1"),0)-1),2,0)</f>
        <v>82</v>
      </c>
      <c r="D322" s="10"/>
    </row>
    <row r="323" spans="1:4" x14ac:dyDescent="0.3">
      <c r="A323" s="10" t="s">
        <v>936</v>
      </c>
      <c r="B323" s="10" t="s">
        <v>933</v>
      </c>
      <c r="C323" s="6">
        <f t="shared" ca="1" si="124"/>
        <v>82</v>
      </c>
      <c r="D323" s="10"/>
    </row>
    <row r="324" spans="1:4" x14ac:dyDescent="0.3">
      <c r="A324" s="10" t="s">
        <v>934</v>
      </c>
      <c r="B324" s="10" t="s">
        <v>914</v>
      </c>
      <c r="C324" s="6">
        <f t="shared" ca="1" si="124"/>
        <v>83</v>
      </c>
      <c r="D324" s="10"/>
    </row>
    <row r="325" spans="1:4" x14ac:dyDescent="0.3">
      <c r="A325" s="10" t="s">
        <v>803</v>
      </c>
      <c r="B325" s="10" t="s">
        <v>381</v>
      </c>
      <c r="C325" s="6">
        <f t="shared" ca="1" si="123"/>
        <v>22</v>
      </c>
      <c r="D325" s="10"/>
    </row>
    <row r="326" spans="1:4" x14ac:dyDescent="0.3">
      <c r="A326" s="10" t="s">
        <v>804</v>
      </c>
      <c r="B326" s="10" t="s">
        <v>381</v>
      </c>
      <c r="C326" s="6">
        <f t="shared" ca="1" si="123"/>
        <v>22</v>
      </c>
      <c r="D326" s="10"/>
    </row>
    <row r="327" spans="1:4" x14ac:dyDescent="0.3">
      <c r="A327" s="10" t="s">
        <v>806</v>
      </c>
      <c r="B327" s="10" t="s">
        <v>381</v>
      </c>
      <c r="C327" s="6">
        <f t="shared" ca="1" si="123"/>
        <v>22</v>
      </c>
      <c r="D327" s="10"/>
    </row>
    <row r="328" spans="1:4" x14ac:dyDescent="0.3">
      <c r="A328" s="10" t="s">
        <v>808</v>
      </c>
      <c r="B328" s="10" t="s">
        <v>381</v>
      </c>
      <c r="C328" s="6">
        <f t="shared" ca="1" si="123"/>
        <v>22</v>
      </c>
      <c r="D328" s="10"/>
    </row>
    <row r="329" spans="1:4" x14ac:dyDescent="0.3">
      <c r="A329" t="s">
        <v>384</v>
      </c>
      <c r="B329" t="s">
        <v>381</v>
      </c>
      <c r="C329" s="6">
        <f t="shared" ref="C329" ca="1" si="125">VLOOKUP(B329,OFFSET(INDIRECT("$A:$B"),0,MATCH(B$1&amp;"_Verify",INDIRECT("$1:$1"),0)-1),2,0)</f>
        <v>22</v>
      </c>
    </row>
    <row r="330" spans="1:4" x14ac:dyDescent="0.3">
      <c r="A330" t="s">
        <v>398</v>
      </c>
      <c r="B330" t="s">
        <v>381</v>
      </c>
      <c r="C330" s="6">
        <f t="shared" ref="C330" ca="1" si="126">VLOOKUP(B330,OFFSET(INDIRECT("$A:$B"),0,MATCH(B$1&amp;"_Verify",INDIRECT("$1:$1"),0)-1),2,0)</f>
        <v>22</v>
      </c>
    </row>
    <row r="331" spans="1:4" x14ac:dyDescent="0.3">
      <c r="A331" t="s">
        <v>386</v>
      </c>
      <c r="B331" t="s">
        <v>381</v>
      </c>
      <c r="C331" s="6">
        <f t="shared" ref="C331:C334" ca="1" si="127">VLOOKUP(B331,OFFSET(INDIRECT("$A:$B"),0,MATCH(B$1&amp;"_Verify",INDIRECT("$1:$1"),0)-1),2,0)</f>
        <v>22</v>
      </c>
    </row>
    <row r="332" spans="1:4" x14ac:dyDescent="0.3">
      <c r="A332" t="s">
        <v>399</v>
      </c>
      <c r="B332" t="s">
        <v>381</v>
      </c>
      <c r="C332" s="6">
        <f t="shared" ca="1" si="127"/>
        <v>22</v>
      </c>
    </row>
    <row r="333" spans="1:4" x14ac:dyDescent="0.3">
      <c r="A333" s="10" t="s">
        <v>761</v>
      </c>
      <c r="B333" s="10" t="s">
        <v>381</v>
      </c>
      <c r="C333" s="6">
        <f t="shared" ca="1" si="127"/>
        <v>22</v>
      </c>
      <c r="D333" s="10"/>
    </row>
    <row r="334" spans="1:4" x14ac:dyDescent="0.3">
      <c r="A334" s="10" t="s">
        <v>762</v>
      </c>
      <c r="B334" s="10" t="s">
        <v>381</v>
      </c>
      <c r="C334" s="6">
        <f t="shared" ca="1" si="127"/>
        <v>22</v>
      </c>
      <c r="D334" s="10"/>
    </row>
    <row r="335" spans="1:4" x14ac:dyDescent="0.3">
      <c r="A335" s="10" t="s">
        <v>763</v>
      </c>
      <c r="B335" s="10" t="s">
        <v>381</v>
      </c>
      <c r="C335" s="6">
        <f t="shared" ref="C335:C336" ca="1" si="128">VLOOKUP(B335,OFFSET(INDIRECT("$A:$B"),0,MATCH(B$1&amp;"_Verify",INDIRECT("$1:$1"),0)-1),2,0)</f>
        <v>22</v>
      </c>
      <c r="D335" s="10"/>
    </row>
    <row r="336" spans="1:4" x14ac:dyDescent="0.3">
      <c r="A336" s="10" t="s">
        <v>764</v>
      </c>
      <c r="B336" s="10" t="s">
        <v>381</v>
      </c>
      <c r="C336" s="6">
        <f t="shared" ca="1" si="128"/>
        <v>22</v>
      </c>
      <c r="D336" s="10"/>
    </row>
  </sheetData>
  <phoneticPr fontId="1" type="noConversion"/>
  <dataValidations count="1">
    <dataValidation type="list" allowBlank="1" showInputMessage="1" showErrorMessage="1" sqref="B2:B54 B55:B33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24"/>
  <sheetViews>
    <sheetView tabSelected="1" workbookViewId="0">
      <pane xSplit="2" ySplit="2" topLeftCell="C47" activePane="bottomRight" state="frozen"/>
      <selection pane="topRight" activeCell="C1" sqref="C1"/>
      <selection pane="bottomLeft" activeCell="A3" sqref="A3"/>
      <selection pane="bottomRight" activeCell="A59" sqref="A5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791</v>
      </c>
      <c r="F2" s="4" t="str">
        <f>IF(ISBLANK(VLOOKUP($E2,어펙터인자!$1:$1048576,MATCH(F$1,어펙터인자!$1:$1,0),0)),"",VLOOKUP($E2,어펙터인자!$1:$1048576,MATCH(F$1,어펙터인자!$1:$1,0),0))</f>
        <v>피격 시 SP를 회복한다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SP 회복 퍼센트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무조건
1: 보스일때만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3" si="0">B3&amp;"_"&amp;TEXT(D3,"00")</f>
        <v>NormalAttack0.4_01</v>
      </c>
      <c r="B3" s="1" t="s">
        <v>753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35" ca="1" si="1">IF(NOT(ISBLANK(N3)),N3,
IF(ISBLANK(M3),"",
VLOOKUP(M3,OFFSET(INDIRECT("$A:$B"),0,MATCH(M$1&amp;"_Verify",INDIRECT("$1:$1"),0)-1),2,0)
))</f>
        <v/>
      </c>
      <c r="S3" s="7" t="str">
        <f t="shared" ref="S3:S293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1136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1052</v>
      </c>
    </row>
    <row r="39" spans="1:23" x14ac:dyDescent="0.3">
      <c r="A39" s="1" t="str">
        <f t="shared" si="39"/>
        <v>UltimateAttackEarthMage_01</v>
      </c>
      <c r="B39" s="10" t="s">
        <v>1065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1137</v>
      </c>
      <c r="W41" s="1" t="s">
        <v>1035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959</v>
      </c>
      <c r="U44" s="1" t="s">
        <v>968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971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968</v>
      </c>
    </row>
    <row r="46" spans="1:23" x14ac:dyDescent="0.3">
      <c r="A46" s="1" t="str">
        <f t="shared" si="51"/>
        <v>UltimateTransportSummonSciFiWarrior_01</v>
      </c>
      <c r="B46" s="10" t="s">
        <v>1129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1052</v>
      </c>
      <c r="U46" s="1" t="s">
        <v>1128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1112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1019</v>
      </c>
      <c r="V50" s="1" t="s">
        <v>1021</v>
      </c>
    </row>
    <row r="51" spans="1:23" x14ac:dyDescent="0.3">
      <c r="A51" s="1" t="str">
        <f t="shared" si="57"/>
        <v>UltimateAttackChaosElemental_01</v>
      </c>
      <c r="B51" s="10" t="s">
        <v>1022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546</v>
      </c>
      <c r="O57" s="7">
        <f t="shared" ca="1" si="64"/>
        <v>5</v>
      </c>
      <c r="S57" s="7" t="str">
        <f t="shared" ca="1" si="65"/>
        <v/>
      </c>
      <c r="W57" s="1" t="s">
        <v>715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1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961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1132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1052</v>
      </c>
    </row>
    <row r="69" spans="1:23" x14ac:dyDescent="0.3">
      <c r="A69" s="1" t="str">
        <f t="shared" si="70"/>
        <v>UltimateCreateYukaBig_01</v>
      </c>
      <c r="B69" s="10" t="s">
        <v>1133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1131</v>
      </c>
    </row>
    <row r="70" spans="1:23" x14ac:dyDescent="0.3">
      <c r="A70" s="1" t="str">
        <f t="shared" si="70"/>
        <v>UltimateAttackYuka_01</v>
      </c>
      <c r="B70" s="10" t="s">
        <v>1134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692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1179</v>
      </c>
    </row>
    <row r="77" spans="1:23" x14ac:dyDescent="0.3">
      <c r="A77" s="1" t="str">
        <f t="shared" ref="A77:A157" si="85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57" ca="1" si="86">IF(NOT(ISBLANK(N77)),N77,
IF(ISBLANK(M77),"",
VLOOKUP(M77,OFFSET(INDIRECT("$A:$B"),0,MATCH(M$1&amp;"_Verify",INDIRECT("$1:$1"),0)-1),2,0)
))</f>
        <v/>
      </c>
      <c r="S77" s="7" t="str">
        <f t="shared" ref="S77:S157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1040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1042</v>
      </c>
    </row>
    <row r="79" spans="1:23" x14ac:dyDescent="0.3">
      <c r="A79" s="1" t="str">
        <f t="shared" si="85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0.46899999999999997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1170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1052</v>
      </c>
    </row>
    <row r="81" spans="1:23" x14ac:dyDescent="0.3">
      <c r="A81" s="1" t="str">
        <f t="shared" si="85"/>
        <v>UltimateCreateMedeaLast_01</v>
      </c>
      <c r="B81" s="10" t="s">
        <v>1172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1168</v>
      </c>
    </row>
    <row r="82" spans="1:23" x14ac:dyDescent="0.3">
      <c r="A82" s="1" t="str">
        <f t="shared" si="85"/>
        <v>UltimateAttackMedea_01</v>
      </c>
      <c r="B82" s="10" t="s">
        <v>1174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1150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959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1084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1086</v>
      </c>
    </row>
    <row r="89" spans="1:23" x14ac:dyDescent="0.3">
      <c r="A89" s="1" t="str">
        <f t="shared" si="91"/>
        <v>UltimateReduceRockElemental_01</v>
      </c>
      <c r="B89" s="10" t="s">
        <v>1092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1090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1087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1012</v>
      </c>
      <c r="V93" s="1" t="s">
        <v>1009</v>
      </c>
      <c r="W93" s="1" t="s">
        <v>1010</v>
      </c>
    </row>
    <row r="94" spans="1:23" x14ac:dyDescent="0.3">
      <c r="A94" s="1" t="str">
        <f t="shared" si="85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1003</v>
      </c>
    </row>
    <row r="96" spans="1:23" x14ac:dyDescent="0.3">
      <c r="A96" s="1" t="str">
        <f t="shared" si="85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1055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670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999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1000</v>
      </c>
    </row>
    <row r="103" spans="1:23" x14ac:dyDescent="0.3">
      <c r="A103" s="1" t="str">
        <f t="shared" si="85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si="85"/>
        <v>UltimateAttackDemonHuntress_01</v>
      </c>
      <c r="B104" s="10" t="s">
        <v>684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12.7</v>
      </c>
      <c r="O104" s="7" t="str">
        <f t="shared" ca="1" si="86"/>
        <v/>
      </c>
      <c r="S104" s="7" t="str">
        <f t="shared" ca="1" si="87"/>
        <v/>
      </c>
      <c r="W104" s="1">
        <v>1</v>
      </c>
    </row>
    <row r="105" spans="1:23" x14ac:dyDescent="0.3">
      <c r="A105" s="1" t="str">
        <f t="shared" si="85"/>
        <v>NormalAttackMobileFemale_01</v>
      </c>
      <c r="B105" s="10" t="s">
        <v>459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0.85499999999999998</v>
      </c>
      <c r="O105" s="7" t="str">
        <f t="shared" ca="1" si="86"/>
        <v/>
      </c>
      <c r="S105" s="7" t="str">
        <f t="shared" ca="1" si="87"/>
        <v/>
      </c>
    </row>
    <row r="106" spans="1:23" x14ac:dyDescent="0.3">
      <c r="A106" s="1" t="str">
        <f t="shared" ref="A106:A108" si="109">B106&amp;"_"&amp;TEXT(D106,"00")</f>
        <v>LP_RicochetBetterMobileFemale_01</v>
      </c>
      <c r="B106" s="10" t="s">
        <v>661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N106" s="1">
        <v>2</v>
      </c>
      <c r="O106" s="7">
        <f t="shared" ref="O106:O108" ca="1" si="110">IF(NOT(ISBLANK(N106)),N106,
IF(ISBLANK(M106),"",
VLOOKUP(M106,OFFSET(INDIRECT("$A:$B"),0,MATCH(M$1&amp;"_Verify",INDIRECT("$1:$1"),0)-1),2,0)
))</f>
        <v>2</v>
      </c>
      <c r="S106" s="7" t="str">
        <f t="shared" ref="S106:S108" ca="1" si="111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109"/>
        <v>UltimateCreateMobileFemale_01</v>
      </c>
      <c r="B107" s="10" t="s">
        <v>1144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CreateHitObject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7" t="str">
        <f t="shared" ca="1" si="110"/>
        <v/>
      </c>
      <c r="S107" s="7" t="str">
        <f t="shared" ca="1" si="111"/>
        <v/>
      </c>
      <c r="T107" s="1" t="s">
        <v>1052</v>
      </c>
    </row>
    <row r="108" spans="1:23" x14ac:dyDescent="0.3">
      <c r="A108" s="1" t="str">
        <f t="shared" si="109"/>
        <v>UltimateMoveSpeedDownMobileFemale_01</v>
      </c>
      <c r="B108" s="10" t="s">
        <v>1146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23</v>
      </c>
      <c r="J108" s="1">
        <v>-0.5</v>
      </c>
      <c r="M108" s="1" t="s">
        <v>155</v>
      </c>
      <c r="O108" s="7">
        <f t="shared" ca="1" si="110"/>
        <v>10</v>
      </c>
      <c r="S108" s="7" t="str">
        <f t="shared" ca="1" si="111"/>
        <v/>
      </c>
    </row>
    <row r="109" spans="1:23" x14ac:dyDescent="0.3">
      <c r="A109" s="1" t="str">
        <f t="shared" si="85"/>
        <v>NormalAttackCyborgCharacter_01</v>
      </c>
      <c r="B109" s="10" t="s">
        <v>460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0.65</v>
      </c>
      <c r="O109" s="7" t="str">
        <f t="shared" ca="1" si="86"/>
        <v/>
      </c>
      <c r="S109" s="7" t="str">
        <f t="shared" ca="1" si="87"/>
        <v/>
      </c>
    </row>
    <row r="110" spans="1:23" x14ac:dyDescent="0.3">
      <c r="A110" s="1" t="str">
        <f t="shared" si="85"/>
        <v>NormalAttackSandWarrior_01</v>
      </c>
      <c r="B110" s="10" t="s">
        <v>461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1.125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UltimateCreateSandWarrior_01</v>
      </c>
      <c r="B111" s="10" t="s">
        <v>1139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6"/>
        <v/>
      </c>
      <c r="S111" s="7" t="str">
        <f t="shared" ca="1" si="87"/>
        <v/>
      </c>
      <c r="T111" s="1" t="s">
        <v>1052</v>
      </c>
    </row>
    <row r="112" spans="1:23" x14ac:dyDescent="0.3">
      <c r="A112" s="1" t="str">
        <f t="shared" si="85"/>
        <v>UltimateAttackSandWarrior_01</v>
      </c>
      <c r="B112" s="10" t="s">
        <v>1140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6.2</v>
      </c>
      <c r="O112" s="7" t="str">
        <f t="shared" ca="1" si="86"/>
        <v/>
      </c>
      <c r="S112" s="7" t="str">
        <f t="shared" ca="1" si="87"/>
        <v/>
      </c>
      <c r="W112" s="1">
        <v>1</v>
      </c>
    </row>
    <row r="113" spans="1:23" x14ac:dyDescent="0.3">
      <c r="A113" s="1" t="str">
        <f t="shared" ref="A113" si="112">B113&amp;"_"&amp;TEXT(D113,"00")</f>
        <v>NormalAttackPreBladeFanDancer_01</v>
      </c>
      <c r="B113" s="10" t="s">
        <v>681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0.65500000000000003</v>
      </c>
      <c r="O113" s="7" t="str">
        <f t="shared" ref="O113" ca="1" si="113">IF(NOT(ISBLANK(N113)),N113,
IF(ISBLANK(M113),"",
VLOOKUP(M113,OFFSET(INDIRECT("$A:$B"),0,MATCH(M$1&amp;"_Verify",INDIRECT("$1:$1"),0)-1),2,0)
))</f>
        <v/>
      </c>
      <c r="S113" s="7" t="str">
        <f t="shared" ref="S113" ca="1" si="114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85"/>
        <v>NormalAttackBladeFanDancer_01</v>
      </c>
      <c r="B114" s="10" t="s">
        <v>462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1.4</v>
      </c>
      <c r="O114" s="7" t="str">
        <f t="shared" ca="1" si="86"/>
        <v/>
      </c>
      <c r="S114" s="7" t="str">
        <f t="shared" ca="1" si="87"/>
        <v/>
      </c>
    </row>
    <row r="115" spans="1:23" x14ac:dyDescent="0.3">
      <c r="A115" s="1" t="str">
        <f t="shared" si="85"/>
        <v>ChangeAttackStateBladeFanDancer_01</v>
      </c>
      <c r="B115" s="10" t="s">
        <v>683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ChangeAttackStateByDistance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2.5</v>
      </c>
      <c r="N115" s="1">
        <v>1</v>
      </c>
      <c r="O115" s="7">
        <f t="shared" ca="1" si="86"/>
        <v>1</v>
      </c>
      <c r="S115" s="7" t="str">
        <f t="shared" ca="1" si="87"/>
        <v/>
      </c>
      <c r="T115" s="1" t="s">
        <v>665</v>
      </c>
    </row>
    <row r="116" spans="1:23" x14ac:dyDescent="0.3">
      <c r="A116" s="1" t="str">
        <f t="shared" si="85"/>
        <v>LP_EvadeBladeFanDancer_01</v>
      </c>
      <c r="B116" s="10" t="s">
        <v>1191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0.11</v>
      </c>
      <c r="M116" s="1" t="s">
        <v>149</v>
      </c>
      <c r="O116" s="7">
        <f t="shared" ca="1" si="86"/>
        <v>4</v>
      </c>
      <c r="S116" s="7" t="str">
        <f t="shared" ca="1" si="87"/>
        <v/>
      </c>
    </row>
    <row r="117" spans="1:23" x14ac:dyDescent="0.3">
      <c r="A117" s="1" t="str">
        <f t="shared" si="85"/>
        <v>UltimateCreateBladeFanDancer_01</v>
      </c>
      <c r="B117" s="10" t="s">
        <v>1100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CreateHitObject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O117" s="7" t="str">
        <f t="shared" ca="1" si="86"/>
        <v/>
      </c>
      <c r="S117" s="7" t="str">
        <f t="shared" ca="1" si="87"/>
        <v/>
      </c>
      <c r="T117" s="1" t="s">
        <v>1052</v>
      </c>
    </row>
    <row r="118" spans="1:23" x14ac:dyDescent="0.3">
      <c r="A118" s="1" t="str">
        <f t="shared" ref="A118:A120" si="115">B118&amp;"_"&amp;TEXT(D118,"00")</f>
        <v>UltimateDelayedCreateBladeFanDancer_01</v>
      </c>
      <c r="B118" s="10" t="s">
        <v>1098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DelayedCreateHitObject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0.6</v>
      </c>
      <c r="O118" s="7" t="str">
        <f t="shared" ref="O118:O120" ca="1" si="116">IF(NOT(ISBLANK(N118)),N118,
IF(ISBLANK(M118),"",
VLOOKUP(M118,OFFSET(INDIRECT("$A:$B"),0,MATCH(M$1&amp;"_Verify",INDIRECT("$1:$1"),0)-1),2,0)
))</f>
        <v/>
      </c>
      <c r="R118" s="1">
        <v>1</v>
      </c>
      <c r="S118" s="7">
        <f t="shared" ref="S118:S120" ca="1" si="117">IF(NOT(ISBLANK(R118)),R118,
IF(ISBLANK(Q118),"",
VLOOKUP(Q118,OFFSET(INDIRECT("$A:$B"),0,MATCH(Q$1&amp;"_Verify",INDIRECT("$1:$1"),0)-1),2,0)
))</f>
        <v>1</v>
      </c>
      <c r="T118" s="1" t="s">
        <v>1101</v>
      </c>
    </row>
    <row r="119" spans="1:23" x14ac:dyDescent="0.3">
      <c r="A119" s="1" t="str">
        <f t="shared" si="115"/>
        <v>UltimateAttackBladeFanDancer_01</v>
      </c>
      <c r="B119" s="10" t="s">
        <v>1095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5.4</v>
      </c>
      <c r="O119" s="7" t="str">
        <f t="shared" ca="1" si="116"/>
        <v/>
      </c>
      <c r="S119" s="7" t="str">
        <f t="shared" ca="1" si="117"/>
        <v/>
      </c>
      <c r="W119" s="1">
        <v>1</v>
      </c>
    </row>
    <row r="120" spans="1:23" x14ac:dyDescent="0.3">
      <c r="A120" s="1" t="str">
        <f t="shared" si="115"/>
        <v>UltimateAttackBladeFanDancerRound_01</v>
      </c>
      <c r="B120" s="10" t="s">
        <v>1103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0.51</v>
      </c>
      <c r="O120" s="7" t="str">
        <f t="shared" ca="1" si="116"/>
        <v/>
      </c>
      <c r="S120" s="7" t="str">
        <f t="shared" ca="1" si="117"/>
        <v/>
      </c>
      <c r="W120" s="1">
        <v>1</v>
      </c>
    </row>
    <row r="121" spans="1:23" x14ac:dyDescent="0.3">
      <c r="A121" s="1" t="str">
        <f t="shared" si="85"/>
        <v>NormalAttackPreSyria_01</v>
      </c>
      <c r="B121" s="10" t="s">
        <v>716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0.41499999999999998</v>
      </c>
      <c r="O121" s="7" t="str">
        <f t="shared" ca="1" si="86"/>
        <v/>
      </c>
      <c r="S121" s="7" t="str">
        <f t="shared" ca="1" si="87"/>
        <v/>
      </c>
    </row>
    <row r="122" spans="1:23" x14ac:dyDescent="0.3">
      <c r="A122" s="1" t="str">
        <f t="shared" ref="A122:A123" si="118">B122&amp;"_"&amp;TEXT(D122,"00")</f>
        <v>NormalAttackRemoveSyria_01</v>
      </c>
      <c r="B122" s="10" t="s">
        <v>672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RemoveColliderHitObject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0.17</v>
      </c>
      <c r="J122" s="1">
        <v>1.9</v>
      </c>
      <c r="K122" s="1">
        <v>160</v>
      </c>
      <c r="O122" s="7" t="str">
        <f t="shared" ref="O122:O123" ca="1" si="119">IF(NOT(ISBLANK(N122)),N122,
IF(ISBLANK(M122),"",
VLOOKUP(M122,OFFSET(INDIRECT("$A:$B"),0,MATCH(M$1&amp;"_Verify",INDIRECT("$1:$1"),0)-1),2,0)
))</f>
        <v/>
      </c>
      <c r="S122" s="7" t="str">
        <f t="shared" ref="S122:S123" ca="1" si="120">IF(NOT(ISBLANK(R122)),R122,
IF(ISBLANK(Q122),"",
VLOOKUP(Q122,OFFSET(INDIRECT("$A:$B"),0,MATCH(Q$1&amp;"_Verify",INDIRECT("$1:$1"),0)-1),2,0)
))</f>
        <v/>
      </c>
      <c r="T122" s="1" t="s">
        <v>718</v>
      </c>
    </row>
    <row r="123" spans="1:23" x14ac:dyDescent="0.3">
      <c r="A123" s="1" t="str">
        <f t="shared" si="118"/>
        <v>NormalAttackSyria_01</v>
      </c>
      <c r="B123" s="10" t="s">
        <v>463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2.57</v>
      </c>
      <c r="O123" s="7" t="str">
        <f t="shared" ca="1" si="119"/>
        <v/>
      </c>
      <c r="S123" s="7" t="str">
        <f t="shared" ca="1" si="120"/>
        <v/>
      </c>
    </row>
    <row r="124" spans="1:23" x14ac:dyDescent="0.3">
      <c r="A124" s="1" t="str">
        <f t="shared" ref="A124:A125" si="121">B124&amp;"_"&amp;TEXT(D124,"00")</f>
        <v>HitFlagSyria_01</v>
      </c>
      <c r="B124" s="10" t="s">
        <v>796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HitFlag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ref="O124:O125" ca="1" si="122">IF(NOT(ISBLANK(N124)),N124,
IF(ISBLANK(M124),"",
VLOOKUP(M124,OFFSET(INDIRECT("$A:$B"),0,MATCH(M$1&amp;"_Verify",INDIRECT("$1:$1"),0)-1),2,0)
))</f>
        <v>2</v>
      </c>
      <c r="P124" s="1">
        <v>1</v>
      </c>
      <c r="S124" s="7" t="str">
        <f t="shared" ref="S124:S125" ca="1" si="123">IF(NOT(ISBLANK(R124)),R124,
IF(ISBLANK(Q124),"",
VLOOKUP(Q124,OFFSET(INDIRECT("$A:$B"),0,MATCH(Q$1&amp;"_Verify",INDIRECT("$1:$1"),0)-1),2,0)
))</f>
        <v/>
      </c>
    </row>
    <row r="125" spans="1:23" x14ac:dyDescent="0.3">
      <c r="A125" s="1" t="str">
        <f t="shared" si="121"/>
        <v>InvincibleSyria_01</v>
      </c>
      <c r="B125" s="10" t="s">
        <v>1046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Invincible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4.9000000000000004</v>
      </c>
      <c r="O125" s="7" t="str">
        <f t="shared" ca="1" si="122"/>
        <v/>
      </c>
      <c r="S125" s="7" t="str">
        <f t="shared" ca="1" si="123"/>
        <v/>
      </c>
    </row>
    <row r="126" spans="1:23" x14ac:dyDescent="0.3">
      <c r="A126" s="1" t="str">
        <f t="shared" ref="A126:A127" si="124">B126&amp;"_"&amp;TEXT(D126,"00")</f>
        <v>DelayedCreateSyria_01</v>
      </c>
      <c r="B126" s="10" t="s">
        <v>1048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DelayedCreateHitObject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4.5</v>
      </c>
      <c r="O126" s="7" t="str">
        <f t="shared" ref="O126:O127" ca="1" si="125">IF(NOT(ISBLANK(N126)),N126,
IF(ISBLANK(M126),"",
VLOOKUP(M126,OFFSET(INDIRECT("$A:$B"),0,MATCH(M$1&amp;"_Verify",INDIRECT("$1:$1"),0)-1),2,0)
))</f>
        <v/>
      </c>
      <c r="S126" s="7" t="str">
        <f t="shared" ref="S126:S127" ca="1" si="126">IF(NOT(ISBLANK(R126)),R126,
IF(ISBLANK(Q126),"",
VLOOKUP(Q126,OFFSET(INDIRECT("$A:$B"),0,MATCH(Q$1&amp;"_Verify",INDIRECT("$1:$1"),0)-1),2,0)
))</f>
        <v/>
      </c>
      <c r="T126" s="1" t="s">
        <v>1053</v>
      </c>
    </row>
    <row r="127" spans="1:23" x14ac:dyDescent="0.3">
      <c r="A127" s="1" t="str">
        <f t="shared" si="124"/>
        <v>CannotActionSyria_01</v>
      </c>
      <c r="B127" s="10" t="s">
        <v>1050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CannotAction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5.9</v>
      </c>
      <c r="O127" s="7" t="str">
        <f t="shared" ca="1" si="125"/>
        <v/>
      </c>
      <c r="S127" s="7" t="str">
        <f t="shared" ca="1" si="126"/>
        <v/>
      </c>
    </row>
    <row r="128" spans="1:23" x14ac:dyDescent="0.3">
      <c r="A128" s="1" t="str">
        <f t="shared" si="85"/>
        <v>NormalAttackLinhi_01</v>
      </c>
      <c r="B128" s="10" t="s">
        <v>464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0.82499999999999996</v>
      </c>
      <c r="O128" s="7" t="str">
        <f t="shared" ca="1" si="86"/>
        <v/>
      </c>
      <c r="R128" s="1">
        <v>1</v>
      </c>
      <c r="S128" s="7">
        <f t="shared" ca="1" si="87"/>
        <v>1</v>
      </c>
    </row>
    <row r="129" spans="1:23" x14ac:dyDescent="0.3">
      <c r="A129" s="1" t="str">
        <f t="shared" si="85"/>
        <v>IgnoreEvadeVisualLinhi_01</v>
      </c>
      <c r="B129" s="10" t="s">
        <v>679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IgnoreEvadeVisual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K129" s="1">
        <v>0.28000000000000003</v>
      </c>
      <c r="O129" s="7" t="str">
        <f t="shared" ca="1" si="86"/>
        <v/>
      </c>
      <c r="S129" s="7" t="str">
        <f t="shared" ca="1" si="87"/>
        <v/>
      </c>
    </row>
    <row r="130" spans="1:23" x14ac:dyDescent="0.3">
      <c r="A130" s="1" t="str">
        <f t="shared" si="85"/>
        <v>LP_ParallelBetterLinhi_01</v>
      </c>
      <c r="B130" s="10" t="s">
        <v>786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ParallelHitObject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N130" s="1">
        <v>2</v>
      </c>
      <c r="O130" s="7">
        <f t="shared" ca="1" si="86"/>
        <v>2</v>
      </c>
      <c r="S130" s="7" t="str">
        <f t="shared" ca="1" si="87"/>
        <v/>
      </c>
    </row>
    <row r="131" spans="1:23" x14ac:dyDescent="0.3">
      <c r="A131" s="1" t="str">
        <f t="shared" ref="A131:A135" si="127">B131&amp;"_"&amp;TEXT(D131,"00")</f>
        <v>LP_WallThroughLinhi_01</v>
      </c>
      <c r="B131" s="10" t="s">
        <v>785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WallThroughHitObject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1</v>
      </c>
      <c r="J131" s="1">
        <v>0</v>
      </c>
      <c r="K131" s="1">
        <v>1</v>
      </c>
      <c r="L131" s="1">
        <v>0</v>
      </c>
      <c r="N131" s="1">
        <v>1</v>
      </c>
      <c r="O131" s="7">
        <f t="shared" ref="O131:O135" ca="1" si="128">IF(NOT(ISBLANK(N131)),N131,
IF(ISBLANK(M131),"",
VLOOKUP(M131,OFFSET(INDIRECT("$A:$B"),0,MATCH(M$1&amp;"_Verify",INDIRECT("$1:$1"),0)-1),2,0)
))</f>
        <v>1</v>
      </c>
      <c r="P131" s="1">
        <v>1</v>
      </c>
      <c r="S131" s="7" t="str">
        <f t="shared" ref="S131:S135" ca="1" si="129">IF(NOT(ISBLANK(R131)),R131,
IF(ISBLANK(Q131),"",
VLOOKUP(Q131,OFFSET(INDIRECT("$A:$B"),0,MATCH(Q$1&amp;"_Verify",INDIRECT("$1:$1"),0)-1),2,0)
))</f>
        <v/>
      </c>
    </row>
    <row r="132" spans="1:23" x14ac:dyDescent="0.3">
      <c r="A132" s="1" t="str">
        <f t="shared" si="127"/>
        <v>UltimateRemoveLinhi_01</v>
      </c>
      <c r="B132" s="10" t="s">
        <v>1152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RemoveColliderHitObject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J132" s="1">
        <v>0.5</v>
      </c>
      <c r="O132" s="7" t="str">
        <f t="shared" ca="1" si="128"/>
        <v/>
      </c>
      <c r="R132" s="1">
        <v>0</v>
      </c>
      <c r="S132" s="7">
        <f t="shared" ca="1" si="129"/>
        <v>0</v>
      </c>
    </row>
    <row r="133" spans="1:23" x14ac:dyDescent="0.3">
      <c r="A133" s="1" t="str">
        <f t="shared" si="127"/>
        <v>UltimateCreateLinhi_01</v>
      </c>
      <c r="B133" s="10" t="s">
        <v>1154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ca="1" si="128"/>
        <v/>
      </c>
      <c r="S133" s="7" t="str">
        <f t="shared" ca="1" si="129"/>
        <v/>
      </c>
      <c r="T133" s="1" t="s">
        <v>1052</v>
      </c>
    </row>
    <row r="134" spans="1:23" x14ac:dyDescent="0.3">
      <c r="A134" s="1" t="str">
        <f t="shared" ref="A134" si="130">B134&amp;"_"&amp;TEXT(D134,"00")</f>
        <v>UltimateCreateLinhiLast_01</v>
      </c>
      <c r="B134" s="10" t="s">
        <v>1166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7" t="str">
        <f t="shared" ref="O134" ca="1" si="131">IF(NOT(ISBLANK(N134)),N134,
IF(ISBLANK(M134),"",
VLOOKUP(M134,OFFSET(INDIRECT("$A:$B"),0,MATCH(M$1&amp;"_Verify",INDIRECT("$1:$1"),0)-1),2,0)
))</f>
        <v/>
      </c>
      <c r="S134" s="7" t="str">
        <f t="shared" ref="S134" ca="1" si="132">IF(NOT(ISBLANK(R134)),R134,
IF(ISBLANK(Q134),"",
VLOOKUP(Q134,OFFSET(INDIRECT("$A:$B"),0,MATCH(Q$1&amp;"_Verify",INDIRECT("$1:$1"),0)-1),2,0)
))</f>
        <v/>
      </c>
      <c r="T134" s="1" t="s">
        <v>1157</v>
      </c>
    </row>
    <row r="135" spans="1:23" x14ac:dyDescent="0.3">
      <c r="A135" s="1" t="str">
        <f t="shared" si="127"/>
        <v>UltimateAttackLinhi_01</v>
      </c>
      <c r="B135" s="10" t="s">
        <v>1156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7.6</v>
      </c>
      <c r="O135" s="7" t="str">
        <f t="shared" ca="1" si="128"/>
        <v/>
      </c>
      <c r="S135" s="7" t="str">
        <f t="shared" ca="1" si="129"/>
        <v/>
      </c>
      <c r="W135" s="1">
        <v>1</v>
      </c>
    </row>
    <row r="136" spans="1:23" x14ac:dyDescent="0.3">
      <c r="A136" s="1" t="str">
        <f t="shared" ref="A136" si="133">B136&amp;"_"&amp;TEXT(D136,"00")</f>
        <v>UltimateHealForAttackerLinhi_01</v>
      </c>
      <c r="B136" s="10" t="s">
        <v>1165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HealForAttacker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J136" s="1">
        <v>4.9000000000000004</v>
      </c>
      <c r="K136" s="1">
        <v>0.27</v>
      </c>
      <c r="O136" s="7" t="str">
        <f t="shared" ref="O136" ca="1" si="134">IF(NOT(ISBLANK(N136)),N136,
IF(ISBLANK(M136),"",
VLOOKUP(M136,OFFSET(INDIRECT("$A:$B"),0,MATCH(M$1&amp;"_Verify",INDIRECT("$1:$1"),0)-1),2,0)
))</f>
        <v/>
      </c>
      <c r="S136" s="7" t="str">
        <f t="shared" ref="S136" ca="1" si="135">IF(NOT(ISBLANK(R136)),R136,
IF(ISBLANK(Q136),"",
VLOOKUP(Q136,OFFSET(INDIRECT("$A:$B"),0,MATCH(Q$1&amp;"_Verify",INDIRECT("$1:$1"),0)-1),2,0)
))</f>
        <v/>
      </c>
      <c r="W136" s="1" t="s">
        <v>1177</v>
      </c>
    </row>
    <row r="137" spans="1:23" x14ac:dyDescent="0.3">
      <c r="A137" s="1" t="str">
        <f t="shared" si="85"/>
        <v>NormalAttackNecromancerFour_01</v>
      </c>
      <c r="B137" s="10" t="s">
        <v>465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1.05</v>
      </c>
      <c r="O137" s="7" t="str">
        <f t="shared" ca="1" si="86"/>
        <v/>
      </c>
      <c r="S137" s="7" t="str">
        <f t="shared" ca="1" si="87"/>
        <v/>
      </c>
    </row>
    <row r="138" spans="1:23" x14ac:dyDescent="0.3">
      <c r="A138" s="1" t="str">
        <f t="shared" ref="A138" si="136">B138&amp;"_"&amp;TEXT(D138,"00")</f>
        <v>NormalAttackMovingNecromancerFour_01</v>
      </c>
      <c r="B138" s="10" t="s">
        <v>706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f>0.675*K139</f>
        <v>0.40500000000000003</v>
      </c>
      <c r="O138" s="7" t="str">
        <f t="shared" ref="O138" ca="1" si="137">IF(NOT(ISBLANK(N138)),N138,
IF(ISBLANK(M138),"",
VLOOKUP(M138,OFFSET(INDIRECT("$A:$B"),0,MATCH(M$1&amp;"_Verify",INDIRECT("$1:$1"),0)-1),2,0)
))</f>
        <v/>
      </c>
      <c r="S138" s="7" t="str">
        <f t="shared" ref="S138" ca="1" si="138">IF(NOT(ISBLANK(R138)),R138,
IF(ISBLANK(Q138),"",
VLOOKUP(Q138,OFFSET(INDIRECT("$A:$B"),0,MATCH(Q$1&amp;"_Verify",INDIRECT("$1:$1"),0)-1),2,0)
))</f>
        <v/>
      </c>
    </row>
    <row r="139" spans="1:23" x14ac:dyDescent="0.3">
      <c r="A139" s="1" t="str">
        <f t="shared" ref="A139:A141" si="139">B139&amp;"_"&amp;TEXT(D139,"00")</f>
        <v>AttackOnMovingNecromancerFour_01</v>
      </c>
      <c r="B139" s="10" t="s">
        <v>699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AttackOnMoving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0.31</v>
      </c>
      <c r="K139" s="1">
        <v>0.6</v>
      </c>
      <c r="O139" s="7" t="str">
        <f t="shared" ref="O139:O141" ca="1" si="140">IF(NOT(ISBLANK(N139)),N139,
IF(ISBLANK(M139),"",
VLOOKUP(M139,OFFSET(INDIRECT("$A:$B"),0,MATCH(M$1&amp;"_Verify",INDIRECT("$1:$1"),0)-1),2,0)
))</f>
        <v/>
      </c>
      <c r="S139" s="7" t="str">
        <f t="shared" ref="S139:S141" ca="1" si="141">IF(NOT(ISBLANK(R139)),R139,
IF(ISBLANK(Q139),"",
VLOOKUP(Q139,OFFSET(INDIRECT("$A:$B"),0,MATCH(Q$1&amp;"_Verify",INDIRECT("$1:$1"),0)-1),2,0)
))</f>
        <v/>
      </c>
      <c r="T139" s="1" t="s">
        <v>701</v>
      </c>
      <c r="U139" s="1" t="s">
        <v>705</v>
      </c>
      <c r="V139" s="1" t="s">
        <v>703</v>
      </c>
      <c r="W139" s="1" t="s">
        <v>702</v>
      </c>
    </row>
    <row r="140" spans="1:23" x14ac:dyDescent="0.3">
      <c r="A140" s="1" t="str">
        <f t="shared" si="139"/>
        <v>UltimateAttackNecromancerFour_01</v>
      </c>
      <c r="B140" s="10" t="s">
        <v>1062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16.399999999999999</v>
      </c>
      <c r="O140" s="7" t="str">
        <f t="shared" ca="1" si="140"/>
        <v/>
      </c>
      <c r="S140" s="7" t="str">
        <f t="shared" ca="1" si="141"/>
        <v/>
      </c>
      <c r="W140" s="1">
        <v>1</v>
      </c>
    </row>
    <row r="141" spans="1:23" x14ac:dyDescent="0.3">
      <c r="A141" s="1" t="str">
        <f t="shared" si="139"/>
        <v>InvincibleNecromancerFour_01</v>
      </c>
      <c r="B141" s="10" t="s">
        <v>1113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Invincible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1.71</v>
      </c>
      <c r="O141" s="7" t="str">
        <f t="shared" ca="1" si="140"/>
        <v/>
      </c>
      <c r="R141" s="1">
        <v>1</v>
      </c>
      <c r="S141" s="7">
        <f t="shared" ca="1" si="141"/>
        <v>1</v>
      </c>
    </row>
    <row r="142" spans="1:23" x14ac:dyDescent="0.3">
      <c r="A142" s="1" t="str">
        <f t="shared" si="85"/>
        <v>NormalAttackGirlWarrior_01</v>
      </c>
      <c r="B142" s="10" t="s">
        <v>466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0.81499999999999995</v>
      </c>
      <c r="O142" s="7" t="str">
        <f t="shared" ca="1" si="86"/>
        <v/>
      </c>
      <c r="S142" s="7" t="str">
        <f t="shared" ca="1" si="87"/>
        <v/>
      </c>
    </row>
    <row r="143" spans="1:23" x14ac:dyDescent="0.3">
      <c r="A143" s="1" t="str">
        <f t="shared" ref="A143" si="142">B143&amp;"_"&amp;TEXT(D143,"00")</f>
        <v>UltimateAttackGirlWarrior_01</v>
      </c>
      <c r="B143" s="10" t="s">
        <v>1060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5.8</v>
      </c>
      <c r="O143" s="7" t="str">
        <f t="shared" ref="O143" ca="1" si="143">IF(NOT(ISBLANK(N143)),N143,
IF(ISBLANK(M143),"",
VLOOKUP(M143,OFFSET(INDIRECT("$A:$B"),0,MATCH(M$1&amp;"_Verify",INDIRECT("$1:$1"),0)-1),2,0)
))</f>
        <v/>
      </c>
      <c r="S143" s="7" t="str">
        <f t="shared" ref="S143" ca="1" si="144">IF(NOT(ISBLANK(R143)),R143,
IF(ISBLANK(Q143),"",
VLOOKUP(Q143,OFFSET(INDIRECT("$A:$B"),0,MATCH(Q$1&amp;"_Verify",INDIRECT("$1:$1"),0)-1),2,0)
))</f>
        <v/>
      </c>
      <c r="W143" s="1">
        <v>1</v>
      </c>
    </row>
    <row r="144" spans="1:23" x14ac:dyDescent="0.3">
      <c r="A144" s="1" t="str">
        <f t="shared" si="85"/>
        <v>NormalAttackPreGirlArcher_01</v>
      </c>
      <c r="B144" s="10" t="s">
        <v>674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0.76300000000000001</v>
      </c>
      <c r="O144" s="7" t="str">
        <f t="shared" ca="1" si="86"/>
        <v/>
      </c>
      <c r="S144" s="7" t="str">
        <f t="shared" ca="1" si="87"/>
        <v/>
      </c>
    </row>
    <row r="145" spans="1:23" x14ac:dyDescent="0.3">
      <c r="A145" s="1" t="str">
        <f t="shared" ref="A145:A147" si="145">B145&amp;"_"&amp;TEXT(D145,"00")</f>
        <v>NormalAttackGirlArcher_01</v>
      </c>
      <c r="B145" s="10" t="s">
        <v>467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0.52500000000000002</v>
      </c>
      <c r="O145" s="7" t="str">
        <f t="shared" ref="O145:O147" ca="1" si="146">IF(NOT(ISBLANK(N145)),N145,
IF(ISBLANK(M145),"",
VLOOKUP(M145,OFFSET(INDIRECT("$A:$B"),0,MATCH(M$1&amp;"_Verify",INDIRECT("$1:$1"),0)-1),2,0)
))</f>
        <v/>
      </c>
      <c r="S145" s="7" t="str">
        <f t="shared" ref="S145" ca="1" si="147">IF(NOT(ISBLANK(R145)),R145,
IF(ISBLANK(Q145),"",
VLOOKUP(Q145,OFFSET(INDIRECT("$A:$B"),0,MATCH(Q$1&amp;"_Verify",INDIRECT("$1:$1"),0)-1),2,0)
))</f>
        <v/>
      </c>
    </row>
    <row r="146" spans="1:23" x14ac:dyDescent="0.3">
      <c r="A146" s="1" t="str">
        <f t="shared" si="145"/>
        <v>LP_AddGeneratorCreateCountGirlArcher_01</v>
      </c>
      <c r="B146" s="10" t="s">
        <v>676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AddGeneratorCreateCount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N146" s="1">
        <v>2</v>
      </c>
      <c r="O146" s="7">
        <f t="shared" ca="1" si="146"/>
        <v>2</v>
      </c>
      <c r="S146" s="7" t="str">
        <f t="shared" ref="S146:S148" ca="1" si="148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si="145"/>
        <v>UltimateCreateGirlArcher_01</v>
      </c>
      <c r="B147" s="10" t="s">
        <v>1096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CreateHitObject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7" t="str">
        <f t="shared" ca="1" si="146"/>
        <v/>
      </c>
      <c r="S147" s="7" t="str">
        <f t="shared" ca="1" si="148"/>
        <v/>
      </c>
      <c r="T147" s="1" t="s">
        <v>1052</v>
      </c>
    </row>
    <row r="148" spans="1:23" x14ac:dyDescent="0.3">
      <c r="A148" s="1" t="str">
        <f t="shared" ref="A148" si="149">B148&amp;"_"&amp;TEXT(D148,"00")</f>
        <v>NormalAttackWeakEnergyShieldRobot_01</v>
      </c>
      <c r="B148" s="10" t="s">
        <v>649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BaseDamage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0.1</v>
      </c>
      <c r="O148" s="7" t="str">
        <f t="shared" ref="O148" ca="1" si="150">IF(NOT(ISBLANK(N148)),N148,
IF(ISBLANK(M148),"",
VLOOKUP(M148,OFFSET(INDIRECT("$A:$B"),0,MATCH(M$1&amp;"_Verify",INDIRECT("$1:$1"),0)-1),2,0)
))</f>
        <v/>
      </c>
      <c r="R148" s="1">
        <v>1</v>
      </c>
      <c r="S148" s="7">
        <f t="shared" ca="1" si="148"/>
        <v>1</v>
      </c>
    </row>
    <row r="149" spans="1:23" x14ac:dyDescent="0.3">
      <c r="A149" s="1" t="str">
        <f t="shared" si="85"/>
        <v>NormalAttackEnergyShieldRobot_01</v>
      </c>
      <c r="B149" s="10" t="s">
        <v>468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DelayedBasedDamage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1.3</v>
      </c>
      <c r="J149" s="1">
        <v>2.8</v>
      </c>
      <c r="O149" s="7" t="str">
        <f t="shared" ca="1" si="86"/>
        <v/>
      </c>
      <c r="R149" s="1">
        <v>1</v>
      </c>
      <c r="S149" s="7">
        <f t="shared" ca="1" si="87"/>
        <v>1</v>
      </c>
      <c r="W149" s="1" t="s">
        <v>650</v>
      </c>
    </row>
    <row r="150" spans="1:23" x14ac:dyDescent="0.3">
      <c r="A150" s="1" t="str">
        <f t="shared" si="85"/>
        <v>IgnoreEvadeVisualEnergyShieldRobot_01</v>
      </c>
      <c r="B150" s="10" t="s">
        <v>960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IgnoreEvadeVisual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K150" s="1">
        <v>0.36</v>
      </c>
      <c r="O150" s="7" t="str">
        <f t="shared" ca="1" si="86"/>
        <v/>
      </c>
      <c r="S150" s="7" t="str">
        <f t="shared" ca="1" si="87"/>
        <v/>
      </c>
    </row>
    <row r="151" spans="1:23" x14ac:dyDescent="0.3">
      <c r="A151" s="1" t="str">
        <f t="shared" si="85"/>
        <v>UltimateAttackEnergyShieldRobot_01</v>
      </c>
      <c r="B151" s="10" t="s">
        <v>1057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0.28999999999999998</v>
      </c>
      <c r="O151" s="7" t="str">
        <f t="shared" ca="1" si="86"/>
        <v/>
      </c>
      <c r="S151" s="7" t="str">
        <f t="shared" ca="1" si="87"/>
        <v/>
      </c>
      <c r="W151" s="1">
        <v>1</v>
      </c>
    </row>
    <row r="152" spans="1:23" x14ac:dyDescent="0.3">
      <c r="A152" s="1" t="str">
        <f t="shared" si="85"/>
        <v>NormalAttackIceMagician_01</v>
      </c>
      <c r="B152" s="10" t="s">
        <v>469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0.224</v>
      </c>
      <c r="O152" s="7" t="str">
        <f t="shared" ca="1" si="86"/>
        <v/>
      </c>
      <c r="S152" s="7" t="str">
        <f t="shared" ca="1" si="87"/>
        <v/>
      </c>
    </row>
    <row r="153" spans="1:23" x14ac:dyDescent="0.3">
      <c r="A153" s="1" t="str">
        <f t="shared" ref="A153" si="151">B153&amp;"_"&amp;TEXT(D153,"00")</f>
        <v>AddForceIceMagicianWeak_01</v>
      </c>
      <c r="B153" s="10" t="s">
        <v>1187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2.5</v>
      </c>
      <c r="N153" s="1">
        <v>1</v>
      </c>
      <c r="O153" s="7">
        <f t="shared" ref="O153" ca="1" si="152">IF(NOT(ISBLANK(N153)),N153,
IF(ISBLANK(M153),"",
VLOOKUP(M153,OFFSET(INDIRECT("$A:$B"),0,MATCH(M$1&amp;"_Verify",INDIRECT("$1:$1"),0)-1),2,0)
))</f>
        <v>1</v>
      </c>
      <c r="S153" s="7" t="str">
        <f t="shared" ref="S153" ca="1" si="153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85"/>
        <v>AddForceIceMagician_01</v>
      </c>
      <c r="B154" s="10" t="s">
        <v>1122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AddForce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5</v>
      </c>
      <c r="N154" s="1">
        <v>1</v>
      </c>
      <c r="O154" s="7">
        <f t="shared" ca="1" si="86"/>
        <v>1</v>
      </c>
      <c r="S154" s="7" t="str">
        <f t="shared" ca="1" si="87"/>
        <v/>
      </c>
    </row>
    <row r="155" spans="1:23" x14ac:dyDescent="0.3">
      <c r="A155" s="1" t="str">
        <f t="shared" si="85"/>
        <v>LP_PushEnhanceIceMagician_01</v>
      </c>
      <c r="B155" s="10" t="s">
        <v>1188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ChangeAttackState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O155" s="7" t="str">
        <f t="shared" ca="1" si="86"/>
        <v/>
      </c>
      <c r="R155" s="1">
        <v>0</v>
      </c>
      <c r="S155" s="7">
        <f t="shared" ca="1" si="87"/>
        <v>0</v>
      </c>
      <c r="T155" s="1" t="s">
        <v>959</v>
      </c>
    </row>
    <row r="156" spans="1:23" x14ac:dyDescent="0.3">
      <c r="A156" s="1" t="str">
        <f t="shared" si="85"/>
        <v>UltimateCreateIceMagician_01</v>
      </c>
      <c r="B156" s="10" t="s">
        <v>1061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86"/>
        <v/>
      </c>
      <c r="S156" s="7" t="str">
        <f t="shared" ca="1" si="87"/>
        <v/>
      </c>
      <c r="T156" s="1" t="s">
        <v>1052</v>
      </c>
    </row>
    <row r="157" spans="1:23" x14ac:dyDescent="0.3">
      <c r="A157" s="1" t="str">
        <f t="shared" si="85"/>
        <v>UltimateCannotActionIceMagician_01</v>
      </c>
      <c r="B157" s="10" t="s">
        <v>1078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CannotAction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0.33329999999999999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ref="A158" si="154">B158&amp;"_"&amp;TEXT(D158,"00")</f>
        <v>NormalAttackAngelicWarrior_01</v>
      </c>
      <c r="B158" s="10" t="s">
        <v>470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0.495</v>
      </c>
      <c r="O158" s="7" t="str">
        <f t="shared" ref="O158" ca="1" si="155">IF(NOT(ISBLANK(N158)),N158,
IF(ISBLANK(M158),"",
VLOOKUP(M158,OFFSET(INDIRECT("$A:$B"),0,MATCH(M$1&amp;"_Verify",INDIRECT("$1:$1"),0)-1),2,0)
))</f>
        <v/>
      </c>
      <c r="S158" s="7" t="str">
        <f t="shared" ref="S158" ca="1" si="156">IF(NOT(ISBLANK(R158)),R158,
IF(ISBLANK(Q158),"",
VLOOKUP(Q158,OFFSET(INDIRECT("$A:$B"),0,MATCH(Q$1&amp;"_Verify",INDIRECT("$1:$1"),0)-1),2,0)
))</f>
        <v/>
      </c>
    </row>
    <row r="159" spans="1:23" x14ac:dyDescent="0.3">
      <c r="A159" s="1" t="str">
        <f t="shared" ref="A159:A160" si="157">B159&amp;"_"&amp;TEXT(D159,"00")</f>
        <v>UltimateRemoveAngelicWarrior_01</v>
      </c>
      <c r="B159" s="10" t="s">
        <v>1072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RemoveCannotAction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8.8000000000000007</v>
      </c>
      <c r="O159" s="7" t="str">
        <f t="shared" ref="O159:O160" ca="1" si="158">IF(NOT(ISBLANK(N159)),N159,
IF(ISBLANK(M159),"",
VLOOKUP(M159,OFFSET(INDIRECT("$A:$B"),0,MATCH(M$1&amp;"_Verify",INDIRECT("$1:$1"),0)-1),2,0)
))</f>
        <v/>
      </c>
      <c r="S159" s="7" t="str">
        <f t="shared" ref="S159:S160" ca="1" si="159">IF(NOT(ISBLANK(R159)),R159,
IF(ISBLANK(Q159),"",
VLOOKUP(Q159,OFFSET(INDIRECT("$A:$B"),0,MATCH(Q$1&amp;"_Verify",INDIRECT("$1:$1"),0)-1),2,0)
))</f>
        <v/>
      </c>
      <c r="V159" s="1" t="s">
        <v>1075</v>
      </c>
      <c r="W159" s="1" t="s">
        <v>1076</v>
      </c>
    </row>
    <row r="160" spans="1:23" x14ac:dyDescent="0.3">
      <c r="A160" s="1" t="str">
        <f t="shared" si="157"/>
        <v>UltimateAttackSpeedUpAngelicWarrior_01</v>
      </c>
      <c r="B160" s="10" t="s">
        <v>1074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8.8000000000000007</v>
      </c>
      <c r="J160" s="1">
        <v>1.5</v>
      </c>
      <c r="M160" s="1" t="s">
        <v>148</v>
      </c>
      <c r="O160" s="7">
        <f t="shared" ca="1" si="158"/>
        <v>3</v>
      </c>
      <c r="S160" s="7" t="str">
        <f t="shared" ca="1" si="159"/>
        <v/>
      </c>
    </row>
    <row r="161" spans="1:23" x14ac:dyDescent="0.3">
      <c r="A161" s="1" t="str">
        <f t="shared" ref="A161:A165" si="160">B161&amp;"_"&amp;TEXT(D161,"00")</f>
        <v>NormalAttackUnicornCharacter_01</v>
      </c>
      <c r="B161" s="10" t="s">
        <v>678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0.54500000000000004</v>
      </c>
      <c r="K161" s="1">
        <v>1</v>
      </c>
      <c r="O161" s="7" t="str">
        <f t="shared" ref="O161:O165" ca="1" si="161">IF(NOT(ISBLANK(N161)),N161,
IF(ISBLANK(M161),"",
VLOOKUP(M161,OFFSET(INDIRECT("$A:$B"),0,MATCH(M$1&amp;"_Verify",INDIRECT("$1:$1"),0)-1),2,0)
))</f>
        <v/>
      </c>
      <c r="S161" s="7" t="str">
        <f t="shared" ref="S161:S165" ca="1" si="162">IF(NOT(ISBLANK(R161)),R161,
IF(ISBLANK(Q161),"",
VLOOKUP(Q161,OFFSET(INDIRECT("$A:$B"),0,MATCH(Q$1&amp;"_Verify",INDIRECT("$1:$1"),0)-1),2,0)
))</f>
        <v/>
      </c>
    </row>
    <row r="162" spans="1:23" x14ac:dyDescent="0.3">
      <c r="A162" s="1" t="str">
        <f t="shared" si="160"/>
        <v>UltimateRemoveUnicornCharacter_01</v>
      </c>
      <c r="B162" s="10" t="s">
        <v>1066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RemoveColliderHitObject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0.8</v>
      </c>
      <c r="J162" s="1">
        <v>3.3</v>
      </c>
      <c r="O162" s="7" t="str">
        <f t="shared" ca="1" si="161"/>
        <v/>
      </c>
      <c r="S162" s="7" t="str">
        <f t="shared" ca="1" si="162"/>
        <v/>
      </c>
    </row>
    <row r="163" spans="1:23" x14ac:dyDescent="0.3">
      <c r="A163" s="1" t="str">
        <f t="shared" si="160"/>
        <v>UltimateCreateUnicornCharacter_01</v>
      </c>
      <c r="B163" s="10" t="s">
        <v>1067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161"/>
        <v/>
      </c>
      <c r="S163" s="7" t="str">
        <f t="shared" ca="1" si="162"/>
        <v/>
      </c>
      <c r="T163" s="1" t="s">
        <v>1052</v>
      </c>
    </row>
    <row r="164" spans="1:23" x14ac:dyDescent="0.3">
      <c r="A164" s="1" t="str">
        <f t="shared" si="160"/>
        <v>UltimateAttackUnicornCharacter_01</v>
      </c>
      <c r="B164" s="10" t="s">
        <v>1068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BaseDamage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10.8</v>
      </c>
      <c r="O164" s="7" t="str">
        <f t="shared" ca="1" si="161"/>
        <v/>
      </c>
      <c r="S164" s="7" t="str">
        <f t="shared" ca="1" si="162"/>
        <v/>
      </c>
      <c r="W164" s="1">
        <v>1</v>
      </c>
    </row>
    <row r="165" spans="1:23" x14ac:dyDescent="0.3">
      <c r="A165" s="1" t="str">
        <f t="shared" si="160"/>
        <v>NormalAttackKeepSeries_01</v>
      </c>
      <c r="B165" s="10" t="s">
        <v>759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>(1/0.8)*0.45</f>
        <v>0.5625</v>
      </c>
      <c r="O165" s="7" t="str">
        <f t="shared" ca="1" si="161"/>
        <v/>
      </c>
      <c r="S165" s="7" t="str">
        <f t="shared" ca="1" si="162"/>
        <v/>
      </c>
    </row>
    <row r="166" spans="1:23" x14ac:dyDescent="0.3">
      <c r="A166" s="1" t="str">
        <f t="shared" ref="A166" si="163">B166&amp;"_"&amp;TEXT(D166,"00")</f>
        <v>NormalAttackAyuko_01</v>
      </c>
      <c r="B166" s="10" t="s">
        <v>760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BaseDamage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>(1/0.8)*0.45</f>
        <v>0.5625</v>
      </c>
      <c r="O166" s="7" t="str">
        <f t="shared" ref="O166" ca="1" si="164">IF(NOT(ISBLANK(N166)),N166,
IF(ISBLANK(M166),"",
VLOOKUP(M166,OFFSET(INDIRECT("$A:$B"),0,MATCH(M$1&amp;"_Verify",INDIRECT("$1:$1"),0)-1),2,0)
))</f>
        <v/>
      </c>
      <c r="S166" s="7" t="str">
        <f t="shared" ref="S166" ca="1" si="165">IF(NOT(ISBLANK(R166)),R166,
IF(ISBLANK(Q166),"",
VLOOKUP(Q166,OFFSET(INDIRECT("$A:$B"),0,MATCH(Q$1&amp;"_Verify",INDIRECT("$1:$1"),0)-1),2,0)
))</f>
        <v/>
      </c>
    </row>
    <row r="167" spans="1:23" x14ac:dyDescent="0.3">
      <c r="A167" s="1" t="str">
        <f t="shared" si="0"/>
        <v>CallInvincibleTortoise_01</v>
      </c>
      <c r="B167" t="s">
        <v>107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1"/>
        <v/>
      </c>
      <c r="Q167" s="1" t="s">
        <v>224</v>
      </c>
      <c r="S167" s="7">
        <f t="shared" ca="1" si="2"/>
        <v>4</v>
      </c>
      <c r="U167" s="1" t="s">
        <v>106</v>
      </c>
    </row>
    <row r="168" spans="1:23" x14ac:dyDescent="0.3">
      <c r="A168" s="1" t="str">
        <f t="shared" si="0"/>
        <v>InvincibleTortoise_01</v>
      </c>
      <c r="B168" t="s">
        <v>106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InvincibleTortoise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3</v>
      </c>
      <c r="O168" s="7" t="str">
        <f t="shared" ca="1" si="1"/>
        <v/>
      </c>
      <c r="S168" s="7" t="str">
        <f t="shared" ca="1" si="2"/>
        <v/>
      </c>
      <c r="T168" s="1" t="s">
        <v>108</v>
      </c>
      <c r="U168" s="1" t="s">
        <v>109</v>
      </c>
    </row>
    <row r="169" spans="1:23" x14ac:dyDescent="0.3">
      <c r="A169" s="1" t="str">
        <f t="shared" si="0"/>
        <v>CountBarrier5Times_01</v>
      </c>
      <c r="B169" t="s">
        <v>114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CountBarrier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1"/>
        <v/>
      </c>
      <c r="P169" s="1">
        <v>5</v>
      </c>
      <c r="S169" s="7" t="str">
        <f t="shared" ca="1" si="2"/>
        <v/>
      </c>
      <c r="V169" s="1" t="s">
        <v>115</v>
      </c>
    </row>
    <row r="170" spans="1:23" x14ac:dyDescent="0.3">
      <c r="A170" s="1" t="str">
        <f t="shared" si="0"/>
        <v>CallBurrowNinjaAssassin_01</v>
      </c>
      <c r="B170" t="s">
        <v>119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ca="1" si="1"/>
        <v/>
      </c>
      <c r="Q170" s="1" t="s">
        <v>224</v>
      </c>
      <c r="S170" s="7">
        <f t="shared" ca="1" si="2"/>
        <v>4</v>
      </c>
      <c r="U170" s="1" t="s">
        <v>116</v>
      </c>
    </row>
    <row r="171" spans="1:23" x14ac:dyDescent="0.3">
      <c r="A171" s="1" t="str">
        <f t="shared" si="0"/>
        <v>BurrowNinjaAssassin_01</v>
      </c>
      <c r="B171" t="s">
        <v>116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Burrow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3</v>
      </c>
      <c r="K171" s="1">
        <v>0.5</v>
      </c>
      <c r="L171" s="1">
        <v>1</v>
      </c>
      <c r="O171" s="7" t="str">
        <f t="shared" ca="1" si="1"/>
        <v/>
      </c>
      <c r="P171" s="1">
        <v>2</v>
      </c>
      <c r="S171" s="7" t="str">
        <f t="shared" ca="1" si="2"/>
        <v/>
      </c>
      <c r="T171" s="1" t="s">
        <v>129</v>
      </c>
      <c r="U171" s="1" t="s">
        <v>130</v>
      </c>
      <c r="V171" s="1" t="s">
        <v>131</v>
      </c>
      <c r="W171" s="1" t="s">
        <v>132</v>
      </c>
    </row>
    <row r="172" spans="1:23" x14ac:dyDescent="0.3">
      <c r="A172" s="1" t="str">
        <f t="shared" si="0"/>
        <v>RushPigPet_01</v>
      </c>
      <c r="B172" s="10" t="s">
        <v>540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Rush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5</v>
      </c>
      <c r="J172" s="1">
        <v>1.5</v>
      </c>
      <c r="K172" s="1">
        <v>-1</v>
      </c>
      <c r="L172" s="1">
        <v>0</v>
      </c>
      <c r="N172" s="1">
        <v>1</v>
      </c>
      <c r="O172" s="7">
        <f t="shared" ca="1" si="1"/>
        <v>1</v>
      </c>
      <c r="P172" s="1">
        <v>-1</v>
      </c>
      <c r="S172" s="7" t="str">
        <f t="shared" ca="1" si="2"/>
        <v/>
      </c>
      <c r="T172" s="1" t="s">
        <v>541</v>
      </c>
      <c r="U172" s="1">
        <f>1/1.25*(3/2)*1.25</f>
        <v>1.5000000000000002</v>
      </c>
    </row>
    <row r="173" spans="1:23" x14ac:dyDescent="0.3">
      <c r="A173" s="1" t="str">
        <f t="shared" ref="A173" si="166">B173&amp;"_"&amp;TEXT(D173,"00")</f>
        <v>RushPigPet_Purple_01</v>
      </c>
      <c r="B173" s="10" t="s">
        <v>586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5</v>
      </c>
      <c r="J173" s="1">
        <v>1.5</v>
      </c>
      <c r="K173" s="1">
        <v>-1</v>
      </c>
      <c r="L173" s="1">
        <v>100</v>
      </c>
      <c r="N173" s="1">
        <v>3</v>
      </c>
      <c r="O173" s="7">
        <f t="shared" ref="O173" ca="1" si="167">IF(NOT(ISBLANK(N173)),N173,
IF(ISBLANK(M173),"",
VLOOKUP(M173,OFFSET(INDIRECT("$A:$B"),0,MATCH(M$1&amp;"_Verify",INDIRECT("$1:$1"),0)-1),2,0)
))</f>
        <v>3</v>
      </c>
      <c r="P173" s="1">
        <v>-1</v>
      </c>
      <c r="S173" s="7" t="str">
        <f t="shared" ref="S173" ca="1" si="168">IF(NOT(ISBLANK(R173)),R173,
IF(ISBLANK(Q173),"",
VLOOKUP(Q173,OFFSET(INDIRECT("$A:$B"),0,MATCH(Q$1&amp;"_Verify",INDIRECT("$1:$1"),0)-1),2,0)
))</f>
        <v/>
      </c>
      <c r="T173" s="1" t="s">
        <v>541</v>
      </c>
      <c r="U173" s="1">
        <f>1/1.25*(3/2)*1.25</f>
        <v>1.5000000000000002</v>
      </c>
    </row>
    <row r="174" spans="1:23" x14ac:dyDescent="0.3">
      <c r="A174" s="1" t="str">
        <f t="shared" ref="A174" si="169">B174&amp;"_"&amp;TEXT(D174,"00")</f>
        <v>RushPolygonalMetalon_Green_01</v>
      </c>
      <c r="B174" s="10" t="s">
        <v>556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8</v>
      </c>
      <c r="J174" s="1">
        <v>1</v>
      </c>
      <c r="K174" s="1">
        <v>0</v>
      </c>
      <c r="L174" s="1">
        <v>0</v>
      </c>
      <c r="N174" s="1">
        <v>1</v>
      </c>
      <c r="O174" s="7">
        <f t="shared" ref="O174" ca="1" si="170">IF(NOT(ISBLANK(N174)),N174,
IF(ISBLANK(M174),"",
VLOOKUP(M174,OFFSET(INDIRECT("$A:$B"),0,MATCH(M$1&amp;"_Verify",INDIRECT("$1:$1"),0)-1),2,0)
))</f>
        <v>1</v>
      </c>
      <c r="P174" s="1">
        <v>250</v>
      </c>
      <c r="S174" s="7" t="str">
        <f t="shared" ref="S174" ca="1" si="171">IF(NOT(ISBLANK(R174)),R174,
IF(ISBLANK(Q174),"",
VLOOKUP(Q174,OFFSET(INDIRECT("$A:$B"),0,MATCH(Q$1&amp;"_Verify",INDIRECT("$1:$1"),0)-1),2,0)
))</f>
        <v/>
      </c>
      <c r="T174" s="1" t="s">
        <v>541</v>
      </c>
      <c r="U174" s="1">
        <f>1/1.25*(6/5)*1.25</f>
        <v>1.2</v>
      </c>
    </row>
    <row r="175" spans="1:23" x14ac:dyDescent="0.3">
      <c r="A175" s="1" t="str">
        <f t="shared" ref="A175" si="172">B175&amp;"_"&amp;TEXT(D175,"00")</f>
        <v>RushCuteUniq_01</v>
      </c>
      <c r="B175" s="10" t="s">
        <v>553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6.5</v>
      </c>
      <c r="J175" s="1">
        <v>2.5</v>
      </c>
      <c r="K175" s="1">
        <v>1</v>
      </c>
      <c r="L175" s="1">
        <v>0</v>
      </c>
      <c r="N175" s="1">
        <v>0</v>
      </c>
      <c r="O175" s="7">
        <f t="shared" ref="O175" ca="1" si="173">IF(NOT(ISBLANK(N175)),N175,
IF(ISBLANK(M175),"",
VLOOKUP(M175,OFFSET(INDIRECT("$A:$B"),0,MATCH(M$1&amp;"_Verify",INDIRECT("$1:$1"),0)-1),2,0)
))</f>
        <v>0</v>
      </c>
      <c r="P175" s="1">
        <v>-1</v>
      </c>
      <c r="S175" s="7" t="str">
        <f t="shared" ref="S175" ca="1" si="174">IF(NOT(ISBLANK(R175)),R175,
IF(ISBLANK(Q175),"",
VLOOKUP(Q175,OFFSET(INDIRECT("$A:$B"),0,MATCH(Q$1&amp;"_Verify",INDIRECT("$1:$1"),0)-1),2,0)
))</f>
        <v/>
      </c>
      <c r="T175" s="1" t="s">
        <v>541</v>
      </c>
      <c r="U175" s="1">
        <f>1/1.25*(6/5)*1.25</f>
        <v>1.2</v>
      </c>
    </row>
    <row r="176" spans="1:23" x14ac:dyDescent="0.3">
      <c r="A176" s="1" t="str">
        <f t="shared" ref="A176:A178" si="175">B176&amp;"_"&amp;TEXT(D176,"00")</f>
        <v>RushRobotSphere_01</v>
      </c>
      <c r="B176" s="10" t="s">
        <v>554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Rush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8</v>
      </c>
      <c r="J176" s="1">
        <v>2</v>
      </c>
      <c r="K176" s="1">
        <v>5</v>
      </c>
      <c r="L176" s="1">
        <v>0</v>
      </c>
      <c r="N176" s="1">
        <v>0</v>
      </c>
      <c r="O176" s="7">
        <f t="shared" ref="O176:O178" ca="1" si="176">IF(NOT(ISBLANK(N176)),N176,
IF(ISBLANK(M176),"",
VLOOKUP(M176,OFFSET(INDIRECT("$A:$B"),0,MATCH(M$1&amp;"_Verify",INDIRECT("$1:$1"),0)-1),2,0)
))</f>
        <v>0</v>
      </c>
      <c r="P176" s="1">
        <v>-1</v>
      </c>
      <c r="S176" s="7" t="str">
        <f t="shared" ref="S176:S178" ca="1" si="177">IF(NOT(ISBLANK(R176)),R176,
IF(ISBLANK(Q176),"",
VLOOKUP(Q176,OFFSET(INDIRECT("$A:$B"),0,MATCH(Q$1&amp;"_Verify",INDIRECT("$1:$1"),0)-1),2,0)
))</f>
        <v/>
      </c>
      <c r="T176" s="1" t="s">
        <v>541</v>
      </c>
      <c r="U176" s="1">
        <f>1/1.25*(6/5)*1.25</f>
        <v>1.2</v>
      </c>
    </row>
    <row r="177" spans="1:23" x14ac:dyDescent="0.3">
      <c r="A177" s="1" t="str">
        <f t="shared" si="175"/>
        <v>SlowDebuffCyc_01</v>
      </c>
      <c r="B177" s="10" t="s">
        <v>573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AddActorState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O177" s="7" t="str">
        <f t="shared" ca="1" si="176"/>
        <v/>
      </c>
      <c r="S177" s="7" t="str">
        <f t="shared" ca="1" si="177"/>
        <v/>
      </c>
      <c r="T177" s="1" t="s">
        <v>574</v>
      </c>
    </row>
    <row r="178" spans="1:23" x14ac:dyDescent="0.3">
      <c r="A178" s="1" t="str">
        <f t="shared" si="175"/>
        <v>AS_SlowCyc_01</v>
      </c>
      <c r="B178" s="1" t="s">
        <v>575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5</v>
      </c>
      <c r="J178" s="1">
        <v>-0.5</v>
      </c>
      <c r="M178" s="1" t="s">
        <v>155</v>
      </c>
      <c r="O178" s="7">
        <f t="shared" ca="1" si="176"/>
        <v>10</v>
      </c>
      <c r="R178" s="1">
        <v>1</v>
      </c>
      <c r="S178" s="7">
        <f t="shared" ca="1" si="177"/>
        <v>1</v>
      </c>
      <c r="W178" s="1" t="s">
        <v>584</v>
      </c>
    </row>
    <row r="179" spans="1:23" x14ac:dyDescent="0.3">
      <c r="A179" s="1" t="str">
        <f t="shared" ref="A179" si="178">B179&amp;"_"&amp;TEXT(D179,"00")</f>
        <v>TeleportWarAssassin_01</v>
      </c>
      <c r="B179" s="1" t="s">
        <v>581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0.8</v>
      </c>
      <c r="J179" s="1">
        <v>1.5</v>
      </c>
      <c r="N179" s="1">
        <v>0</v>
      </c>
      <c r="O179" s="7">
        <f t="shared" ref="O179" ca="1" si="179">IF(NOT(ISBLANK(N179)),N179,
IF(ISBLANK(M179),"",
VLOOKUP(M179,OFFSET(INDIRECT("$A:$B"),0,MATCH(M$1&amp;"_Verify",INDIRECT("$1:$1"),0)-1),2,0)
))</f>
        <v>0</v>
      </c>
      <c r="S179" s="7" t="str">
        <f t="shared" ref="S179" ca="1" si="180">IF(NOT(ISBLANK(R179)),R179,
IF(ISBLANK(Q179),"",
VLOOKUP(Q179,OFFSET(INDIRECT("$A:$B"),0,MATCH(Q$1&amp;"_Verify",INDIRECT("$1:$1"),0)-1),2,0)
))</f>
        <v/>
      </c>
      <c r="T179" s="1" t="s">
        <v>578</v>
      </c>
      <c r="W179" s="1" t="s">
        <v>583</v>
      </c>
    </row>
    <row r="180" spans="1:23" x14ac:dyDescent="0.3">
      <c r="A180" s="1" t="str">
        <f t="shared" ref="A180" si="181">B180&amp;"_"&amp;TEXT(D180,"00")</f>
        <v>TeleportWarAssassin_Red_01</v>
      </c>
      <c r="B180" s="1" t="s">
        <v>896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0.3</v>
      </c>
      <c r="J180" s="1">
        <v>1.5</v>
      </c>
      <c r="N180" s="1">
        <v>0</v>
      </c>
      <c r="O180" s="7">
        <f t="shared" ref="O180" ca="1" si="182">IF(NOT(ISBLANK(N180)),N180,
IF(ISBLANK(M180),"",
VLOOKUP(M180,OFFSET(INDIRECT("$A:$B"),0,MATCH(M$1&amp;"_Verify",INDIRECT("$1:$1"),0)-1),2,0)
))</f>
        <v>0</v>
      </c>
      <c r="S180" s="7" t="str">
        <f t="shared" ref="S180" ca="1" si="183">IF(NOT(ISBLANK(R180)),R180,
IF(ISBLANK(Q180),"",
VLOOKUP(Q180,OFFSET(INDIRECT("$A:$B"),0,MATCH(Q$1&amp;"_Verify",INDIRECT("$1:$1"),0)-1),2,0)
))</f>
        <v/>
      </c>
      <c r="T180" s="1" t="s">
        <v>897</v>
      </c>
      <c r="W180" s="1" t="s">
        <v>834</v>
      </c>
    </row>
    <row r="181" spans="1:23" x14ac:dyDescent="0.3">
      <c r="A181" s="1" t="str">
        <f t="shared" ref="A181" si="184">B181&amp;"_"&amp;TEXT(D181,"00")</f>
        <v>TeleportWarAssassin_RedRandom_01</v>
      </c>
      <c r="B181" s="1" t="s">
        <v>899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0.3</v>
      </c>
      <c r="J181" s="1">
        <v>2.2000000000000002</v>
      </c>
      <c r="N181" s="1">
        <v>4</v>
      </c>
      <c r="O181" s="7">
        <f t="shared" ref="O181" ca="1" si="185">IF(NOT(ISBLANK(N181)),N181,
IF(ISBLANK(M181),"",
VLOOKUP(M181,OFFSET(INDIRECT("$A:$B"),0,MATCH(M$1&amp;"_Verify",INDIRECT("$1:$1"),0)-1),2,0)
))</f>
        <v>4</v>
      </c>
      <c r="S181" s="7" t="str">
        <f t="shared" ref="S181" ca="1" si="186">IF(NOT(ISBLANK(R181)),R181,
IF(ISBLANK(Q181),"",
VLOOKUP(Q181,OFFSET(INDIRECT("$A:$B"),0,MATCH(Q$1&amp;"_Verify",INDIRECT("$1:$1"),0)-1),2,0)
))</f>
        <v/>
      </c>
      <c r="T181" s="1" t="s">
        <v>898</v>
      </c>
      <c r="W181" s="1" t="s">
        <v>834</v>
      </c>
    </row>
    <row r="182" spans="1:23" x14ac:dyDescent="0.3">
      <c r="A182" s="1" t="str">
        <f t="shared" ref="A182" si="187">B182&amp;"_"&amp;TEXT(D182,"00")</f>
        <v>TeleportWarAssassin_RedRandom2_01</v>
      </c>
      <c r="B182" s="1" t="s">
        <v>901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0.3</v>
      </c>
      <c r="J182" s="1">
        <v>2.2000000000000002</v>
      </c>
      <c r="N182" s="1">
        <v>4</v>
      </c>
      <c r="O182" s="7">
        <f t="shared" ref="O182" ca="1" si="188">IF(NOT(ISBLANK(N182)),N182,
IF(ISBLANK(M182),"",
VLOOKUP(M182,OFFSET(INDIRECT("$A:$B"),0,MATCH(M$1&amp;"_Verify",INDIRECT("$1:$1"),0)-1),2,0)
))</f>
        <v>4</v>
      </c>
      <c r="S182" s="7" t="str">
        <f t="shared" ref="S182" ca="1" si="189">IF(NOT(ISBLANK(R182)),R182,
IF(ISBLANK(Q182),"",
VLOOKUP(Q182,OFFSET(INDIRECT("$A:$B"),0,MATCH(Q$1&amp;"_Verify",INDIRECT("$1:$1"),0)-1),2,0)
))</f>
        <v/>
      </c>
      <c r="T182" s="1" t="s">
        <v>900</v>
      </c>
      <c r="W182" s="1" t="s">
        <v>834</v>
      </c>
    </row>
    <row r="183" spans="1:23" x14ac:dyDescent="0.3">
      <c r="A183" s="1" t="str">
        <f t="shared" ref="A183" si="190">B183&amp;"_"&amp;TEXT(D183,"00")</f>
        <v>TeleportZippermouth_Green_01</v>
      </c>
      <c r="B183" s="1" t="s">
        <v>594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0.8</v>
      </c>
      <c r="K183" s="1">
        <v>0</v>
      </c>
      <c r="L183" s="1">
        <v>0</v>
      </c>
      <c r="N183" s="1">
        <v>1</v>
      </c>
      <c r="O183" s="7">
        <f t="shared" ref="O183" ca="1" si="191">IF(NOT(ISBLANK(N183)),N183,
IF(ISBLANK(M183),"",
VLOOKUP(M183,OFFSET(INDIRECT("$A:$B"),0,MATCH(M$1&amp;"_Verify",INDIRECT("$1:$1"),0)-1),2,0)
))</f>
        <v>1</v>
      </c>
      <c r="S183" s="7" t="str">
        <f t="shared" ref="S183" ca="1" si="192">IF(NOT(ISBLANK(R183)),R183,
IF(ISBLANK(Q183),"",
VLOOKUP(Q183,OFFSET(INDIRECT("$A:$B"),0,MATCH(Q$1&amp;"_Verify",INDIRECT("$1:$1"),0)-1),2,0)
))</f>
        <v/>
      </c>
      <c r="T183" s="1" t="s">
        <v>578</v>
      </c>
      <c r="W183" s="1" t="s">
        <v>583</v>
      </c>
    </row>
    <row r="184" spans="1:23" x14ac:dyDescent="0.3">
      <c r="A184" s="1" t="str">
        <f t="shared" ref="A184:A186" si="193">B184&amp;"_"&amp;TEXT(D184,"00")</f>
        <v>RotateZippermouth_Green_01</v>
      </c>
      <c r="B184" s="1" t="s">
        <v>596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Rotate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</v>
      </c>
      <c r="J184" s="1">
        <v>360</v>
      </c>
      <c r="O184" s="7" t="str">
        <f t="shared" ref="O184:O186" ca="1" si="194">IF(NOT(ISBLANK(N184)),N184,
IF(ISBLANK(M184),"",
VLOOKUP(M184,OFFSET(INDIRECT("$A:$B"),0,MATCH(M$1&amp;"_Verify",INDIRECT("$1:$1"),0)-1),2,0)
))</f>
        <v/>
      </c>
      <c r="S184" s="7" t="str">
        <f t="shared" ref="S184" ca="1" si="195">IF(NOT(ISBLANK(R184)),R184,
IF(ISBLANK(Q184),"",
VLOOKUP(Q184,OFFSET(INDIRECT("$A:$B"),0,MATCH(Q$1&amp;"_Verify",INDIRECT("$1:$1"),0)-1),2,0)
))</f>
        <v/>
      </c>
      <c r="T184" s="1" t="s">
        <v>598</v>
      </c>
    </row>
    <row r="185" spans="1:23" x14ac:dyDescent="0.3">
      <c r="A185" s="1" t="str">
        <f t="shared" ref="A185" si="196">B185&amp;"_"&amp;TEXT(D185,"00")</f>
        <v>RotateZippermouth_Black_01</v>
      </c>
      <c r="B185" s="1" t="s">
        <v>750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Rotate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5</v>
      </c>
      <c r="J185" s="1">
        <v>360</v>
      </c>
      <c r="O185" s="7" t="str">
        <f t="shared" ref="O185" ca="1" si="197">IF(NOT(ISBLANK(N185)),N185,
IF(ISBLANK(M185),"",
VLOOKUP(M185,OFFSET(INDIRECT("$A:$B"),0,MATCH(M$1&amp;"_Verify",INDIRECT("$1:$1"),0)-1),2,0)
))</f>
        <v/>
      </c>
      <c r="S185" s="7" t="str">
        <f t="shared" ref="S185" ca="1" si="198">IF(NOT(ISBLANK(R185)),R185,
IF(ISBLANK(Q185),"",
VLOOKUP(Q185,OFFSET(INDIRECT("$A:$B"),0,MATCH(Q$1&amp;"_Verify",INDIRECT("$1:$1"),0)-1),2,0)
))</f>
        <v/>
      </c>
      <c r="T185" s="1" t="s">
        <v>598</v>
      </c>
    </row>
    <row r="186" spans="1:23" x14ac:dyDescent="0.3">
      <c r="A186" s="1" t="str">
        <f t="shared" si="193"/>
        <v>TeleportOneEyedWizard_BlueClose_01</v>
      </c>
      <c r="B186" s="1" t="s">
        <v>602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0.3</v>
      </c>
      <c r="J186" s="1">
        <v>1</v>
      </c>
      <c r="N186" s="1">
        <v>2</v>
      </c>
      <c r="O186" s="7">
        <f t="shared" ca="1" si="194"/>
        <v>2</v>
      </c>
      <c r="S186" s="7" t="str">
        <f t="shared" ca="1" si="2"/>
        <v/>
      </c>
      <c r="T186" s="1" t="s">
        <v>604</v>
      </c>
      <c r="U186" s="1" t="s">
        <v>615</v>
      </c>
      <c r="W186" s="1" t="s">
        <v>583</v>
      </c>
    </row>
    <row r="187" spans="1:23" x14ac:dyDescent="0.3">
      <c r="A187" s="1" t="str">
        <f t="shared" ref="A187:A190" si="199">B187&amp;"_"&amp;TEXT(D187,"00")</f>
        <v>TeleportOneEyedWizard_BlueFar_01</v>
      </c>
      <c r="B187" s="1" t="s">
        <v>603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TeleportTargetPosition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0.3</v>
      </c>
      <c r="J187" s="1">
        <v>1</v>
      </c>
      <c r="N187" s="1">
        <v>3</v>
      </c>
      <c r="O187" s="7">
        <f t="shared" ref="O187:O190" ca="1" si="200">IF(NOT(ISBLANK(N187)),N187,
IF(ISBLANK(M187),"",
VLOOKUP(M187,OFFSET(INDIRECT("$A:$B"),0,MATCH(M$1&amp;"_Verify",INDIRECT("$1:$1"),0)-1),2,0)
))</f>
        <v>3</v>
      </c>
      <c r="S187" s="7" t="str">
        <f t="shared" ca="1" si="2"/>
        <v/>
      </c>
      <c r="T187" s="1" t="s">
        <v>605</v>
      </c>
      <c r="U187" s="1" t="s">
        <v>615</v>
      </c>
      <c r="W187" s="1" t="s">
        <v>583</v>
      </c>
    </row>
    <row r="188" spans="1:23" x14ac:dyDescent="0.3">
      <c r="A188" s="1" t="str">
        <f t="shared" si="199"/>
        <v>TeleportOneEyedWizard_GreenClose_01</v>
      </c>
      <c r="B188" s="1" t="s">
        <v>892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0.3</v>
      </c>
      <c r="J188" s="1">
        <v>1</v>
      </c>
      <c r="N188" s="1">
        <v>2</v>
      </c>
      <c r="O188" s="7">
        <f t="shared" ca="1" si="200"/>
        <v>2</v>
      </c>
      <c r="S188" s="7" t="str">
        <f t="shared" ref="S188:S189" ca="1" si="201">IF(NOT(ISBLANK(R188)),R188,
IF(ISBLANK(Q188),"",
VLOOKUP(Q188,OFFSET(INDIRECT("$A:$B"),0,MATCH(Q$1&amp;"_Verify",INDIRECT("$1:$1"),0)-1),2,0)
))</f>
        <v/>
      </c>
      <c r="T188" s="1" t="s">
        <v>890</v>
      </c>
      <c r="U188" s="1" t="s">
        <v>894</v>
      </c>
      <c r="W188" s="1" t="s">
        <v>834</v>
      </c>
    </row>
    <row r="189" spans="1:23" x14ac:dyDescent="0.3">
      <c r="A189" s="1" t="str">
        <f t="shared" ref="A189" si="202">B189&amp;"_"&amp;TEXT(D189,"00")</f>
        <v>TeleportOneEyedWizard_GreenFar_01</v>
      </c>
      <c r="B189" s="1" t="s">
        <v>893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</v>
      </c>
      <c r="N189" s="1">
        <v>3</v>
      </c>
      <c r="O189" s="7">
        <f t="shared" ref="O189" ca="1" si="203">IF(NOT(ISBLANK(N189)),N189,
IF(ISBLANK(M189),"",
VLOOKUP(M189,OFFSET(INDIRECT("$A:$B"),0,MATCH(M$1&amp;"_Verify",INDIRECT("$1:$1"),0)-1),2,0)
))</f>
        <v>3</v>
      </c>
      <c r="S189" s="7" t="str">
        <f t="shared" ca="1" si="201"/>
        <v/>
      </c>
      <c r="T189" s="1" t="s">
        <v>891</v>
      </c>
      <c r="U189" s="1" t="s">
        <v>894</v>
      </c>
      <c r="W189" s="1" t="s">
        <v>834</v>
      </c>
    </row>
    <row r="190" spans="1:23" x14ac:dyDescent="0.3">
      <c r="A190" s="1" t="str">
        <f t="shared" si="199"/>
        <v>RushHeavyKnight_YellowFirst_01</v>
      </c>
      <c r="B190" s="10" t="s">
        <v>607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Rush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4.2</v>
      </c>
      <c r="J190" s="1">
        <v>1.5</v>
      </c>
      <c r="K190" s="1">
        <v>2</v>
      </c>
      <c r="L190" s="1">
        <v>0</v>
      </c>
      <c r="N190" s="1">
        <v>1</v>
      </c>
      <c r="O190" s="7">
        <f t="shared" ca="1" si="200"/>
        <v>1</v>
      </c>
      <c r="P190" s="1">
        <v>-1</v>
      </c>
      <c r="S190" s="7" t="str">
        <f t="shared" ca="1" si="2"/>
        <v/>
      </c>
      <c r="T190" s="1" t="s">
        <v>613</v>
      </c>
      <c r="U190" s="1">
        <f>1/1.25*(6/5)*1.5625</f>
        <v>1.5</v>
      </c>
    </row>
    <row r="191" spans="1:23" x14ac:dyDescent="0.3">
      <c r="A191" s="1" t="str">
        <f t="shared" ref="A191:A225" si="204">B191&amp;"_"&amp;TEXT(D191,"00")</f>
        <v>RushHeavyKnight_YellowSecond_01</v>
      </c>
      <c r="B191" s="10" t="s">
        <v>611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4.2</v>
      </c>
      <c r="J191" s="1">
        <v>1.5</v>
      </c>
      <c r="K191" s="1">
        <v>1</v>
      </c>
      <c r="L191" s="1">
        <v>0</v>
      </c>
      <c r="N191" s="1">
        <v>1</v>
      </c>
      <c r="O191" s="7">
        <f t="shared" ref="O191:O225" ca="1" si="205">IF(NOT(ISBLANK(N191)),N191,
IF(ISBLANK(M191),"",
VLOOKUP(M191,OFFSET(INDIRECT("$A:$B"),0,MATCH(M$1&amp;"_Verify",INDIRECT("$1:$1"),0)-1),2,0)
))</f>
        <v>1</v>
      </c>
      <c r="P191" s="1">
        <v>-1</v>
      </c>
      <c r="S191" s="7" t="str">
        <f t="shared" ca="1" si="2"/>
        <v/>
      </c>
      <c r="T191" s="1" t="s">
        <v>614</v>
      </c>
      <c r="U191" s="1">
        <f t="shared" ref="U191:U192" si="206">1/1.25*(6/5)*1.5625</f>
        <v>1.5</v>
      </c>
    </row>
    <row r="192" spans="1:23" x14ac:dyDescent="0.3">
      <c r="A192" s="1" t="str">
        <f t="shared" si="204"/>
        <v>RushHeavyKnight_YellowThird_01</v>
      </c>
      <c r="B192" s="10" t="s">
        <v>612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Rush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4.2</v>
      </c>
      <c r="J192" s="1">
        <v>0.2</v>
      </c>
      <c r="K192" s="1">
        <v>-3</v>
      </c>
      <c r="L192" s="1">
        <v>0</v>
      </c>
      <c r="N192" s="1">
        <v>1</v>
      </c>
      <c r="O192" s="7">
        <f t="shared" ca="1" si="205"/>
        <v>1</v>
      </c>
      <c r="P192" s="1">
        <v>200</v>
      </c>
      <c r="S192" s="7" t="str">
        <f t="shared" ca="1" si="2"/>
        <v/>
      </c>
      <c r="T192" s="1" t="s">
        <v>541</v>
      </c>
      <c r="U192" s="1">
        <f t="shared" si="206"/>
        <v>1.5</v>
      </c>
    </row>
    <row r="193" spans="1:23" x14ac:dyDescent="0.3">
      <c r="A193" s="1" t="str">
        <f>B193&amp;"_"&amp;TEXT(D193,"00")</f>
        <v>SuicidePolygonalMagma_Blue_01</v>
      </c>
      <c r="B193" s="10" t="s">
        <v>642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Suicide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N193" s="1">
        <v>1</v>
      </c>
      <c r="O193" s="7">
        <f ca="1">IF(NOT(ISBLANK(N193)),N193,
IF(ISBLANK(M193),"",
VLOOKUP(M193,OFFSET(INDIRECT("$A:$B"),0,MATCH(M$1&amp;"_Verify",INDIRECT("$1:$1"),0)-1),2,0)
))</f>
        <v>1</v>
      </c>
      <c r="S193" s="7" t="str">
        <f t="shared" ca="1" si="2"/>
        <v/>
      </c>
      <c r="T193" s="1" t="s">
        <v>638</v>
      </c>
    </row>
    <row r="194" spans="1:23" x14ac:dyDescent="0.3">
      <c r="A194" s="1" t="str">
        <f>B194&amp;"_"&amp;TEXT(D194,"00")</f>
        <v>SleepingDragonTerrorBringer_Red_01</v>
      </c>
      <c r="B194" s="10" t="s">
        <v>726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MonsterSleeping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3</v>
      </c>
      <c r="O194" s="7" t="str">
        <f ca="1">IF(NOT(ISBLANK(N194)),N194,
IF(ISBLANK(M194),"",
VLOOKUP(M194,OFFSET(INDIRECT("$A:$B"),0,MATCH(M$1&amp;"_Verify",INDIRECT("$1:$1"),0)-1),2,0)
))</f>
        <v/>
      </c>
      <c r="S194" s="7" t="str">
        <f t="shared" ca="1" si="2"/>
        <v/>
      </c>
      <c r="T194" s="1" t="s">
        <v>728</v>
      </c>
      <c r="U194" s="1" t="s">
        <v>729</v>
      </c>
    </row>
    <row r="195" spans="1:23" x14ac:dyDescent="0.3">
      <c r="A195" s="1" t="str">
        <f>B195&amp;"_"&amp;TEXT(D195,"00")</f>
        <v>BurrowOnStartRtsTurret_01</v>
      </c>
      <c r="B195" s="10" t="s">
        <v>734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BurrowOnStart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O195" s="7" t="str">
        <f ca="1">IF(NOT(ISBLANK(N195)),N195,
IF(ISBLANK(M195),"",
VLOOKUP(M195,OFFSET(INDIRECT("$A:$B"),0,MATCH(M$1&amp;"_Verify",INDIRECT("$1:$1"),0)-1),2,0)
))</f>
        <v/>
      </c>
      <c r="S195" s="7" t="str">
        <f t="shared" ca="1" si="2"/>
        <v/>
      </c>
    </row>
    <row r="196" spans="1:23" x14ac:dyDescent="0.3">
      <c r="A196" s="1" t="str">
        <f t="shared" ref="A196" si="207">B196&amp;"_"&amp;TEXT(D196,"00")</f>
        <v>AddForceDragonTerrorBringer_Red_01</v>
      </c>
      <c r="B196" s="10" t="s">
        <v>730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AddForce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8</v>
      </c>
      <c r="N196" s="1">
        <v>0</v>
      </c>
      <c r="O196" s="7">
        <f t="shared" ref="O196" ca="1" si="208">IF(NOT(ISBLANK(N196)),N196,
IF(ISBLANK(M196),"",
VLOOKUP(M196,OFFSET(INDIRECT("$A:$B"),0,MATCH(M$1&amp;"_Verify",INDIRECT("$1:$1"),0)-1),2,0)
))</f>
        <v>0</v>
      </c>
      <c r="S196" s="7" t="str">
        <f t="shared" ca="1" si="2"/>
        <v/>
      </c>
    </row>
    <row r="197" spans="1:23" x14ac:dyDescent="0.3">
      <c r="A197" s="1" t="str">
        <f t="shared" ref="A197:A201" si="209">B197&amp;"_"&amp;TEXT(D197,"00")</f>
        <v>JumpAttackRobotTwo_01</v>
      </c>
      <c r="B197" s="10" t="s">
        <v>745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Jump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6.5</v>
      </c>
      <c r="J197" s="1">
        <v>2</v>
      </c>
      <c r="L197" s="1">
        <v>0.4</v>
      </c>
      <c r="N197" s="1">
        <v>1</v>
      </c>
      <c r="O197" s="7">
        <f t="shared" ref="O197:O201" ca="1" si="210">IF(NOT(ISBLANK(N197)),N197,
IF(ISBLANK(M197),"",
VLOOKUP(M197,OFFSET(INDIRECT("$A:$B"),0,MATCH(M$1&amp;"_Verify",INDIRECT("$1:$1"),0)-1),2,0)
))</f>
        <v>1</v>
      </c>
      <c r="S197" s="7" t="str">
        <f t="shared" ref="S197:S201" ca="1" si="211">IF(NOT(ISBLANK(R197)),R197,
IF(ISBLANK(Q197),"",
VLOOKUP(Q197,OFFSET(INDIRECT("$A:$B"),0,MATCH(Q$1&amp;"_Verify",INDIRECT("$1:$1"),0)-1),2,0)
))</f>
        <v/>
      </c>
      <c r="T197" s="1" t="s">
        <v>749</v>
      </c>
    </row>
    <row r="198" spans="1:23" x14ac:dyDescent="0.3">
      <c r="A198" s="1" t="str">
        <f t="shared" si="209"/>
        <v>JumpRunRobotTwo_01</v>
      </c>
      <c r="B198" s="10" t="s">
        <v>747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Jump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6.5</v>
      </c>
      <c r="J198" s="1">
        <v>2</v>
      </c>
      <c r="L198" s="1">
        <v>8</v>
      </c>
      <c r="N198" s="1">
        <v>2</v>
      </c>
      <c r="O198" s="7">
        <f t="shared" ca="1" si="210"/>
        <v>2</v>
      </c>
      <c r="S198" s="7" t="str">
        <f t="shared" ca="1" si="211"/>
        <v/>
      </c>
      <c r="T198" s="1" t="s">
        <v>749</v>
      </c>
    </row>
    <row r="199" spans="1:23" x14ac:dyDescent="0.3">
      <c r="A199" s="1" t="str">
        <f t="shared" si="209"/>
        <v>TeleportArcherySamuraiUp_01</v>
      </c>
      <c r="B199" s="1" t="s">
        <v>768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0.5</v>
      </c>
      <c r="K199" s="1">
        <v>0</v>
      </c>
      <c r="L199" s="1">
        <v>6</v>
      </c>
      <c r="N199" s="1">
        <v>1</v>
      </c>
      <c r="O199" s="7">
        <f t="shared" ca="1" si="210"/>
        <v>1</v>
      </c>
      <c r="S199" s="7" t="str">
        <f t="shared" ca="1" si="211"/>
        <v/>
      </c>
      <c r="T199" s="1" t="s">
        <v>578</v>
      </c>
      <c r="W199" s="1" t="s">
        <v>583</v>
      </c>
    </row>
    <row r="200" spans="1:23" x14ac:dyDescent="0.3">
      <c r="A200" s="1" t="str">
        <f t="shared" si="209"/>
        <v>TeleportArcherySamuraiDown_01</v>
      </c>
      <c r="B200" s="1" t="s">
        <v>770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0.5</v>
      </c>
      <c r="K200" s="1">
        <v>0</v>
      </c>
      <c r="L200" s="1">
        <v>-7</v>
      </c>
      <c r="N200" s="1">
        <v>1</v>
      </c>
      <c r="O200" s="7">
        <f t="shared" ca="1" si="210"/>
        <v>1</v>
      </c>
      <c r="S200" s="7" t="str">
        <f t="shared" ca="1" si="211"/>
        <v/>
      </c>
      <c r="T200" s="1" t="s">
        <v>578</v>
      </c>
      <c r="W200" s="1" t="s">
        <v>583</v>
      </c>
    </row>
    <row r="201" spans="1:23" x14ac:dyDescent="0.3">
      <c r="A201" s="1" t="str">
        <f t="shared" si="209"/>
        <v>RotateArcherySamurai_01</v>
      </c>
      <c r="B201" s="1" t="s">
        <v>771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Rotate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2.5</v>
      </c>
      <c r="J201" s="1">
        <v>0</v>
      </c>
      <c r="O201" s="7" t="str">
        <f t="shared" ca="1" si="210"/>
        <v/>
      </c>
      <c r="S201" s="7" t="str">
        <f t="shared" ca="1" si="211"/>
        <v/>
      </c>
      <c r="T201" s="1" t="s">
        <v>598</v>
      </c>
    </row>
    <row r="202" spans="1:23" x14ac:dyDescent="0.3">
      <c r="A202" s="1" t="str">
        <f t="shared" ref="A202:A205" si="212">B202&amp;"_"&amp;TEXT(D202,"00")</f>
        <v>GiveAffectorValueMushroomDee_01</v>
      </c>
      <c r="B202" s="1" t="s">
        <v>821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GiveAffectorValue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N202" s="1">
        <v>1</v>
      </c>
      <c r="O202" s="7">
        <f t="shared" ref="O202:O205" ca="1" si="213">IF(NOT(ISBLANK(N202)),N202,
IF(ISBLANK(M202),"",
VLOOKUP(M202,OFFSET(INDIRECT("$A:$B"),0,MATCH(M$1&amp;"_Verify",INDIRECT("$1:$1"),0)-1),2,0)
))</f>
        <v>1</v>
      </c>
      <c r="S202" s="7" t="str">
        <f t="shared" ref="S202:S205" ca="1" si="214">IF(NOT(ISBLANK(R202)),R202,
IF(ISBLANK(Q202),"",
VLOOKUP(Q202,OFFSET(INDIRECT("$A:$B"),0,MATCH(Q$1&amp;"_Verify",INDIRECT("$1:$1"),0)-1),2,0)
))</f>
        <v/>
      </c>
      <c r="T202" s="1" t="s">
        <v>823</v>
      </c>
      <c r="U202" s="1" t="s">
        <v>846</v>
      </c>
      <c r="W202" s="1" t="s">
        <v>825</v>
      </c>
    </row>
    <row r="203" spans="1:23" x14ac:dyDescent="0.3">
      <c r="A203" s="1" t="str">
        <f t="shared" si="212"/>
        <v>AS_AngryDee_01</v>
      </c>
      <c r="B203" s="1" t="s">
        <v>848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15</v>
      </c>
      <c r="J203" s="1">
        <v>0.75</v>
      </c>
      <c r="M203" s="1" t="s">
        <v>163</v>
      </c>
      <c r="O203" s="7">
        <f t="shared" ca="1" si="213"/>
        <v>19</v>
      </c>
      <c r="S203" s="7" t="str">
        <f t="shared" ca="1" si="214"/>
        <v/>
      </c>
    </row>
    <row r="204" spans="1:23" x14ac:dyDescent="0.3">
      <c r="A204" s="1" t="str">
        <f t="shared" si="212"/>
        <v>TeleportLadyPirateIn_01</v>
      </c>
      <c r="B204" s="1" t="s">
        <v>830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TeleportTargetPosition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0.5</v>
      </c>
      <c r="K204" s="1">
        <v>0</v>
      </c>
      <c r="L204" s="1">
        <v>-0.5</v>
      </c>
      <c r="N204" s="1">
        <v>1</v>
      </c>
      <c r="O204" s="7">
        <f t="shared" ca="1" si="213"/>
        <v>1</v>
      </c>
      <c r="S204" s="7" t="str">
        <f t="shared" ca="1" si="214"/>
        <v/>
      </c>
      <c r="T204" s="1" t="s">
        <v>835</v>
      </c>
      <c r="W204" s="1" t="s">
        <v>834</v>
      </c>
    </row>
    <row r="205" spans="1:23" x14ac:dyDescent="0.3">
      <c r="A205" s="1" t="str">
        <f t="shared" si="212"/>
        <v>TeleportLadyPirateOut_01</v>
      </c>
      <c r="B205" s="1" t="s">
        <v>832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TeleportTargetPosition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0.5</v>
      </c>
      <c r="K205" s="1">
        <v>0</v>
      </c>
      <c r="L205" s="1">
        <v>2.5</v>
      </c>
      <c r="N205" s="1">
        <v>1</v>
      </c>
      <c r="O205" s="7">
        <f t="shared" ca="1" si="213"/>
        <v>1</v>
      </c>
      <c r="S205" s="7" t="str">
        <f t="shared" ca="1" si="214"/>
        <v/>
      </c>
      <c r="T205" s="1" t="s">
        <v>836</v>
      </c>
      <c r="W205" s="1" t="s">
        <v>834</v>
      </c>
    </row>
    <row r="206" spans="1:23" x14ac:dyDescent="0.3">
      <c r="A206" s="1" t="str">
        <f t="shared" ref="A206:A207" si="215">B206&amp;"_"&amp;TEXT(D206,"00")</f>
        <v>CastLadyPirate_01</v>
      </c>
      <c r="B206" s="1" t="s">
        <v>838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Cast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4.5</v>
      </c>
      <c r="O206" s="7" t="str">
        <f t="shared" ref="O206:O207" ca="1" si="216">IF(NOT(ISBLANK(N206)),N206,
IF(ISBLANK(M206),"",
VLOOKUP(M206,OFFSET(INDIRECT("$A:$B"),0,MATCH(M$1&amp;"_Verify",INDIRECT("$1:$1"),0)-1),2,0)
))</f>
        <v/>
      </c>
      <c r="S206" s="7" t="str">
        <f t="shared" ref="S206:S207" ca="1" si="217">IF(NOT(ISBLANK(R206)),R206,
IF(ISBLANK(Q206),"",
VLOOKUP(Q206,OFFSET(INDIRECT("$A:$B"),0,MATCH(Q$1&amp;"_Verify",INDIRECT("$1:$1"),0)-1),2,0)
))</f>
        <v/>
      </c>
      <c r="T206" s="1" t="s">
        <v>841</v>
      </c>
      <c r="U206" s="1" t="s">
        <v>842</v>
      </c>
    </row>
    <row r="207" spans="1:23" x14ac:dyDescent="0.3">
      <c r="A207" s="1" t="str">
        <f t="shared" si="215"/>
        <v>RushBeholder_01</v>
      </c>
      <c r="B207" s="1" t="s">
        <v>852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Rush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5</v>
      </c>
      <c r="J207" s="1">
        <v>4</v>
      </c>
      <c r="K207" s="1">
        <v>3</v>
      </c>
      <c r="L207" s="1">
        <v>0</v>
      </c>
      <c r="N207" s="1">
        <v>1</v>
      </c>
      <c r="O207" s="7">
        <f t="shared" ca="1" si="216"/>
        <v>1</v>
      </c>
      <c r="P207" s="1">
        <v>-1</v>
      </c>
      <c r="S207" s="7" t="str">
        <f t="shared" ca="1" si="217"/>
        <v/>
      </c>
      <c r="T207" s="1" t="s">
        <v>850</v>
      </c>
      <c r="U207" s="1">
        <f>1/1.25*(6/5)*1.25</f>
        <v>1.2</v>
      </c>
    </row>
    <row r="208" spans="1:23" x14ac:dyDescent="0.3">
      <c r="A208" s="1" t="str">
        <f t="shared" ref="A208:A212" si="218">B208&amp;"_"&amp;TEXT(D208,"00")</f>
        <v>RushBeholderCenter_01</v>
      </c>
      <c r="B208" s="1" t="s">
        <v>855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Rush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J208" s="1">
        <v>0.1</v>
      </c>
      <c r="K208" s="1">
        <v>0</v>
      </c>
      <c r="N208" s="1">
        <v>4</v>
      </c>
      <c r="O208" s="7">
        <f t="shared" ref="O208:O212" ca="1" si="219">IF(NOT(ISBLANK(N208)),N208,
IF(ISBLANK(M208),"",
VLOOKUP(M208,OFFSET(INDIRECT("$A:$B"),0,MATCH(M$1&amp;"_Verify",INDIRECT("$1:$1"),0)-1),2,0)
))</f>
        <v>4</v>
      </c>
      <c r="P208" s="1">
        <v>-1</v>
      </c>
      <c r="S208" s="7" t="str">
        <f t="shared" ref="S208:S212" ca="1" si="220">IF(NOT(ISBLANK(R208)),R208,
IF(ISBLANK(Q208),"",
VLOOKUP(Q208,OFFSET(INDIRECT("$A:$B"),0,MATCH(Q$1&amp;"_Verify",INDIRECT("$1:$1"),0)-1),2,0)
))</f>
        <v/>
      </c>
      <c r="T208" s="1" t="s">
        <v>859</v>
      </c>
      <c r="U208" s="1">
        <f>1/1.25*(6/5)*1.25</f>
        <v>1.2</v>
      </c>
      <c r="V208" s="1" t="s">
        <v>858</v>
      </c>
    </row>
    <row r="209" spans="1:23" x14ac:dyDescent="0.3">
      <c r="A209" s="1" t="str">
        <f t="shared" si="218"/>
        <v>HealOverTimeDruidTent_01</v>
      </c>
      <c r="B209" s="1" t="s">
        <v>861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HealOverTime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60</v>
      </c>
      <c r="J209" s="1">
        <v>1</v>
      </c>
      <c r="K209" s="1">
        <v>-1.6667000000000001E-2</v>
      </c>
      <c r="O209" s="7" t="str">
        <f t="shared" ca="1" si="219"/>
        <v/>
      </c>
      <c r="S209" s="7" t="str">
        <f t="shared" ca="1" si="220"/>
        <v/>
      </c>
    </row>
    <row r="210" spans="1:23" x14ac:dyDescent="0.3">
      <c r="A210" s="1" t="str">
        <f t="shared" si="218"/>
        <v>StunDebuffLancer_01</v>
      </c>
      <c r="B210" s="1" t="s">
        <v>871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AddActorState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O210" s="7" t="str">
        <f t="shared" ca="1" si="219"/>
        <v/>
      </c>
      <c r="S210" s="7" t="str">
        <f t="shared" ca="1" si="220"/>
        <v/>
      </c>
      <c r="T210" s="1" t="s">
        <v>868</v>
      </c>
    </row>
    <row r="211" spans="1:23" x14ac:dyDescent="0.3">
      <c r="A211" s="1" t="str">
        <f t="shared" si="218"/>
        <v>GiveAffectorValuePlant_01</v>
      </c>
      <c r="B211" s="1" t="s">
        <v>878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ca="1" si="219"/>
        <v>1</v>
      </c>
      <c r="S211" s="7" t="str">
        <f t="shared" ca="1" si="220"/>
        <v/>
      </c>
      <c r="T211" s="1" t="s">
        <v>880</v>
      </c>
      <c r="U211" s="1" t="s">
        <v>873</v>
      </c>
    </row>
    <row r="212" spans="1:23" x14ac:dyDescent="0.3">
      <c r="A212" s="1" t="str">
        <f t="shared" si="218"/>
        <v>AS_LoseTankerPlant_01</v>
      </c>
      <c r="B212" s="1" t="s">
        <v>876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0.1</v>
      </c>
      <c r="M212" s="1" t="s">
        <v>163</v>
      </c>
      <c r="O212" s="7">
        <f t="shared" ca="1" si="219"/>
        <v>19</v>
      </c>
      <c r="S212" s="7" t="str">
        <f t="shared" ca="1" si="220"/>
        <v/>
      </c>
    </row>
    <row r="213" spans="1:23" x14ac:dyDescent="0.3">
      <c r="A213" s="1" t="str">
        <f t="shared" ref="A213:A214" si="221">B213&amp;"_"&amp;TEXT(D213,"00")</f>
        <v>OnOffColliderWizard_01</v>
      </c>
      <c r="B213" s="1" t="s">
        <v>889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OnOffCollider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N213" s="1">
        <v>1</v>
      </c>
      <c r="O213" s="7">
        <f t="shared" ref="O213:O214" ca="1" si="222">IF(NOT(ISBLANK(N213)),N213,
IF(ISBLANK(M213),"",
VLOOKUP(M213,OFFSET(INDIRECT("$A:$B"),0,MATCH(M$1&amp;"_Verify",INDIRECT("$1:$1"),0)-1),2,0)
))</f>
        <v>1</v>
      </c>
      <c r="S213" s="7" t="str">
        <f t="shared" ref="S213:S214" ca="1" si="223">IF(NOT(ISBLANK(R213)),R213,
IF(ISBLANK(Q213),"",
VLOOKUP(Q213,OFFSET(INDIRECT("$A:$B"),0,MATCH(Q$1&amp;"_Verify",INDIRECT("$1:$1"),0)-1),2,0)
))</f>
        <v/>
      </c>
      <c r="V213" s="1" t="s">
        <v>887</v>
      </c>
      <c r="W213" s="1" t="s">
        <v>888</v>
      </c>
    </row>
    <row r="214" spans="1:23" x14ac:dyDescent="0.3">
      <c r="A214" s="1" t="str">
        <f t="shared" si="221"/>
        <v>RushDroidHeavy_White_01</v>
      </c>
      <c r="B214" s="1" t="s">
        <v>902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Rush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3</v>
      </c>
      <c r="J214" s="1">
        <v>0.1</v>
      </c>
      <c r="N214" s="1">
        <v>4</v>
      </c>
      <c r="O214" s="7">
        <f t="shared" ca="1" si="222"/>
        <v>4</v>
      </c>
      <c r="P214" s="1">
        <v>-1</v>
      </c>
      <c r="S214" s="7" t="str">
        <f t="shared" ca="1" si="223"/>
        <v/>
      </c>
      <c r="T214" s="1" t="s">
        <v>904</v>
      </c>
      <c r="U214" s="1">
        <f>1/1.25*(6/5)*1.25</f>
        <v>1.2</v>
      </c>
      <c r="V214" s="1" t="s">
        <v>905</v>
      </c>
    </row>
    <row r="215" spans="1:23" x14ac:dyDescent="0.3">
      <c r="A215" s="1" t="str">
        <f t="shared" ref="A215:A222" si="224">B215&amp;"_"&amp;TEXT(D215,"00")</f>
        <v>RushTrollGiant_01</v>
      </c>
      <c r="B215" s="1" t="s">
        <v>937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Rush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6</v>
      </c>
      <c r="J215" s="1">
        <v>2</v>
      </c>
      <c r="K215" s="1">
        <v>7</v>
      </c>
      <c r="L215" s="1">
        <v>0</v>
      </c>
      <c r="N215" s="1">
        <v>0</v>
      </c>
      <c r="O215" s="7">
        <f t="shared" ref="O215:O222" ca="1" si="225">IF(NOT(ISBLANK(N215)),N215,
IF(ISBLANK(M215),"",
VLOOKUP(M215,OFFSET(INDIRECT("$A:$B"),0,MATCH(M$1&amp;"_Verify",INDIRECT("$1:$1"),0)-1),2,0)
))</f>
        <v>0</v>
      </c>
      <c r="P215" s="1">
        <v>-1</v>
      </c>
      <c r="S215" s="7" t="str">
        <f t="shared" ref="S215:S222" ca="1" si="226">IF(NOT(ISBLANK(R215)),R215,
IF(ISBLANK(Q215),"",
VLOOKUP(Q215,OFFSET(INDIRECT("$A:$B"),0,MATCH(Q$1&amp;"_Verify",INDIRECT("$1:$1"),0)-1),2,0)
))</f>
        <v/>
      </c>
      <c r="T215" s="1" t="s">
        <v>850</v>
      </c>
      <c r="U215" s="1">
        <f>1/1.5*(3/4)*1.5</f>
        <v>0.75</v>
      </c>
    </row>
    <row r="216" spans="1:23" x14ac:dyDescent="0.3">
      <c r="A216" s="1" t="str">
        <f t="shared" si="224"/>
        <v>AddForceTrollGiant_01</v>
      </c>
      <c r="B216" s="1" t="s">
        <v>938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AddForce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L216" s="1">
        <v>0.16</v>
      </c>
      <c r="N216" s="1">
        <v>0</v>
      </c>
      <c r="O216" s="7">
        <f t="shared" ca="1" si="225"/>
        <v>0</v>
      </c>
      <c r="R216" s="1">
        <v>1</v>
      </c>
      <c r="S216" s="7">
        <f t="shared" ca="1" si="226"/>
        <v>1</v>
      </c>
    </row>
    <row r="217" spans="1:23" x14ac:dyDescent="0.3">
      <c r="A217" s="1" t="str">
        <f t="shared" si="224"/>
        <v>TeleportArcherySamurai_Black_01</v>
      </c>
      <c r="B217" s="1" t="s">
        <v>941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TeleportTargetPosition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0.5</v>
      </c>
      <c r="N217" s="1">
        <v>2</v>
      </c>
      <c r="O217" s="7">
        <f t="shared" ca="1" si="225"/>
        <v>2</v>
      </c>
      <c r="S217" s="7" t="str">
        <f t="shared" ca="1" si="226"/>
        <v/>
      </c>
      <c r="T217" s="1" t="s">
        <v>943</v>
      </c>
      <c r="U217" s="1" t="s">
        <v>944</v>
      </c>
      <c r="W217" s="1" t="s">
        <v>834</v>
      </c>
    </row>
    <row r="218" spans="1:23" x14ac:dyDescent="0.3">
      <c r="A218" s="1" t="str">
        <f t="shared" si="224"/>
        <v>InvincibleFallenAngel_Yellow_01</v>
      </c>
      <c r="B218" s="1" t="s">
        <v>946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Invincible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1.1000000000000001</v>
      </c>
      <c r="O218" s="7" t="str">
        <f t="shared" ca="1" si="225"/>
        <v/>
      </c>
      <c r="S218" s="7" t="str">
        <f t="shared" ca="1" si="226"/>
        <v/>
      </c>
    </row>
    <row r="219" spans="1:23" x14ac:dyDescent="0.3">
      <c r="A219" s="1" t="str">
        <f t="shared" si="224"/>
        <v>CallBurrowNinjaAssassin_Red_01</v>
      </c>
      <c r="B219" s="1" t="s">
        <v>953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CallAffectorValue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O219" s="7" t="str">
        <f t="shared" ca="1" si="225"/>
        <v/>
      </c>
      <c r="Q219" s="1" t="s">
        <v>224</v>
      </c>
      <c r="S219" s="7">
        <f t="shared" ca="1" si="226"/>
        <v>4</v>
      </c>
      <c r="U219" s="1" t="s">
        <v>955</v>
      </c>
    </row>
    <row r="220" spans="1:23" x14ac:dyDescent="0.3">
      <c r="A220" s="1" t="str">
        <f t="shared" si="224"/>
        <v>BurrowNinjaAssassin_Red_01</v>
      </c>
      <c r="B220" s="1" t="s">
        <v>955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Burrow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3</v>
      </c>
      <c r="K220" s="1">
        <v>0.5</v>
      </c>
      <c r="L220" s="1">
        <v>1</v>
      </c>
      <c r="O220" s="7" t="str">
        <f t="shared" ca="1" si="225"/>
        <v/>
      </c>
      <c r="P220" s="1">
        <v>7</v>
      </c>
      <c r="R220" s="1">
        <v>10</v>
      </c>
      <c r="S220" s="7">
        <f t="shared" ca="1" si="226"/>
        <v>10</v>
      </c>
      <c r="T220" s="1" t="s">
        <v>948</v>
      </c>
      <c r="U220" s="1" t="s">
        <v>949</v>
      </c>
      <c r="V220" s="1" t="s">
        <v>950</v>
      </c>
      <c r="W220" s="1" t="s">
        <v>951</v>
      </c>
    </row>
    <row r="221" spans="1:23" x14ac:dyDescent="0.3">
      <c r="A221" s="1" t="str">
        <f t="shared" si="224"/>
        <v>RotateRobotFive_Purple_01</v>
      </c>
      <c r="B221" s="1" t="s">
        <v>974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Rotate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4</v>
      </c>
      <c r="J221" s="1">
        <v>-360</v>
      </c>
      <c r="O221" s="7" t="str">
        <f t="shared" ca="1" si="225"/>
        <v/>
      </c>
      <c r="S221" s="7" t="str">
        <f t="shared" ca="1" si="226"/>
        <v/>
      </c>
      <c r="T221" s="1" t="s">
        <v>972</v>
      </c>
    </row>
    <row r="222" spans="1:23" x14ac:dyDescent="0.3">
      <c r="A222" s="1" t="str">
        <f t="shared" si="224"/>
        <v>RotateRobotFive_PurpleZero_01</v>
      </c>
      <c r="B222" s="1" t="s">
        <v>975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Rotate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9.5</v>
      </c>
      <c r="J222" s="1">
        <v>0</v>
      </c>
      <c r="O222" s="7" t="str">
        <f t="shared" ca="1" si="225"/>
        <v/>
      </c>
      <c r="S222" s="7" t="str">
        <f t="shared" ca="1" si="226"/>
        <v/>
      </c>
      <c r="T222" s="1" t="s">
        <v>976</v>
      </c>
    </row>
    <row r="223" spans="1:23" x14ac:dyDescent="0.3">
      <c r="A223" s="1" t="str">
        <f t="shared" ref="A223" si="227">B223&amp;"_"&amp;TEXT(D223,"00")</f>
        <v>ResurrectAncientGuard_01</v>
      </c>
      <c r="B223" s="1" t="s">
        <v>983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Resurrect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O223" s="7" t="str">
        <f t="shared" ref="O223" ca="1" si="228">IF(NOT(ISBLANK(N223)),N223,
IF(ISBLANK(M223),"",
VLOOKUP(M223,OFFSET(INDIRECT("$A:$B"),0,MATCH(M$1&amp;"_Verify",INDIRECT("$1:$1"),0)-1),2,0)
))</f>
        <v/>
      </c>
      <c r="S223" s="7" t="str">
        <f t="shared" ref="S223" ca="1" si="229">IF(NOT(ISBLANK(R223)),R223,
IF(ISBLANK(Q223),"",
VLOOKUP(Q223,OFFSET(INDIRECT("$A:$B"),0,MATCH(Q$1&amp;"_Verify",INDIRECT("$1:$1"),0)-1),2,0)
))</f>
        <v/>
      </c>
      <c r="T223" s="1" t="s">
        <v>985</v>
      </c>
    </row>
    <row r="224" spans="1:23" x14ac:dyDescent="0.3">
      <c r="A224" s="1" t="str">
        <f t="shared" ref="A224" si="230">B224&amp;"_"&amp;TEXT(D224,"00")</f>
        <v>ChargingAncientGuard_01</v>
      </c>
      <c r="B224" s="1" t="s">
        <v>994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ChargingAction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7.5</v>
      </c>
      <c r="J224" s="1">
        <v>0.1</v>
      </c>
      <c r="O224" s="7" t="str">
        <f t="shared" ref="O224" ca="1" si="231">IF(NOT(ISBLANK(N224)),N224,
IF(ISBLANK(M224),"",
VLOOKUP(M224,OFFSET(INDIRECT("$A:$B"),0,MATCH(M$1&amp;"_Verify",INDIRECT("$1:$1"),0)-1),2,0)
))</f>
        <v/>
      </c>
      <c r="S224" s="7" t="str">
        <f t="shared" ref="S224" ca="1" si="232">IF(NOT(ISBLANK(R224)),R224,
IF(ISBLANK(Q224),"",
VLOOKUP(Q224,OFFSET(INDIRECT("$A:$B"),0,MATCH(Q$1&amp;"_Verify",INDIRECT("$1:$1"),0)-1),2,0)
))</f>
        <v/>
      </c>
      <c r="T224" s="1" t="s">
        <v>996</v>
      </c>
      <c r="U224" s="1" t="s">
        <v>997</v>
      </c>
    </row>
    <row r="225" spans="1:20" x14ac:dyDescent="0.3">
      <c r="A225" s="1" t="str">
        <f t="shared" si="204"/>
        <v>AddForceCommon_01</v>
      </c>
      <c r="B225" s="10" t="s">
        <v>619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N225" s="1">
        <v>0</v>
      </c>
      <c r="O225" s="7">
        <f t="shared" ca="1" si="205"/>
        <v>0</v>
      </c>
      <c r="S225" s="7" t="str">
        <f t="shared" ca="1" si="2"/>
        <v/>
      </c>
    </row>
    <row r="226" spans="1:20" x14ac:dyDescent="0.3">
      <c r="A226" s="1" t="str">
        <f t="shared" ref="A226" si="233">B226&amp;"_"&amp;TEXT(D226,"00")</f>
        <v>AddForceCommonWeak_01</v>
      </c>
      <c r="B226" s="10" t="s">
        <v>625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AddForce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2.5</v>
      </c>
      <c r="N226" s="1">
        <v>0</v>
      </c>
      <c r="O226" s="7">
        <f t="shared" ref="O226" ca="1" si="234">IF(NOT(ISBLANK(N226)),N226,
IF(ISBLANK(M226),"",
VLOOKUP(M226,OFFSET(INDIRECT("$A:$B"),0,MATCH(M$1&amp;"_Verify",INDIRECT("$1:$1"),0)-1),2,0)
))</f>
        <v>0</v>
      </c>
      <c r="S226" s="7" t="str">
        <f t="shared" ca="1" si="2"/>
        <v/>
      </c>
    </row>
    <row r="227" spans="1:20" x14ac:dyDescent="0.3">
      <c r="A227" s="1" t="str">
        <f t="shared" ref="A227:A229" si="235">B227&amp;"_"&amp;TEXT(D227,"00")</f>
        <v>AddForceCommonStrong_01</v>
      </c>
      <c r="B227" s="10" t="s">
        <v>627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N227" s="1">
        <v>0</v>
      </c>
      <c r="O227" s="7">
        <f t="shared" ref="O227:O229" ca="1" si="236">IF(NOT(ISBLANK(N227)),N227,
IF(ISBLANK(M227),"",
VLOOKUP(M227,OFFSET(INDIRECT("$A:$B"),0,MATCH(M$1&amp;"_Verify",INDIRECT("$1:$1"),0)-1),2,0)
))</f>
        <v>0</v>
      </c>
      <c r="S227" s="7" t="str">
        <f t="shared" ca="1" si="2"/>
        <v/>
      </c>
    </row>
    <row r="228" spans="1:20" x14ac:dyDescent="0.3">
      <c r="A228" s="1" t="str">
        <f t="shared" si="235"/>
        <v>CreateChildTransform_01</v>
      </c>
      <c r="B228" s="10" t="s">
        <v>978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CreateHitObject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O228" s="7" t="str">
        <f t="shared" ca="1" si="236"/>
        <v/>
      </c>
      <c r="S228" s="7" t="str">
        <f t="shared" ca="1" si="2"/>
        <v/>
      </c>
      <c r="T228" s="1" t="s">
        <v>977</v>
      </c>
    </row>
    <row r="229" spans="1:20" x14ac:dyDescent="0.3">
      <c r="A229" s="1" t="str">
        <f t="shared" si="235"/>
        <v>CannotActionCommon_01</v>
      </c>
      <c r="B229" s="1" t="s">
        <v>853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CannotAction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O229" s="7" t="str">
        <f t="shared" ca="1" si="236"/>
        <v/>
      </c>
      <c r="S229" s="7" t="str">
        <f t="shared" ca="1" si="2"/>
        <v/>
      </c>
    </row>
    <row r="230" spans="1:20" x14ac:dyDescent="0.3">
      <c r="A230" s="1" t="str">
        <f t="shared" ref="A230:A231" si="237">B230&amp;"_"&amp;TEXT(D230,"00")</f>
        <v>CannotActionCommonShort_01</v>
      </c>
      <c r="B230" s="1" t="s">
        <v>866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CannotAction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2</v>
      </c>
      <c r="O230" s="7" t="str">
        <f t="shared" ref="O230:O231" ca="1" si="238">IF(NOT(ISBLANK(N230)),N230,
IF(ISBLANK(M230),"",
VLOOKUP(M230,OFFSET(INDIRECT("$A:$B"),0,MATCH(M$1&amp;"_Verify",INDIRECT("$1:$1"),0)-1),2,0)
))</f>
        <v/>
      </c>
      <c r="S230" s="7" t="str">
        <f t="shared" ref="S230:S231" ca="1" si="239">IF(NOT(ISBLANK(R230)),R230,
IF(ISBLANK(Q230),"",
VLOOKUP(Q230,OFFSET(INDIRECT("$A:$B"),0,MATCH(Q$1&amp;"_Verify",INDIRECT("$1:$1"),0)-1),2,0)
))</f>
        <v/>
      </c>
    </row>
    <row r="231" spans="1:20" x14ac:dyDescent="0.3">
      <c r="A231" s="1" t="str">
        <f t="shared" si="237"/>
        <v>CannotActionCommonLong_01</v>
      </c>
      <c r="B231" s="1" t="s">
        <v>867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CannotAction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5</v>
      </c>
      <c r="O231" s="7" t="str">
        <f t="shared" ca="1" si="238"/>
        <v/>
      </c>
      <c r="S231" s="7" t="str">
        <f t="shared" ca="1" si="239"/>
        <v/>
      </c>
    </row>
    <row r="232" spans="1:20" x14ac:dyDescent="0.3">
      <c r="A232" s="1" t="str">
        <f t="shared" si="0"/>
        <v>LP_Atk_01</v>
      </c>
      <c r="B232" s="1" t="s">
        <v>254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0.15</v>
      </c>
      <c r="M232" s="1" t="s">
        <v>163</v>
      </c>
      <c r="O232" s="7">
        <f t="shared" ca="1" si="1"/>
        <v>19</v>
      </c>
      <c r="S232" s="7" t="str">
        <f t="shared" ca="1" si="2"/>
        <v/>
      </c>
    </row>
    <row r="233" spans="1:20" x14ac:dyDescent="0.3">
      <c r="A233" s="1" t="str">
        <f t="shared" si="0"/>
        <v>LP_Atk_02</v>
      </c>
      <c r="B233" s="1" t="s">
        <v>254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0.315</v>
      </c>
      <c r="M233" s="1" t="s">
        <v>163</v>
      </c>
      <c r="O233" s="7">
        <f t="shared" ca="1" si="1"/>
        <v>19</v>
      </c>
      <c r="S233" s="7" t="str">
        <f t="shared" ca="1" si="2"/>
        <v/>
      </c>
    </row>
    <row r="234" spans="1:20" x14ac:dyDescent="0.3">
      <c r="A234" s="1" t="str">
        <f t="shared" ref="A234:A242" si="240">B234&amp;"_"&amp;TEXT(D234,"00")</f>
        <v>LP_Atk_03</v>
      </c>
      <c r="B234" s="1" t="s">
        <v>254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0.49500000000000005</v>
      </c>
      <c r="M234" s="1" t="s">
        <v>163</v>
      </c>
      <c r="N234" s="6"/>
      <c r="O234" s="7">
        <f t="shared" ca="1" si="1"/>
        <v>19</v>
      </c>
      <c r="S234" s="7" t="str">
        <f t="shared" ca="1" si="2"/>
        <v/>
      </c>
    </row>
    <row r="235" spans="1:20" x14ac:dyDescent="0.3">
      <c r="A235" s="1" t="str">
        <f t="shared" si="240"/>
        <v>LP_Atk_04</v>
      </c>
      <c r="B235" s="1" t="s">
        <v>254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0.69</v>
      </c>
      <c r="M235" s="1" t="s">
        <v>163</v>
      </c>
      <c r="O235" s="7">
        <f t="shared" ca="1" si="1"/>
        <v>19</v>
      </c>
      <c r="S235" s="7" t="str">
        <f t="shared" ca="1" si="2"/>
        <v/>
      </c>
    </row>
    <row r="236" spans="1:20" x14ac:dyDescent="0.3">
      <c r="A236" s="1" t="str">
        <f t="shared" si="240"/>
        <v>LP_Atk_05</v>
      </c>
      <c r="B236" s="1" t="s">
        <v>254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0.89999999999999991</v>
      </c>
      <c r="M236" s="1" t="s">
        <v>163</v>
      </c>
      <c r="O236" s="7">
        <f ca="1">IF(NOT(ISBLANK(N236)),N236,
IF(ISBLANK(M236),"",
VLOOKUP(M236,OFFSET(INDIRECT("$A:$B"),0,MATCH(M$1&amp;"_Verify",INDIRECT("$1:$1"),0)-1),2,0)
))</f>
        <v>19</v>
      </c>
      <c r="S236" s="7" t="str">
        <f t="shared" ca="1" si="2"/>
        <v/>
      </c>
    </row>
    <row r="237" spans="1:20" x14ac:dyDescent="0.3">
      <c r="A237" s="1" t="str">
        <f t="shared" si="240"/>
        <v>LP_Atk_06</v>
      </c>
      <c r="B237" s="1" t="s">
        <v>254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1.125</v>
      </c>
      <c r="M237" s="1" t="s">
        <v>163</v>
      </c>
      <c r="O237" s="7">
        <f t="shared" ref="O237:O293" ca="1" si="241">IF(NOT(ISBLANK(N237)),N237,
IF(ISBLANK(M237),"",
VLOOKUP(M237,OFFSET(INDIRECT("$A:$B"),0,MATCH(M$1&amp;"_Verify",INDIRECT("$1:$1"),0)-1),2,0)
))</f>
        <v>19</v>
      </c>
      <c r="S237" s="7" t="str">
        <f t="shared" ca="1" si="2"/>
        <v/>
      </c>
    </row>
    <row r="238" spans="1:20" x14ac:dyDescent="0.3">
      <c r="A238" s="1" t="str">
        <f t="shared" si="240"/>
        <v>LP_Atk_07</v>
      </c>
      <c r="B238" s="1" t="s">
        <v>254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1.3650000000000002</v>
      </c>
      <c r="M238" s="1" t="s">
        <v>163</v>
      </c>
      <c r="O238" s="7">
        <f t="shared" ca="1" si="241"/>
        <v>19</v>
      </c>
      <c r="S238" s="7" t="str">
        <f t="shared" ca="1" si="2"/>
        <v/>
      </c>
    </row>
    <row r="239" spans="1:20" x14ac:dyDescent="0.3">
      <c r="A239" s="1" t="str">
        <f t="shared" si="240"/>
        <v>LP_Atk_08</v>
      </c>
      <c r="B239" s="1" t="s">
        <v>254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1.62</v>
      </c>
      <c r="M239" s="1" t="s">
        <v>163</v>
      </c>
      <c r="O239" s="7">
        <f t="shared" ca="1" si="241"/>
        <v>19</v>
      </c>
      <c r="S239" s="7" t="str">
        <f t="shared" ca="1" si="2"/>
        <v/>
      </c>
    </row>
    <row r="240" spans="1:20" x14ac:dyDescent="0.3">
      <c r="A240" s="1" t="str">
        <f t="shared" si="240"/>
        <v>LP_Atk_09</v>
      </c>
      <c r="B240" s="1" t="s">
        <v>254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1.89</v>
      </c>
      <c r="M240" s="1" t="s">
        <v>163</v>
      </c>
      <c r="O240" s="7">
        <f t="shared" ca="1" si="241"/>
        <v>19</v>
      </c>
      <c r="S240" s="7" t="str">
        <f t="shared" ca="1" si="2"/>
        <v/>
      </c>
    </row>
    <row r="241" spans="1:19" x14ac:dyDescent="0.3">
      <c r="A241" s="1" t="str">
        <f t="shared" si="240"/>
        <v>LP_AtkBetter_01</v>
      </c>
      <c r="B241" s="1" t="s">
        <v>255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0.25</v>
      </c>
      <c r="M241" s="1" t="s">
        <v>163</v>
      </c>
      <c r="O241" s="7">
        <f t="shared" ca="1" si="241"/>
        <v>19</v>
      </c>
      <c r="S241" s="7" t="str">
        <f t="shared" ca="1" si="2"/>
        <v/>
      </c>
    </row>
    <row r="242" spans="1:19" x14ac:dyDescent="0.3">
      <c r="A242" s="1" t="str">
        <f t="shared" si="240"/>
        <v>LP_AtkBetter_02</v>
      </c>
      <c r="B242" s="1" t="s">
        <v>255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0.52500000000000002</v>
      </c>
      <c r="M242" s="1" t="s">
        <v>163</v>
      </c>
      <c r="O242" s="7">
        <f t="shared" ca="1" si="241"/>
        <v>19</v>
      </c>
      <c r="S242" s="7" t="str">
        <f t="shared" ca="1" si="2"/>
        <v/>
      </c>
    </row>
    <row r="243" spans="1:19" x14ac:dyDescent="0.3">
      <c r="A243" s="1" t="str">
        <f t="shared" ref="A243:A265" si="242">B243&amp;"_"&amp;TEXT(D243,"00")</f>
        <v>LP_AtkBetter_03</v>
      </c>
      <c r="B243" s="1" t="s">
        <v>255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0.82500000000000007</v>
      </c>
      <c r="M243" s="1" t="s">
        <v>163</v>
      </c>
      <c r="O243" s="7">
        <f t="shared" ca="1" si="241"/>
        <v>19</v>
      </c>
      <c r="S243" s="7" t="str">
        <f t="shared" ca="1" si="2"/>
        <v/>
      </c>
    </row>
    <row r="244" spans="1:19" x14ac:dyDescent="0.3">
      <c r="A244" s="1" t="str">
        <f t="shared" si="242"/>
        <v>LP_AtkBetter_04</v>
      </c>
      <c r="B244" s="1" t="s">
        <v>255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1.1499999999999999</v>
      </c>
      <c r="M244" s="1" t="s">
        <v>163</v>
      </c>
      <c r="O244" s="7">
        <f t="shared" ca="1" si="241"/>
        <v>19</v>
      </c>
      <c r="S244" s="7" t="str">
        <f t="shared" ca="1" si="2"/>
        <v/>
      </c>
    </row>
    <row r="245" spans="1:19" x14ac:dyDescent="0.3">
      <c r="A245" s="1" t="str">
        <f t="shared" si="242"/>
        <v>LP_AtkBetter_05</v>
      </c>
      <c r="B245" s="1" t="s">
        <v>255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1.5</v>
      </c>
      <c r="M245" s="1" t="s">
        <v>163</v>
      </c>
      <c r="O245" s="7">
        <f t="shared" ca="1" si="241"/>
        <v>19</v>
      </c>
      <c r="S245" s="7" t="str">
        <f t="shared" ca="1" si="2"/>
        <v/>
      </c>
    </row>
    <row r="246" spans="1:19" x14ac:dyDescent="0.3">
      <c r="A246" s="1" t="str">
        <f t="shared" si="242"/>
        <v>LP_AtkBetter_06</v>
      </c>
      <c r="B246" s="1" t="s">
        <v>255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1.875</v>
      </c>
      <c r="M246" s="1" t="s">
        <v>163</v>
      </c>
      <c r="O246" s="7">
        <f t="shared" ca="1" si="241"/>
        <v>19</v>
      </c>
      <c r="S246" s="7" t="str">
        <f t="shared" ca="1" si="2"/>
        <v/>
      </c>
    </row>
    <row r="247" spans="1:19" x14ac:dyDescent="0.3">
      <c r="A247" s="1" t="str">
        <f t="shared" si="242"/>
        <v>LP_AtkBetter_07</v>
      </c>
      <c r="B247" s="1" t="s">
        <v>255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2.2749999999999999</v>
      </c>
      <c r="M247" s="1" t="s">
        <v>163</v>
      </c>
      <c r="O247" s="7">
        <f t="shared" ca="1" si="241"/>
        <v>19</v>
      </c>
      <c r="S247" s="7" t="str">
        <f t="shared" ca="1" si="2"/>
        <v/>
      </c>
    </row>
    <row r="248" spans="1:19" x14ac:dyDescent="0.3">
      <c r="A248" s="1" t="str">
        <f t="shared" si="242"/>
        <v>LP_AtkBetter_08</v>
      </c>
      <c r="B248" s="1" t="s">
        <v>255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2.7</v>
      </c>
      <c r="M248" s="1" t="s">
        <v>163</v>
      </c>
      <c r="O248" s="7">
        <f t="shared" ca="1" si="241"/>
        <v>19</v>
      </c>
      <c r="S248" s="7" t="str">
        <f t="shared" ca="1" si="2"/>
        <v/>
      </c>
    </row>
    <row r="249" spans="1:19" x14ac:dyDescent="0.3">
      <c r="A249" s="1" t="str">
        <f t="shared" si="242"/>
        <v>LP_AtkBetter_09</v>
      </c>
      <c r="B249" s="1" t="s">
        <v>255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3.15</v>
      </c>
      <c r="M249" s="1" t="s">
        <v>163</v>
      </c>
      <c r="O249" s="7">
        <f t="shared" ca="1" si="241"/>
        <v>19</v>
      </c>
      <c r="S249" s="7" t="str">
        <f t="shared" ca="1" si="2"/>
        <v/>
      </c>
    </row>
    <row r="250" spans="1:19" x14ac:dyDescent="0.3">
      <c r="A250" s="1" t="str">
        <f t="shared" ref="A250" si="243">B250&amp;"_"&amp;TEXT(D250,"00")</f>
        <v>LP_AtkBetter_10</v>
      </c>
      <c r="B250" s="1" t="s">
        <v>243</v>
      </c>
      <c r="C250" s="1" t="str">
        <f>IF(ISERROR(VLOOKUP(B250,AffectorValueTable!$A:$A,1,0)),"어펙터밸류없음","")</f>
        <v/>
      </c>
      <c r="D250" s="1">
        <v>10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3.15</v>
      </c>
      <c r="M250" s="1" t="s">
        <v>163</v>
      </c>
      <c r="O250" s="7">
        <f t="shared" ref="O250" ca="1" si="244">IF(NOT(ISBLANK(N250)),N250,
IF(ISBLANK(M250),"",
VLOOKUP(M250,OFFSET(INDIRECT("$A:$B"),0,MATCH(M$1&amp;"_Verify",INDIRECT("$1:$1"),0)-1),2,0)
))</f>
        <v>19</v>
      </c>
      <c r="S250" s="7" t="str">
        <f t="shared" ref="S250" ca="1" si="245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242"/>
        <v>LP_AtkBest_01</v>
      </c>
      <c r="B251" s="1" t="s">
        <v>256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0.45</v>
      </c>
      <c r="M251" s="1" t="s">
        <v>163</v>
      </c>
      <c r="O251" s="7">
        <f t="shared" ca="1" si="241"/>
        <v>19</v>
      </c>
      <c r="S251" s="7" t="str">
        <f t="shared" ca="1" si="2"/>
        <v/>
      </c>
    </row>
    <row r="252" spans="1:19" x14ac:dyDescent="0.3">
      <c r="A252" s="1" t="str">
        <f t="shared" ref="A252:A253" si="246">B252&amp;"_"&amp;TEXT(D252,"00")</f>
        <v>LP_AtkBest_02</v>
      </c>
      <c r="B252" s="1" t="s">
        <v>256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0.94500000000000006</v>
      </c>
      <c r="M252" s="1" t="s">
        <v>163</v>
      </c>
      <c r="O252" s="7">
        <f t="shared" ref="O252:O253" ca="1" si="247">IF(NOT(ISBLANK(N252)),N252,
IF(ISBLANK(M252),"",
VLOOKUP(M252,OFFSET(INDIRECT("$A:$B"),0,MATCH(M$1&amp;"_Verify",INDIRECT("$1:$1"),0)-1),2,0)
))</f>
        <v>19</v>
      </c>
      <c r="S252" s="7" t="str">
        <f t="shared" ca="1" si="2"/>
        <v/>
      </c>
    </row>
    <row r="253" spans="1:19" x14ac:dyDescent="0.3">
      <c r="A253" s="1" t="str">
        <f t="shared" si="246"/>
        <v>LP_AtkBest_03</v>
      </c>
      <c r="B253" s="1" t="s">
        <v>256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1.4850000000000003</v>
      </c>
      <c r="M253" s="1" t="s">
        <v>163</v>
      </c>
      <c r="O253" s="7">
        <f t="shared" ca="1" si="247"/>
        <v>19</v>
      </c>
      <c r="S253" s="7" t="str">
        <f t="shared" ca="1" si="2"/>
        <v/>
      </c>
    </row>
    <row r="254" spans="1:19" x14ac:dyDescent="0.3">
      <c r="A254" s="1" t="str">
        <f t="shared" ref="A254" si="248">B254&amp;"_"&amp;TEXT(D254,"00")</f>
        <v>LP_AtkBest_04</v>
      </c>
      <c r="B254" s="1" t="s">
        <v>244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1.4850000000000003</v>
      </c>
      <c r="M254" s="1" t="s">
        <v>163</v>
      </c>
      <c r="O254" s="7">
        <f t="shared" ref="O254" ca="1" si="249">IF(NOT(ISBLANK(N254)),N254,
IF(ISBLANK(M254),"",
VLOOKUP(M254,OFFSET(INDIRECT("$A:$B"),0,MATCH(M$1&amp;"_Verify",INDIRECT("$1:$1"),0)-1),2,0)
))</f>
        <v>19</v>
      </c>
      <c r="S254" s="7" t="str">
        <f t="shared" ref="S254" ca="1" si="250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42"/>
        <v>LP_AtkSpeed_01</v>
      </c>
      <c r="B255" s="1" t="s">
        <v>257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ref="J255:J277" si="251">J232*4.75/6</f>
        <v>0.11875000000000001</v>
      </c>
      <c r="M255" s="1" t="s">
        <v>148</v>
      </c>
      <c r="O255" s="7">
        <f t="shared" ca="1" si="241"/>
        <v>3</v>
      </c>
      <c r="S255" s="7" t="str">
        <f t="shared" ca="1" si="2"/>
        <v/>
      </c>
    </row>
    <row r="256" spans="1:19" x14ac:dyDescent="0.3">
      <c r="A256" s="1" t="str">
        <f t="shared" si="242"/>
        <v>LP_AtkSpeed_02</v>
      </c>
      <c r="B256" s="1" t="s">
        <v>257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1"/>
        <v>0.24937500000000001</v>
      </c>
      <c r="M256" s="1" t="s">
        <v>148</v>
      </c>
      <c r="O256" s="7">
        <f t="shared" ca="1" si="241"/>
        <v>3</v>
      </c>
      <c r="S256" s="7" t="str">
        <f t="shared" ca="1" si="2"/>
        <v/>
      </c>
    </row>
    <row r="257" spans="1:19" x14ac:dyDescent="0.3">
      <c r="A257" s="1" t="str">
        <f t="shared" si="242"/>
        <v>LP_AtkSpeed_03</v>
      </c>
      <c r="B257" s="1" t="s">
        <v>257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1"/>
        <v>0.39187500000000003</v>
      </c>
      <c r="M257" s="1" t="s">
        <v>148</v>
      </c>
      <c r="O257" s="7">
        <f t="shared" ca="1" si="241"/>
        <v>3</v>
      </c>
      <c r="S257" s="7" t="str">
        <f t="shared" ca="1" si="2"/>
        <v/>
      </c>
    </row>
    <row r="258" spans="1:19" x14ac:dyDescent="0.3">
      <c r="A258" s="1" t="str">
        <f t="shared" si="242"/>
        <v>LP_AtkSpeed_04</v>
      </c>
      <c r="B258" s="1" t="s">
        <v>257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0.54625000000000001</v>
      </c>
      <c r="M258" s="1" t="s">
        <v>148</v>
      </c>
      <c r="O258" s="7">
        <f t="shared" ca="1" si="241"/>
        <v>3</v>
      </c>
      <c r="S258" s="7" t="str">
        <f t="shared" ca="1" si="2"/>
        <v/>
      </c>
    </row>
    <row r="259" spans="1:19" x14ac:dyDescent="0.3">
      <c r="A259" s="1" t="str">
        <f t="shared" si="242"/>
        <v>LP_AtkSpeed_05</v>
      </c>
      <c r="B259" s="1" t="s">
        <v>257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0.71249999999999991</v>
      </c>
      <c r="M259" s="1" t="s">
        <v>148</v>
      </c>
      <c r="O259" s="7">
        <f t="shared" ca="1" si="241"/>
        <v>3</v>
      </c>
      <c r="S259" s="7" t="str">
        <f t="shared" ca="1" si="2"/>
        <v/>
      </c>
    </row>
    <row r="260" spans="1:19" x14ac:dyDescent="0.3">
      <c r="A260" s="1" t="str">
        <f t="shared" si="242"/>
        <v>LP_AtkSpeed_06</v>
      </c>
      <c r="B260" s="1" t="s">
        <v>257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0.890625</v>
      </c>
      <c r="M260" s="1" t="s">
        <v>148</v>
      </c>
      <c r="O260" s="7">
        <f t="shared" ca="1" si="241"/>
        <v>3</v>
      </c>
      <c r="S260" s="7" t="str">
        <f t="shared" ca="1" si="2"/>
        <v/>
      </c>
    </row>
    <row r="261" spans="1:19" x14ac:dyDescent="0.3">
      <c r="A261" s="1" t="str">
        <f t="shared" si="242"/>
        <v>LP_AtkSpeed_07</v>
      </c>
      <c r="B261" s="1" t="s">
        <v>257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1.0806250000000002</v>
      </c>
      <c r="M261" s="1" t="s">
        <v>148</v>
      </c>
      <c r="O261" s="7">
        <f t="shared" ca="1" si="241"/>
        <v>3</v>
      </c>
      <c r="S261" s="7" t="str">
        <f t="shared" ca="1" si="2"/>
        <v/>
      </c>
    </row>
    <row r="262" spans="1:19" x14ac:dyDescent="0.3">
      <c r="A262" s="1" t="str">
        <f t="shared" si="242"/>
        <v>LP_AtkSpeed_08</v>
      </c>
      <c r="B262" s="1" t="s">
        <v>257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1.2825</v>
      </c>
      <c r="M262" s="1" t="s">
        <v>148</v>
      </c>
      <c r="O262" s="7">
        <f t="shared" ca="1" si="241"/>
        <v>3</v>
      </c>
      <c r="S262" s="7" t="str">
        <f t="shared" ca="1" si="2"/>
        <v/>
      </c>
    </row>
    <row r="263" spans="1:19" x14ac:dyDescent="0.3">
      <c r="A263" s="1" t="str">
        <f t="shared" si="242"/>
        <v>LP_AtkSpeed_09</v>
      </c>
      <c r="B263" s="1" t="s">
        <v>257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1.4962499999999999</v>
      </c>
      <c r="M263" s="1" t="s">
        <v>148</v>
      </c>
      <c r="O263" s="7">
        <f t="shared" ca="1" si="241"/>
        <v>3</v>
      </c>
      <c r="S263" s="7" t="str">
        <f t="shared" ca="1" si="2"/>
        <v/>
      </c>
    </row>
    <row r="264" spans="1:19" x14ac:dyDescent="0.3">
      <c r="A264" s="1" t="str">
        <f t="shared" si="242"/>
        <v>LP_AtkSpeedBetter_01</v>
      </c>
      <c r="B264" s="1" t="s">
        <v>258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0.19791666666666666</v>
      </c>
      <c r="M264" s="1" t="s">
        <v>148</v>
      </c>
      <c r="O264" s="7">
        <f t="shared" ca="1" si="241"/>
        <v>3</v>
      </c>
      <c r="S264" s="7" t="str">
        <f t="shared" ca="1" si="2"/>
        <v/>
      </c>
    </row>
    <row r="265" spans="1:19" x14ac:dyDescent="0.3">
      <c r="A265" s="1" t="str">
        <f t="shared" si="242"/>
        <v>LP_AtkSpeedBetter_02</v>
      </c>
      <c r="B265" s="1" t="s">
        <v>258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0.41562499999999997</v>
      </c>
      <c r="M265" s="1" t="s">
        <v>148</v>
      </c>
      <c r="O265" s="7">
        <f t="shared" ca="1" si="241"/>
        <v>3</v>
      </c>
      <c r="S265" s="7" t="str">
        <f t="shared" ca="1" si="2"/>
        <v/>
      </c>
    </row>
    <row r="266" spans="1:19" x14ac:dyDescent="0.3">
      <c r="A266" s="1" t="str">
        <f t="shared" ref="A266:A288" si="252">B266&amp;"_"&amp;TEXT(D266,"00")</f>
        <v>LP_AtkSpeedBetter_03</v>
      </c>
      <c r="B266" s="1" t="s">
        <v>258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0.65312500000000007</v>
      </c>
      <c r="M266" s="1" t="s">
        <v>148</v>
      </c>
      <c r="O266" s="7">
        <f t="shared" ca="1" si="241"/>
        <v>3</v>
      </c>
      <c r="S266" s="7" t="str">
        <f t="shared" ca="1" si="2"/>
        <v/>
      </c>
    </row>
    <row r="267" spans="1:19" x14ac:dyDescent="0.3">
      <c r="A267" s="1" t="str">
        <f t="shared" si="252"/>
        <v>LP_AtkSpeedBetter_04</v>
      </c>
      <c r="B267" s="1" t="s">
        <v>258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0.91041666666666654</v>
      </c>
      <c r="M267" s="1" t="s">
        <v>148</v>
      </c>
      <c r="O267" s="7">
        <f t="shared" ca="1" si="241"/>
        <v>3</v>
      </c>
      <c r="S267" s="7" t="str">
        <f t="shared" ca="1" si="2"/>
        <v/>
      </c>
    </row>
    <row r="268" spans="1:19" x14ac:dyDescent="0.3">
      <c r="A268" s="1" t="str">
        <f t="shared" si="252"/>
        <v>LP_AtkSpeedBetter_05</v>
      </c>
      <c r="B268" s="1" t="s">
        <v>258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1.1875</v>
      </c>
      <c r="M268" s="1" t="s">
        <v>148</v>
      </c>
      <c r="O268" s="7">
        <f t="shared" ca="1" si="241"/>
        <v>3</v>
      </c>
      <c r="S268" s="7" t="str">
        <f t="shared" ca="1" si="2"/>
        <v/>
      </c>
    </row>
    <row r="269" spans="1:19" x14ac:dyDescent="0.3">
      <c r="A269" s="1" t="str">
        <f t="shared" si="252"/>
        <v>LP_AtkSpeedBetter_06</v>
      </c>
      <c r="B269" s="1" t="s">
        <v>258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1.484375</v>
      </c>
      <c r="M269" s="1" t="s">
        <v>148</v>
      </c>
      <c r="O269" s="7">
        <f t="shared" ca="1" si="241"/>
        <v>3</v>
      </c>
      <c r="S269" s="7" t="str">
        <f t="shared" ca="1" si="2"/>
        <v/>
      </c>
    </row>
    <row r="270" spans="1:19" x14ac:dyDescent="0.3">
      <c r="A270" s="1" t="str">
        <f t="shared" si="252"/>
        <v>LP_AtkSpeedBetter_07</v>
      </c>
      <c r="B270" s="1" t="s">
        <v>258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1"/>
        <v>1.8010416666666667</v>
      </c>
      <c r="M270" s="1" t="s">
        <v>148</v>
      </c>
      <c r="O270" s="7">
        <f t="shared" ca="1" si="241"/>
        <v>3</v>
      </c>
      <c r="S270" s="7" t="str">
        <f t="shared" ca="1" si="2"/>
        <v/>
      </c>
    </row>
    <row r="271" spans="1:19" x14ac:dyDescent="0.3">
      <c r="A271" s="1" t="str">
        <f t="shared" si="252"/>
        <v>LP_AtkSpeedBetter_08</v>
      </c>
      <c r="B271" s="1" t="s">
        <v>258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1"/>
        <v>2.1375000000000002</v>
      </c>
      <c r="M271" s="1" t="s">
        <v>148</v>
      </c>
      <c r="O271" s="7">
        <f t="shared" ca="1" si="241"/>
        <v>3</v>
      </c>
      <c r="S271" s="7" t="str">
        <f t="shared" ca="1" si="2"/>
        <v/>
      </c>
    </row>
    <row r="272" spans="1:19" x14ac:dyDescent="0.3">
      <c r="A272" s="1" t="str">
        <f t="shared" si="252"/>
        <v>LP_AtkSpeedBetter_09</v>
      </c>
      <c r="B272" s="1" t="s">
        <v>258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1"/>
        <v>2.4937499999999999</v>
      </c>
      <c r="M272" s="1" t="s">
        <v>148</v>
      </c>
      <c r="O272" s="7">
        <f t="shared" ca="1" si="241"/>
        <v>3</v>
      </c>
      <c r="S272" s="7" t="str">
        <f t="shared" ca="1" si="2"/>
        <v/>
      </c>
    </row>
    <row r="273" spans="1:19" x14ac:dyDescent="0.3">
      <c r="A273" s="1" t="str">
        <f t="shared" ref="A273" si="253">B273&amp;"_"&amp;TEXT(D273,"00")</f>
        <v>LP_AtkSpeedBetter_10</v>
      </c>
      <c r="B273" s="1" t="s">
        <v>246</v>
      </c>
      <c r="C273" s="1" t="str">
        <f>IF(ISERROR(VLOOKUP(B273,AffectorValueTable!$A:$A,1,0)),"어펙터밸류없음","")</f>
        <v/>
      </c>
      <c r="D273" s="1">
        <v>10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1"/>
        <v>2.4937499999999999</v>
      </c>
      <c r="M273" s="1" t="s">
        <v>148</v>
      </c>
      <c r="O273" s="7">
        <f t="shared" ref="O273" ca="1" si="254">IF(NOT(ISBLANK(N273)),N273,
IF(ISBLANK(M273),"",
VLOOKUP(M273,OFFSET(INDIRECT("$A:$B"),0,MATCH(M$1&amp;"_Verify",INDIRECT("$1:$1"),0)-1),2,0)
))</f>
        <v>3</v>
      </c>
      <c r="S273" s="7" t="str">
        <f t="shared" ref="S273" ca="1" si="255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si="252"/>
        <v>LP_AtkSpeedBest_01</v>
      </c>
      <c r="B274" s="1" t="s">
        <v>259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1"/>
        <v>0.35625000000000001</v>
      </c>
      <c r="M274" s="1" t="s">
        <v>148</v>
      </c>
      <c r="O274" s="7">
        <f t="shared" ca="1" si="241"/>
        <v>3</v>
      </c>
      <c r="S274" s="7" t="str">
        <f t="shared" ca="1" si="2"/>
        <v/>
      </c>
    </row>
    <row r="275" spans="1:19" x14ac:dyDescent="0.3">
      <c r="A275" s="1" t="str">
        <f t="shared" ref="A275:A276" si="256">B275&amp;"_"&amp;TEXT(D275,"00")</f>
        <v>LP_AtkSpeedBest_02</v>
      </c>
      <c r="B275" s="1" t="s">
        <v>259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1"/>
        <v>0.74812500000000004</v>
      </c>
      <c r="M275" s="1" t="s">
        <v>148</v>
      </c>
      <c r="O275" s="7">
        <f t="shared" ref="O275:O276" ca="1" si="257">IF(NOT(ISBLANK(N275)),N275,
IF(ISBLANK(M275),"",
VLOOKUP(M275,OFFSET(INDIRECT("$A:$B"),0,MATCH(M$1&amp;"_Verify",INDIRECT("$1:$1"),0)-1),2,0)
))</f>
        <v>3</v>
      </c>
      <c r="S275" s="7" t="str">
        <f t="shared" ca="1" si="2"/>
        <v/>
      </c>
    </row>
    <row r="276" spans="1:19" x14ac:dyDescent="0.3">
      <c r="A276" s="1" t="str">
        <f t="shared" si="256"/>
        <v>LP_AtkSpeedBest_03</v>
      </c>
      <c r="B276" s="1" t="s">
        <v>259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1"/>
        <v>1.1756250000000004</v>
      </c>
      <c r="M276" s="1" t="s">
        <v>148</v>
      </c>
      <c r="O276" s="7">
        <f t="shared" ca="1" si="257"/>
        <v>3</v>
      </c>
      <c r="S276" s="7" t="str">
        <f t="shared" ca="1" si="2"/>
        <v/>
      </c>
    </row>
    <row r="277" spans="1:19" x14ac:dyDescent="0.3">
      <c r="A277" s="1" t="str">
        <f t="shared" ref="A277" si="258">B277&amp;"_"&amp;TEXT(D277,"00")</f>
        <v>LP_AtkSpeedBest_04</v>
      </c>
      <c r="B277" s="1" t="s">
        <v>247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1"/>
        <v>1.1756250000000004</v>
      </c>
      <c r="M277" s="1" t="s">
        <v>148</v>
      </c>
      <c r="O277" s="7">
        <f t="shared" ref="O277" ca="1" si="259">IF(NOT(ISBLANK(N277)),N277,
IF(ISBLANK(M277),"",
VLOOKUP(M277,OFFSET(INDIRECT("$A:$B"),0,MATCH(M$1&amp;"_Verify",INDIRECT("$1:$1"),0)-1),2,0)
))</f>
        <v>3</v>
      </c>
      <c r="S277" s="7" t="str">
        <f t="shared" ref="S277" ca="1" si="260">IF(NOT(ISBLANK(R277)),R277,
IF(ISBLANK(Q277),"",
VLOOKUP(Q277,OFFSET(INDIRECT("$A:$B"),0,MATCH(Q$1&amp;"_Verify",INDIRECT("$1:$1"),0)-1),2,0)
))</f>
        <v/>
      </c>
    </row>
    <row r="278" spans="1:19" x14ac:dyDescent="0.3">
      <c r="A278" s="1" t="str">
        <f t="shared" si="252"/>
        <v>LP_Crit_01</v>
      </c>
      <c r="B278" s="1" t="s">
        <v>260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ref="J278:J291" si="261">J232*4.5/6</f>
        <v>0.11249999999999999</v>
      </c>
      <c r="M278" s="1" t="s">
        <v>534</v>
      </c>
      <c r="O278" s="7">
        <f t="shared" ca="1" si="241"/>
        <v>20</v>
      </c>
      <c r="S278" s="7" t="str">
        <f t="shared" ca="1" si="2"/>
        <v/>
      </c>
    </row>
    <row r="279" spans="1:19" x14ac:dyDescent="0.3">
      <c r="A279" s="1" t="str">
        <f t="shared" si="252"/>
        <v>LP_Crit_02</v>
      </c>
      <c r="B279" s="1" t="s">
        <v>260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1"/>
        <v>0.23624999999999999</v>
      </c>
      <c r="M279" s="1" t="s">
        <v>534</v>
      </c>
      <c r="O279" s="7">
        <f t="shared" ca="1" si="241"/>
        <v>20</v>
      </c>
      <c r="S279" s="7" t="str">
        <f t="shared" ca="1" si="2"/>
        <v/>
      </c>
    </row>
    <row r="280" spans="1:19" x14ac:dyDescent="0.3">
      <c r="A280" s="1" t="str">
        <f t="shared" si="252"/>
        <v>LP_Crit_03</v>
      </c>
      <c r="B280" s="1" t="s">
        <v>260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1"/>
        <v>0.37125000000000002</v>
      </c>
      <c r="M280" s="1" t="s">
        <v>534</v>
      </c>
      <c r="O280" s="7">
        <f t="shared" ca="1" si="241"/>
        <v>20</v>
      </c>
      <c r="S280" s="7" t="str">
        <f t="shared" ca="1" si="2"/>
        <v/>
      </c>
    </row>
    <row r="281" spans="1:19" x14ac:dyDescent="0.3">
      <c r="A281" s="1" t="str">
        <f t="shared" si="252"/>
        <v>LP_Crit_04</v>
      </c>
      <c r="B281" s="1" t="s">
        <v>260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1"/>
        <v>0.51749999999999996</v>
      </c>
      <c r="M281" s="1" t="s">
        <v>534</v>
      </c>
      <c r="O281" s="7">
        <f t="shared" ca="1" si="241"/>
        <v>20</v>
      </c>
      <c r="S281" s="7" t="str">
        <f t="shared" ca="1" si="2"/>
        <v/>
      </c>
    </row>
    <row r="282" spans="1:19" x14ac:dyDescent="0.3">
      <c r="A282" s="1" t="str">
        <f t="shared" si="252"/>
        <v>LP_Crit_05</v>
      </c>
      <c r="B282" s="1" t="s">
        <v>260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1"/>
        <v>0.67499999999999993</v>
      </c>
      <c r="M282" s="1" t="s">
        <v>534</v>
      </c>
      <c r="O282" s="7">
        <f t="shared" ca="1" si="241"/>
        <v>20</v>
      </c>
      <c r="S282" s="7" t="str">
        <f t="shared" ca="1" si="2"/>
        <v/>
      </c>
    </row>
    <row r="283" spans="1:19" x14ac:dyDescent="0.3">
      <c r="A283" s="1" t="str">
        <f t="shared" ref="A283:A286" si="262">B283&amp;"_"&amp;TEXT(D283,"00")</f>
        <v>LP_Crit_06</v>
      </c>
      <c r="B283" s="1" t="s">
        <v>260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1"/>
        <v>0.84375</v>
      </c>
      <c r="M283" s="1" t="s">
        <v>534</v>
      </c>
      <c r="O283" s="7">
        <f t="shared" ref="O283:O286" ca="1" si="263">IF(NOT(ISBLANK(N283)),N283,
IF(ISBLANK(M283),"",
VLOOKUP(M283,OFFSET(INDIRECT("$A:$B"),0,MATCH(M$1&amp;"_Verify",INDIRECT("$1:$1"),0)-1),2,0)
))</f>
        <v>20</v>
      </c>
      <c r="S283" s="7" t="str">
        <f t="shared" ca="1" si="2"/>
        <v/>
      </c>
    </row>
    <row r="284" spans="1:19" x14ac:dyDescent="0.3">
      <c r="A284" s="1" t="str">
        <f t="shared" si="262"/>
        <v>LP_Crit_07</v>
      </c>
      <c r="B284" s="1" t="s">
        <v>260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1"/>
        <v>1.0237500000000002</v>
      </c>
      <c r="M284" s="1" t="s">
        <v>534</v>
      </c>
      <c r="O284" s="7">
        <f t="shared" ca="1" si="263"/>
        <v>20</v>
      </c>
      <c r="S284" s="7" t="str">
        <f t="shared" ca="1" si="2"/>
        <v/>
      </c>
    </row>
    <row r="285" spans="1:19" x14ac:dyDescent="0.3">
      <c r="A285" s="1" t="str">
        <f t="shared" si="262"/>
        <v>LP_Crit_08</v>
      </c>
      <c r="B285" s="1" t="s">
        <v>260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1"/>
        <v>1.2150000000000001</v>
      </c>
      <c r="M285" s="1" t="s">
        <v>534</v>
      </c>
      <c r="O285" s="7">
        <f t="shared" ca="1" si="263"/>
        <v>20</v>
      </c>
      <c r="S285" s="7" t="str">
        <f t="shared" ca="1" si="2"/>
        <v/>
      </c>
    </row>
    <row r="286" spans="1:19" x14ac:dyDescent="0.3">
      <c r="A286" s="1" t="str">
        <f t="shared" si="262"/>
        <v>LP_Crit_09</v>
      </c>
      <c r="B286" s="1" t="s">
        <v>260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1"/>
        <v>1.4174999999999998</v>
      </c>
      <c r="M286" s="1" t="s">
        <v>534</v>
      </c>
      <c r="O286" s="7">
        <f t="shared" ca="1" si="263"/>
        <v>20</v>
      </c>
      <c r="S286" s="7" t="str">
        <f t="shared" ca="1" si="2"/>
        <v/>
      </c>
    </row>
    <row r="287" spans="1:19" x14ac:dyDescent="0.3">
      <c r="A287" s="1" t="str">
        <f t="shared" si="252"/>
        <v>LP_CritBetter_01</v>
      </c>
      <c r="B287" s="1" t="s">
        <v>261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1"/>
        <v>0.1875</v>
      </c>
      <c r="M287" s="1" t="s">
        <v>534</v>
      </c>
      <c r="O287" s="7">
        <f t="shared" ca="1" si="241"/>
        <v>20</v>
      </c>
      <c r="S287" s="7" t="str">
        <f t="shared" ca="1" si="2"/>
        <v/>
      </c>
    </row>
    <row r="288" spans="1:19" x14ac:dyDescent="0.3">
      <c r="A288" s="1" t="str">
        <f t="shared" si="252"/>
        <v>LP_CritBetter_02</v>
      </c>
      <c r="B288" s="1" t="s">
        <v>261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1"/>
        <v>0.39375000000000004</v>
      </c>
      <c r="M288" s="1" t="s">
        <v>534</v>
      </c>
      <c r="O288" s="7">
        <f t="shared" ca="1" si="241"/>
        <v>20</v>
      </c>
      <c r="S288" s="7" t="str">
        <f t="shared" ca="1" si="2"/>
        <v/>
      </c>
    </row>
    <row r="289" spans="1:19" x14ac:dyDescent="0.3">
      <c r="A289" s="1" t="str">
        <f t="shared" ref="A289:A293" si="264">B289&amp;"_"&amp;TEXT(D289,"00")</f>
        <v>LP_CritBetter_03</v>
      </c>
      <c r="B289" s="1" t="s">
        <v>261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1"/>
        <v>0.61875000000000002</v>
      </c>
      <c r="M289" s="1" t="s">
        <v>534</v>
      </c>
      <c r="O289" s="7">
        <f t="shared" ca="1" si="241"/>
        <v>20</v>
      </c>
      <c r="S289" s="7" t="str">
        <f t="shared" ca="1" si="2"/>
        <v/>
      </c>
    </row>
    <row r="290" spans="1:19" x14ac:dyDescent="0.3">
      <c r="A290" s="1" t="str">
        <f t="shared" ref="A290:A291" si="265">B290&amp;"_"&amp;TEXT(D290,"00")</f>
        <v>LP_CritBetter_04</v>
      </c>
      <c r="B290" s="1" t="s">
        <v>261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1"/>
        <v>0.86249999999999993</v>
      </c>
      <c r="M290" s="1" t="s">
        <v>534</v>
      </c>
      <c r="O290" s="7">
        <f t="shared" ref="O290:O291" ca="1" si="266">IF(NOT(ISBLANK(N290)),N290,
IF(ISBLANK(M290),"",
VLOOKUP(M290,OFFSET(INDIRECT("$A:$B"),0,MATCH(M$1&amp;"_Verify",INDIRECT("$1:$1"),0)-1),2,0)
))</f>
        <v>20</v>
      </c>
      <c r="S290" s="7" t="str">
        <f t="shared" ca="1" si="2"/>
        <v/>
      </c>
    </row>
    <row r="291" spans="1:19" x14ac:dyDescent="0.3">
      <c r="A291" s="1" t="str">
        <f t="shared" si="265"/>
        <v>LP_CritBetter_05</v>
      </c>
      <c r="B291" s="1" t="s">
        <v>261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1"/>
        <v>1.125</v>
      </c>
      <c r="M291" s="1" t="s">
        <v>534</v>
      </c>
      <c r="O291" s="7">
        <f t="shared" ca="1" si="266"/>
        <v>20</v>
      </c>
      <c r="S291" s="7" t="str">
        <f t="shared" ca="1" si="2"/>
        <v/>
      </c>
    </row>
    <row r="292" spans="1:19" x14ac:dyDescent="0.3">
      <c r="A292" s="1" t="str">
        <f t="shared" ref="A292" si="267">B292&amp;"_"&amp;TEXT(D292,"00")</f>
        <v>LP_CritBetter_06</v>
      </c>
      <c r="B292" s="1" t="s">
        <v>249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>J291</f>
        <v>1.125</v>
      </c>
      <c r="M292" s="1" t="s">
        <v>826</v>
      </c>
      <c r="O292" s="7">
        <f t="shared" ref="O292" ca="1" si="268">IF(NOT(ISBLANK(N292)),N292,
IF(ISBLANK(M292),"",
VLOOKUP(M292,OFFSET(INDIRECT("$A:$B"),0,MATCH(M$1&amp;"_Verify",INDIRECT("$1:$1"),0)-1),2,0)
))</f>
        <v>20</v>
      </c>
      <c r="S292" s="7" t="str">
        <f t="shared" ref="S292" ca="1" si="269">IF(NOT(ISBLANK(R292)),R292,
IF(ISBLANK(Q292),"",
VLOOKUP(Q292,OFFSET(INDIRECT("$A:$B"),0,MATCH(Q$1&amp;"_Verify",INDIRECT("$1:$1"),0)-1),2,0)
))</f>
        <v/>
      </c>
    </row>
    <row r="293" spans="1:19" x14ac:dyDescent="0.3">
      <c r="A293" s="1" t="str">
        <f t="shared" si="264"/>
        <v>LP_CritBest_01</v>
      </c>
      <c r="B293" s="1" t="s">
        <v>262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>J251*4.5/6</f>
        <v>0.33749999999999997</v>
      </c>
      <c r="M293" s="1" t="s">
        <v>534</v>
      </c>
      <c r="O293" s="7">
        <f t="shared" ca="1" si="241"/>
        <v>20</v>
      </c>
      <c r="S293" s="7" t="str">
        <f t="shared" ca="1" si="2"/>
        <v/>
      </c>
    </row>
    <row r="294" spans="1:19" x14ac:dyDescent="0.3">
      <c r="A294" s="1" t="str">
        <f t="shared" ref="A294:A295" si="270">B294&amp;"_"&amp;TEXT(D294,"00")</f>
        <v>LP_CritBest_02</v>
      </c>
      <c r="B294" s="1" t="s">
        <v>262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>J252*4.5/6</f>
        <v>0.7087500000000001</v>
      </c>
      <c r="M294" s="1" t="s">
        <v>534</v>
      </c>
      <c r="O294" s="7">
        <f t="shared" ref="O294:O295" ca="1" si="271">IF(NOT(ISBLANK(N294)),N294,
IF(ISBLANK(M294),"",
VLOOKUP(M294,OFFSET(INDIRECT("$A:$B"),0,MATCH(M$1&amp;"_Verify",INDIRECT("$1:$1"),0)-1),2,0)
))</f>
        <v>20</v>
      </c>
      <c r="S294" s="7" t="str">
        <f t="shared" ref="S294:S366" ca="1" si="272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si="270"/>
        <v>LP_CritBest_03</v>
      </c>
      <c r="B295" s="1" t="s">
        <v>262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>J253*4.5/6</f>
        <v>1.1137500000000002</v>
      </c>
      <c r="M295" s="1" t="s">
        <v>534</v>
      </c>
      <c r="O295" s="7">
        <f t="shared" ca="1" si="271"/>
        <v>20</v>
      </c>
      <c r="S295" s="7" t="str">
        <f t="shared" ca="1" si="272"/>
        <v/>
      </c>
    </row>
    <row r="296" spans="1:19" x14ac:dyDescent="0.3">
      <c r="A296" s="1" t="str">
        <f t="shared" ref="A296" si="273">B296&amp;"_"&amp;TEXT(D296,"00")</f>
        <v>LP_CritBest_04</v>
      </c>
      <c r="B296" s="1" t="s">
        <v>250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>J295</f>
        <v>1.1137500000000002</v>
      </c>
      <c r="M296" s="1" t="s">
        <v>826</v>
      </c>
      <c r="O296" s="7">
        <f t="shared" ref="O296" ca="1" si="274">IF(NOT(ISBLANK(N296)),N296,
IF(ISBLANK(M296),"",
VLOOKUP(M296,OFFSET(INDIRECT("$A:$B"),0,MATCH(M$1&amp;"_Verify",INDIRECT("$1:$1"),0)-1),2,0)
))</f>
        <v>20</v>
      </c>
      <c r="S296" s="7" t="str">
        <f t="shared" ref="S296" ca="1" si="275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ref="A297:A316" si="276">B297&amp;"_"&amp;TEXT(D297,"00")</f>
        <v>LP_MaxHp_01</v>
      </c>
      <c r="B297" s="1" t="s">
        <v>263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ref="J297:J318" si="277">J232*2.5/6</f>
        <v>6.25E-2</v>
      </c>
      <c r="M297" s="1" t="s">
        <v>162</v>
      </c>
      <c r="O297" s="7">
        <f t="shared" ref="O297:O441" ca="1" si="278">IF(NOT(ISBLANK(N297)),N297,
IF(ISBLANK(M297),"",
VLOOKUP(M297,OFFSET(INDIRECT("$A:$B"),0,MATCH(M$1&amp;"_Verify",INDIRECT("$1:$1"),0)-1),2,0)
))</f>
        <v>18</v>
      </c>
      <c r="S297" s="7" t="str">
        <f t="shared" ca="1" si="272"/>
        <v/>
      </c>
    </row>
    <row r="298" spans="1:19" x14ac:dyDescent="0.3">
      <c r="A298" s="1" t="str">
        <f t="shared" si="276"/>
        <v>LP_MaxHp_02</v>
      </c>
      <c r="B298" s="1" t="s">
        <v>263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7"/>
        <v>0.13125000000000001</v>
      </c>
      <c r="M298" s="1" t="s">
        <v>162</v>
      </c>
      <c r="O298" s="7">
        <f t="shared" ca="1" si="278"/>
        <v>18</v>
      </c>
      <c r="S298" s="7" t="str">
        <f t="shared" ca="1" si="272"/>
        <v/>
      </c>
    </row>
    <row r="299" spans="1:19" x14ac:dyDescent="0.3">
      <c r="A299" s="1" t="str">
        <f t="shared" si="276"/>
        <v>LP_MaxHp_03</v>
      </c>
      <c r="B299" s="1" t="s">
        <v>263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7"/>
        <v>0.20625000000000002</v>
      </c>
      <c r="M299" s="1" t="s">
        <v>162</v>
      </c>
      <c r="O299" s="7">
        <f t="shared" ca="1" si="278"/>
        <v>18</v>
      </c>
      <c r="S299" s="7" t="str">
        <f t="shared" ca="1" si="272"/>
        <v/>
      </c>
    </row>
    <row r="300" spans="1:19" x14ac:dyDescent="0.3">
      <c r="A300" s="1" t="str">
        <f t="shared" si="276"/>
        <v>LP_MaxHp_04</v>
      </c>
      <c r="B300" s="1" t="s">
        <v>263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7"/>
        <v>0.28749999999999998</v>
      </c>
      <c r="M300" s="1" t="s">
        <v>162</v>
      </c>
      <c r="O300" s="7">
        <f t="shared" ca="1" si="278"/>
        <v>18</v>
      </c>
      <c r="S300" s="7" t="str">
        <f t="shared" ca="1" si="272"/>
        <v/>
      </c>
    </row>
    <row r="301" spans="1:19" x14ac:dyDescent="0.3">
      <c r="A301" s="1" t="str">
        <f t="shared" si="276"/>
        <v>LP_MaxHp_05</v>
      </c>
      <c r="B301" s="1" t="s">
        <v>263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7"/>
        <v>0.375</v>
      </c>
      <c r="M301" s="1" t="s">
        <v>162</v>
      </c>
      <c r="O301" s="7">
        <f t="shared" ca="1" si="278"/>
        <v>18</v>
      </c>
      <c r="S301" s="7" t="str">
        <f t="shared" ca="1" si="272"/>
        <v/>
      </c>
    </row>
    <row r="302" spans="1:19" x14ac:dyDescent="0.3">
      <c r="A302" s="1" t="str">
        <f t="shared" si="276"/>
        <v>LP_MaxHp_06</v>
      </c>
      <c r="B302" s="1" t="s">
        <v>263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7"/>
        <v>0.46875</v>
      </c>
      <c r="M302" s="1" t="s">
        <v>162</v>
      </c>
      <c r="O302" s="7">
        <f t="shared" ca="1" si="278"/>
        <v>18</v>
      </c>
      <c r="S302" s="7" t="str">
        <f t="shared" ca="1" si="272"/>
        <v/>
      </c>
    </row>
    <row r="303" spans="1:19" x14ac:dyDescent="0.3">
      <c r="A303" s="1" t="str">
        <f t="shared" si="276"/>
        <v>LP_MaxHp_07</v>
      </c>
      <c r="B303" s="1" t="s">
        <v>263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7"/>
        <v>0.56875000000000009</v>
      </c>
      <c r="M303" s="1" t="s">
        <v>162</v>
      </c>
      <c r="O303" s="7">
        <f t="shared" ca="1" si="278"/>
        <v>18</v>
      </c>
      <c r="S303" s="7" t="str">
        <f t="shared" ca="1" si="272"/>
        <v/>
      </c>
    </row>
    <row r="304" spans="1:19" x14ac:dyDescent="0.3">
      <c r="A304" s="1" t="str">
        <f t="shared" si="276"/>
        <v>LP_MaxHp_08</v>
      </c>
      <c r="B304" s="1" t="s">
        <v>263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7"/>
        <v>0.67500000000000016</v>
      </c>
      <c r="M304" s="1" t="s">
        <v>162</v>
      </c>
      <c r="O304" s="7">
        <f t="shared" ca="1" si="278"/>
        <v>18</v>
      </c>
      <c r="S304" s="7" t="str">
        <f t="shared" ca="1" si="272"/>
        <v/>
      </c>
    </row>
    <row r="305" spans="1:19" x14ac:dyDescent="0.3">
      <c r="A305" s="1" t="str">
        <f t="shared" si="276"/>
        <v>LP_MaxHp_09</v>
      </c>
      <c r="B305" s="1" t="s">
        <v>263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7"/>
        <v>0.78749999999999998</v>
      </c>
      <c r="M305" s="1" t="s">
        <v>162</v>
      </c>
      <c r="O305" s="7">
        <f t="shared" ca="1" si="278"/>
        <v>18</v>
      </c>
      <c r="S305" s="7" t="str">
        <f t="shared" ca="1" si="272"/>
        <v/>
      </c>
    </row>
    <row r="306" spans="1:19" x14ac:dyDescent="0.3">
      <c r="A306" s="1" t="str">
        <f t="shared" si="276"/>
        <v>LP_MaxHpBetter_01</v>
      </c>
      <c r="B306" s="1" t="s">
        <v>264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7"/>
        <v>0.10416666666666667</v>
      </c>
      <c r="M306" s="1" t="s">
        <v>162</v>
      </c>
      <c r="O306" s="7">
        <f t="shared" ca="1" si="278"/>
        <v>18</v>
      </c>
      <c r="S306" s="7" t="str">
        <f t="shared" ca="1" si="272"/>
        <v/>
      </c>
    </row>
    <row r="307" spans="1:19" x14ac:dyDescent="0.3">
      <c r="A307" s="1" t="str">
        <f t="shared" si="276"/>
        <v>LP_MaxHpBetter_02</v>
      </c>
      <c r="B307" s="1" t="s">
        <v>264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7"/>
        <v>0.21875</v>
      </c>
      <c r="M307" s="1" t="s">
        <v>162</v>
      </c>
      <c r="O307" s="7">
        <f t="shared" ca="1" si="278"/>
        <v>18</v>
      </c>
      <c r="S307" s="7" t="str">
        <f t="shared" ca="1" si="272"/>
        <v/>
      </c>
    </row>
    <row r="308" spans="1:19" x14ac:dyDescent="0.3">
      <c r="A308" s="1" t="str">
        <f t="shared" si="276"/>
        <v>LP_MaxHpBetter_03</v>
      </c>
      <c r="B308" s="1" t="s">
        <v>264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7"/>
        <v>0.34375</v>
      </c>
      <c r="M308" s="1" t="s">
        <v>162</v>
      </c>
      <c r="O308" s="7">
        <f t="shared" ca="1" si="278"/>
        <v>18</v>
      </c>
      <c r="S308" s="7" t="str">
        <f t="shared" ca="1" si="272"/>
        <v/>
      </c>
    </row>
    <row r="309" spans="1:19" x14ac:dyDescent="0.3">
      <c r="A309" s="1" t="str">
        <f t="shared" si="276"/>
        <v>LP_MaxHpBetter_04</v>
      </c>
      <c r="B309" s="1" t="s">
        <v>264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7"/>
        <v>0.47916666666666669</v>
      </c>
      <c r="M309" s="1" t="s">
        <v>162</v>
      </c>
      <c r="O309" s="7">
        <f t="shared" ca="1" si="278"/>
        <v>18</v>
      </c>
      <c r="S309" s="7" t="str">
        <f t="shared" ca="1" si="272"/>
        <v/>
      </c>
    </row>
    <row r="310" spans="1:19" x14ac:dyDescent="0.3">
      <c r="A310" s="1" t="str">
        <f t="shared" si="276"/>
        <v>LP_MaxHpBetter_05</v>
      </c>
      <c r="B310" s="1" t="s">
        <v>264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7"/>
        <v>0.625</v>
      </c>
      <c r="M310" s="1" t="s">
        <v>162</v>
      </c>
      <c r="O310" s="7">
        <f t="shared" ca="1" si="278"/>
        <v>18</v>
      </c>
      <c r="S310" s="7" t="str">
        <f t="shared" ca="1" si="272"/>
        <v/>
      </c>
    </row>
    <row r="311" spans="1:19" x14ac:dyDescent="0.3">
      <c r="A311" s="1" t="str">
        <f t="shared" si="276"/>
        <v>LP_MaxHpBetter_06</v>
      </c>
      <c r="B311" s="1" t="s">
        <v>264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7"/>
        <v>0.78125</v>
      </c>
      <c r="M311" s="1" t="s">
        <v>162</v>
      </c>
      <c r="O311" s="7">
        <f t="shared" ca="1" si="278"/>
        <v>18</v>
      </c>
      <c r="S311" s="7" t="str">
        <f t="shared" ca="1" si="272"/>
        <v/>
      </c>
    </row>
    <row r="312" spans="1:19" x14ac:dyDescent="0.3">
      <c r="A312" s="1" t="str">
        <f t="shared" si="276"/>
        <v>LP_MaxHpBetter_07</v>
      </c>
      <c r="B312" s="1" t="s">
        <v>264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77"/>
        <v>0.94791666666666663</v>
      </c>
      <c r="M312" s="1" t="s">
        <v>162</v>
      </c>
      <c r="O312" s="7">
        <f t="shared" ca="1" si="278"/>
        <v>18</v>
      </c>
      <c r="S312" s="7" t="str">
        <f t="shared" ca="1" si="272"/>
        <v/>
      </c>
    </row>
    <row r="313" spans="1:19" x14ac:dyDescent="0.3">
      <c r="A313" s="1" t="str">
        <f t="shared" si="276"/>
        <v>LP_MaxHpBetter_08</v>
      </c>
      <c r="B313" s="1" t="s">
        <v>264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7"/>
        <v>1.125</v>
      </c>
      <c r="M313" s="1" t="s">
        <v>162</v>
      </c>
      <c r="O313" s="7">
        <f t="shared" ca="1" si="278"/>
        <v>18</v>
      </c>
      <c r="S313" s="7" t="str">
        <f t="shared" ca="1" si="272"/>
        <v/>
      </c>
    </row>
    <row r="314" spans="1:19" x14ac:dyDescent="0.3">
      <c r="A314" s="1" t="str">
        <f t="shared" si="276"/>
        <v>LP_MaxHpBetter_09</v>
      </c>
      <c r="B314" s="1" t="s">
        <v>264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7"/>
        <v>1.3125</v>
      </c>
      <c r="M314" s="1" t="s">
        <v>162</v>
      </c>
      <c r="O314" s="7">
        <f t="shared" ca="1" si="278"/>
        <v>18</v>
      </c>
      <c r="S314" s="7" t="str">
        <f t="shared" ca="1" si="272"/>
        <v/>
      </c>
    </row>
    <row r="315" spans="1:19" x14ac:dyDescent="0.3">
      <c r="A315" s="1" t="str">
        <f t="shared" ref="A315" si="279">B315&amp;"_"&amp;TEXT(D315,"00")</f>
        <v>LP_MaxHpBetter_10</v>
      </c>
      <c r="B315" s="1" t="s">
        <v>252</v>
      </c>
      <c r="C315" s="1" t="str">
        <f>IF(ISERROR(VLOOKUP(B315,AffectorValueTable!$A:$A,1,0)),"어펙터밸류없음","")</f>
        <v/>
      </c>
      <c r="D315" s="1">
        <v>10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77"/>
        <v>1.3125</v>
      </c>
      <c r="M315" s="1" t="s">
        <v>162</v>
      </c>
      <c r="O315" s="7">
        <f t="shared" ref="O315" ca="1" si="280">IF(NOT(ISBLANK(N315)),N315,
IF(ISBLANK(M315),"",
VLOOKUP(M315,OFFSET(INDIRECT("$A:$B"),0,MATCH(M$1&amp;"_Verify",INDIRECT("$1:$1"),0)-1),2,0)
))</f>
        <v>18</v>
      </c>
      <c r="S315" s="7" t="str">
        <f t="shared" ref="S315" ca="1" si="281">IF(NOT(ISBLANK(R315)),R315,
IF(ISBLANK(Q315),"",
VLOOKUP(Q315,OFFSET(INDIRECT("$A:$B"),0,MATCH(Q$1&amp;"_Verify",INDIRECT("$1:$1"),0)-1),2,0)
))</f>
        <v/>
      </c>
    </row>
    <row r="316" spans="1:19" x14ac:dyDescent="0.3">
      <c r="A316" s="1" t="str">
        <f t="shared" si="276"/>
        <v>LP_MaxHpBest_01</v>
      </c>
      <c r="B316" s="1" t="s">
        <v>265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77"/>
        <v>0.1875</v>
      </c>
      <c r="M316" s="1" t="s">
        <v>162</v>
      </c>
      <c r="O316" s="7">
        <f t="shared" ca="1" si="278"/>
        <v>18</v>
      </c>
      <c r="S316" s="7" t="str">
        <f t="shared" ca="1" si="272"/>
        <v/>
      </c>
    </row>
    <row r="317" spans="1:19" x14ac:dyDescent="0.3">
      <c r="A317" s="1" t="str">
        <f t="shared" ref="A317:A367" si="282">B317&amp;"_"&amp;TEXT(D317,"00")</f>
        <v>LP_MaxHpBest_02</v>
      </c>
      <c r="B317" s="1" t="s">
        <v>265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77"/>
        <v>0.39375000000000004</v>
      </c>
      <c r="M317" s="1" t="s">
        <v>162</v>
      </c>
      <c r="O317" s="7">
        <f t="shared" ca="1" si="278"/>
        <v>18</v>
      </c>
      <c r="S317" s="7" t="str">
        <f t="shared" ca="1" si="272"/>
        <v/>
      </c>
    </row>
    <row r="318" spans="1:19" x14ac:dyDescent="0.3">
      <c r="A318" s="1" t="str">
        <f t="shared" si="282"/>
        <v>LP_MaxHpBest_03</v>
      </c>
      <c r="B318" s="1" t="s">
        <v>265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77"/>
        <v>0.61875000000000013</v>
      </c>
      <c r="M318" s="1" t="s">
        <v>162</v>
      </c>
      <c r="O318" s="7">
        <f t="shared" ca="1" si="278"/>
        <v>18</v>
      </c>
      <c r="S318" s="7" t="str">
        <f t="shared" ca="1" si="272"/>
        <v/>
      </c>
    </row>
    <row r="319" spans="1:19" x14ac:dyDescent="0.3">
      <c r="A319" s="1" t="str">
        <f t="shared" si="282"/>
        <v>LP_MaxHpBest_04</v>
      </c>
      <c r="B319" s="1" t="s">
        <v>265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0.86249999999999993</v>
      </c>
      <c r="M319" s="1" t="s">
        <v>162</v>
      </c>
      <c r="O319" s="7">
        <f t="shared" ca="1" si="278"/>
        <v>18</v>
      </c>
      <c r="S319" s="7" t="str">
        <f t="shared" ca="1" si="272"/>
        <v/>
      </c>
    </row>
    <row r="320" spans="1:19" x14ac:dyDescent="0.3">
      <c r="A320" s="1" t="str">
        <f t="shared" si="282"/>
        <v>LP_MaxHpBest_05</v>
      </c>
      <c r="B320" s="1" t="s">
        <v>265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1.125</v>
      </c>
      <c r="M320" s="1" t="s">
        <v>162</v>
      </c>
      <c r="O320" s="7">
        <f t="shared" ca="1" si="278"/>
        <v>18</v>
      </c>
      <c r="S320" s="7" t="str">
        <f t="shared" ca="1" si="272"/>
        <v/>
      </c>
    </row>
    <row r="321" spans="1:19" x14ac:dyDescent="0.3">
      <c r="A321" s="1" t="str">
        <f t="shared" ref="A321:A326" si="283">B321&amp;"_"&amp;TEXT(D321,"00")</f>
        <v>LP_MaxHpBest_06</v>
      </c>
      <c r="B321" s="1" t="s">
        <v>253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1.125</v>
      </c>
      <c r="M321" s="1" t="s">
        <v>162</v>
      </c>
      <c r="O321" s="7">
        <f t="shared" ref="O321:O326" ca="1" si="284">IF(NOT(ISBLANK(N321)),N321,
IF(ISBLANK(M321),"",
VLOOKUP(M321,OFFSET(INDIRECT("$A:$B"),0,MATCH(M$1&amp;"_Verify",INDIRECT("$1:$1"),0)-1),2,0)
))</f>
        <v>18</v>
      </c>
      <c r="S321" s="7" t="str">
        <f t="shared" ref="S321:S326" ca="1" si="285">IF(NOT(ISBLANK(R321)),R321,
IF(ISBLANK(Q321),"",
VLOOKUP(Q321,OFFSET(INDIRECT("$A:$B"),0,MATCH(Q$1&amp;"_Verify",INDIRECT("$1:$1"),0)-1),2,0)
))</f>
        <v/>
      </c>
    </row>
    <row r="322" spans="1:19" x14ac:dyDescent="0.3">
      <c r="A322" s="1" t="str">
        <f t="shared" si="283"/>
        <v>LP_MaxHpPowerSource_01</v>
      </c>
      <c r="B322" s="1" t="s">
        <v>909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ref="J322:J326" si="286">J232*2.5/8</f>
        <v>4.6875E-2</v>
      </c>
      <c r="M322" s="1" t="s">
        <v>162</v>
      </c>
      <c r="O322" s="7">
        <f t="shared" ca="1" si="284"/>
        <v>18</v>
      </c>
      <c r="S322" s="7" t="str">
        <f t="shared" ca="1" si="285"/>
        <v/>
      </c>
    </row>
    <row r="323" spans="1:19" x14ac:dyDescent="0.3">
      <c r="A323" s="1" t="str">
        <f t="shared" si="283"/>
        <v>LP_MaxHpPowerSource_02</v>
      </c>
      <c r="B323" s="1" t="s">
        <v>909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6"/>
        <v>9.8437499999999997E-2</v>
      </c>
      <c r="M323" s="1" t="s">
        <v>162</v>
      </c>
      <c r="O323" s="7">
        <f t="shared" ca="1" si="284"/>
        <v>18</v>
      </c>
      <c r="S323" s="7" t="str">
        <f t="shared" ca="1" si="285"/>
        <v/>
      </c>
    </row>
    <row r="324" spans="1:19" x14ac:dyDescent="0.3">
      <c r="A324" s="1" t="str">
        <f t="shared" si="283"/>
        <v>LP_MaxHpPowerSource_03</v>
      </c>
      <c r="B324" s="1" t="s">
        <v>909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6"/>
        <v>0.15468750000000001</v>
      </c>
      <c r="M324" s="1" t="s">
        <v>162</v>
      </c>
      <c r="O324" s="7">
        <f t="shared" ca="1" si="284"/>
        <v>18</v>
      </c>
      <c r="S324" s="7" t="str">
        <f t="shared" ca="1" si="285"/>
        <v/>
      </c>
    </row>
    <row r="325" spans="1:19" x14ac:dyDescent="0.3">
      <c r="A325" s="1" t="str">
        <f t="shared" si="283"/>
        <v>LP_MaxHpPowerSource_04</v>
      </c>
      <c r="B325" s="1" t="s">
        <v>909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6"/>
        <v>0.21562499999999998</v>
      </c>
      <c r="M325" s="1" t="s">
        <v>162</v>
      </c>
      <c r="O325" s="7">
        <f t="shared" ca="1" si="284"/>
        <v>18</v>
      </c>
      <c r="S325" s="7" t="str">
        <f t="shared" ca="1" si="285"/>
        <v/>
      </c>
    </row>
    <row r="326" spans="1:19" x14ac:dyDescent="0.3">
      <c r="A326" s="1" t="str">
        <f t="shared" si="283"/>
        <v>LP_MaxHpPowerSource_05</v>
      </c>
      <c r="B326" s="1" t="s">
        <v>909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6"/>
        <v>0.28125</v>
      </c>
      <c r="M326" s="1" t="s">
        <v>162</v>
      </c>
      <c r="O326" s="7">
        <f t="shared" ca="1" si="284"/>
        <v>18</v>
      </c>
      <c r="S326" s="7" t="str">
        <f t="shared" ca="1" si="285"/>
        <v/>
      </c>
    </row>
    <row r="327" spans="1:19" x14ac:dyDescent="0.3">
      <c r="A327" s="1" t="str">
        <f t="shared" si="282"/>
        <v>LP_ReduceDmgProjectile_01</v>
      </c>
      <c r="B327" s="1" t="s">
        <v>266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ref="J327:J345" si="287">J232*4/6</f>
        <v>9.9999999999999992E-2</v>
      </c>
      <c r="O327" s="7" t="str">
        <f t="shared" ca="1" si="278"/>
        <v/>
      </c>
      <c r="S327" s="7" t="str">
        <f t="shared" ca="1" si="272"/>
        <v/>
      </c>
    </row>
    <row r="328" spans="1:19" x14ac:dyDescent="0.3">
      <c r="A328" s="1" t="str">
        <f t="shared" si="282"/>
        <v>LP_ReduceDmgProjectile_02</v>
      </c>
      <c r="B328" s="1" t="s">
        <v>266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7"/>
        <v>0.21</v>
      </c>
      <c r="O328" s="7" t="str">
        <f t="shared" ca="1" si="278"/>
        <v/>
      </c>
      <c r="S328" s="7" t="str">
        <f t="shared" ca="1" si="272"/>
        <v/>
      </c>
    </row>
    <row r="329" spans="1:19" x14ac:dyDescent="0.3">
      <c r="A329" s="1" t="str">
        <f t="shared" si="282"/>
        <v>LP_ReduceDmgProjectile_03</v>
      </c>
      <c r="B329" s="1" t="s">
        <v>266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7"/>
        <v>0.33</v>
      </c>
      <c r="O329" s="7" t="str">
        <f t="shared" ca="1" si="278"/>
        <v/>
      </c>
      <c r="S329" s="7" t="str">
        <f t="shared" ca="1" si="272"/>
        <v/>
      </c>
    </row>
    <row r="330" spans="1:19" x14ac:dyDescent="0.3">
      <c r="A330" s="1" t="str">
        <f t="shared" si="282"/>
        <v>LP_ReduceDmgProjectile_04</v>
      </c>
      <c r="B330" s="1" t="s">
        <v>266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7"/>
        <v>0.45999999999999996</v>
      </c>
      <c r="O330" s="7" t="str">
        <f t="shared" ca="1" si="278"/>
        <v/>
      </c>
      <c r="S330" s="7" t="str">
        <f t="shared" ca="1" si="272"/>
        <v/>
      </c>
    </row>
    <row r="331" spans="1:19" x14ac:dyDescent="0.3">
      <c r="A331" s="1" t="str">
        <f t="shared" ref="A331:A334" si="288">B331&amp;"_"&amp;TEXT(D331,"00")</f>
        <v>LP_ReduceDmgProjectile_05</v>
      </c>
      <c r="B331" s="1" t="s">
        <v>266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7"/>
        <v>0.6</v>
      </c>
      <c r="O331" s="7" t="str">
        <f t="shared" ca="1" si="278"/>
        <v/>
      </c>
      <c r="S331" s="7" t="str">
        <f t="shared" ca="1" si="272"/>
        <v/>
      </c>
    </row>
    <row r="332" spans="1:19" x14ac:dyDescent="0.3">
      <c r="A332" s="1" t="str">
        <f t="shared" si="288"/>
        <v>LP_ReduceDmgProjectile_06</v>
      </c>
      <c r="B332" s="1" t="s">
        <v>266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7"/>
        <v>0.75</v>
      </c>
      <c r="O332" s="7" t="str">
        <f t="shared" ca="1" si="278"/>
        <v/>
      </c>
      <c r="S332" s="7" t="str">
        <f t="shared" ca="1" si="272"/>
        <v/>
      </c>
    </row>
    <row r="333" spans="1:19" x14ac:dyDescent="0.3">
      <c r="A333" s="1" t="str">
        <f t="shared" si="288"/>
        <v>LP_ReduceDmgProjectile_07</v>
      </c>
      <c r="B333" s="1" t="s">
        <v>266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7"/>
        <v>0.91000000000000014</v>
      </c>
      <c r="O333" s="7" t="str">
        <f t="shared" ca="1" si="278"/>
        <v/>
      </c>
      <c r="S333" s="7" t="str">
        <f t="shared" ca="1" si="272"/>
        <v/>
      </c>
    </row>
    <row r="334" spans="1:19" x14ac:dyDescent="0.3">
      <c r="A334" s="1" t="str">
        <f t="shared" si="288"/>
        <v>LP_ReduceDmgProjectile_08</v>
      </c>
      <c r="B334" s="1" t="s">
        <v>266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7"/>
        <v>1.08</v>
      </c>
      <c r="O334" s="7" t="str">
        <f t="shared" ca="1" si="278"/>
        <v/>
      </c>
      <c r="S334" s="7" t="str">
        <f t="shared" ca="1" si="272"/>
        <v/>
      </c>
    </row>
    <row r="335" spans="1:19" x14ac:dyDescent="0.3">
      <c r="A335" s="1" t="str">
        <f t="shared" ref="A335:A358" si="289">B335&amp;"_"&amp;TEXT(D335,"00")</f>
        <v>LP_ReduceDmgProjectile_09</v>
      </c>
      <c r="B335" s="1" t="s">
        <v>266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7"/>
        <v>1.26</v>
      </c>
      <c r="O335" s="7" t="str">
        <f t="shared" ca="1" si="278"/>
        <v/>
      </c>
      <c r="S335" s="7" t="str">
        <f t="shared" ca="1" si="272"/>
        <v/>
      </c>
    </row>
    <row r="336" spans="1:19" x14ac:dyDescent="0.3">
      <c r="A336" s="1" t="str">
        <f t="shared" si="289"/>
        <v>LP_ReduceDmgProjectileBetter_01</v>
      </c>
      <c r="B336" s="1" t="s">
        <v>490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7"/>
        <v>0.16666666666666666</v>
      </c>
      <c r="O336" s="7" t="str">
        <f t="shared" ref="O336:O358" ca="1" si="290">IF(NOT(ISBLANK(N336)),N336,
IF(ISBLANK(M336),"",
VLOOKUP(M336,OFFSET(INDIRECT("$A:$B"),0,MATCH(M$1&amp;"_Verify",INDIRECT("$1:$1"),0)-1),2,0)
))</f>
        <v/>
      </c>
      <c r="S336" s="7" t="str">
        <f t="shared" ca="1" si="272"/>
        <v/>
      </c>
    </row>
    <row r="337" spans="1:19" x14ac:dyDescent="0.3">
      <c r="A337" s="1" t="str">
        <f t="shared" si="289"/>
        <v>LP_ReduceDmgProjectileBetter_02</v>
      </c>
      <c r="B337" s="1" t="s">
        <v>490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87"/>
        <v>0.35000000000000003</v>
      </c>
      <c r="O337" s="7" t="str">
        <f t="shared" ca="1" si="290"/>
        <v/>
      </c>
      <c r="S337" s="7" t="str">
        <f t="shared" ca="1" si="272"/>
        <v/>
      </c>
    </row>
    <row r="338" spans="1:19" x14ac:dyDescent="0.3">
      <c r="A338" s="1" t="str">
        <f t="shared" si="289"/>
        <v>LP_ReduceDmgProjectileBetter_03</v>
      </c>
      <c r="B338" s="1" t="s">
        <v>490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87"/>
        <v>0.55000000000000004</v>
      </c>
      <c r="O338" s="7" t="str">
        <f t="shared" ca="1" si="290"/>
        <v/>
      </c>
      <c r="S338" s="7" t="str">
        <f t="shared" ca="1" si="272"/>
        <v/>
      </c>
    </row>
    <row r="339" spans="1:19" x14ac:dyDescent="0.3">
      <c r="A339" s="1" t="str">
        <f t="shared" si="289"/>
        <v>LP_ReduceDmgProjectileBetter_04</v>
      </c>
      <c r="B339" s="1" t="s">
        <v>490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87"/>
        <v>0.76666666666666661</v>
      </c>
      <c r="O339" s="7" t="str">
        <f t="shared" ca="1" si="290"/>
        <v/>
      </c>
      <c r="S339" s="7" t="str">
        <f t="shared" ca="1" si="272"/>
        <v/>
      </c>
    </row>
    <row r="340" spans="1:19" x14ac:dyDescent="0.3">
      <c r="A340" s="1" t="str">
        <f t="shared" ref="A340:A344" si="291">B340&amp;"_"&amp;TEXT(D340,"00")</f>
        <v>LP_ReduceDmgProjectileBetter_05</v>
      </c>
      <c r="B340" s="1" t="s">
        <v>490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87"/>
        <v>1</v>
      </c>
      <c r="O340" s="7" t="str">
        <f t="shared" ref="O340:O344" ca="1" si="292">IF(NOT(ISBLANK(N340)),N340,
IF(ISBLANK(M340),"",
VLOOKUP(M340,OFFSET(INDIRECT("$A:$B"),0,MATCH(M$1&amp;"_Verify",INDIRECT("$1:$1"),0)-1),2,0)
))</f>
        <v/>
      </c>
      <c r="S340" s="7" t="str">
        <f t="shared" ca="1" si="272"/>
        <v/>
      </c>
    </row>
    <row r="341" spans="1:19" x14ac:dyDescent="0.3">
      <c r="A341" s="1" t="str">
        <f t="shared" si="291"/>
        <v>LP_ReduceDmgProjectileBetter_06</v>
      </c>
      <c r="B341" s="1" t="s">
        <v>490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87"/>
        <v>1.25</v>
      </c>
      <c r="O341" s="7" t="str">
        <f t="shared" ca="1" si="292"/>
        <v/>
      </c>
      <c r="S341" s="7" t="str">
        <f t="shared" ca="1" si="272"/>
        <v/>
      </c>
    </row>
    <row r="342" spans="1:19" x14ac:dyDescent="0.3">
      <c r="A342" s="1" t="str">
        <f t="shared" si="291"/>
        <v>LP_ReduceDmgProjectileBetter_07</v>
      </c>
      <c r="B342" s="1" t="s">
        <v>490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87"/>
        <v>1.5166666666666666</v>
      </c>
      <c r="O342" s="7" t="str">
        <f t="shared" ca="1" si="292"/>
        <v/>
      </c>
      <c r="S342" s="7" t="str">
        <f t="shared" ca="1" si="272"/>
        <v/>
      </c>
    </row>
    <row r="343" spans="1:19" x14ac:dyDescent="0.3">
      <c r="A343" s="1" t="str">
        <f t="shared" si="291"/>
        <v>LP_ReduceDmgProjectileBetter_08</v>
      </c>
      <c r="B343" s="1" t="s">
        <v>490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87"/>
        <v>1.8</v>
      </c>
      <c r="O343" s="7" t="str">
        <f t="shared" ca="1" si="292"/>
        <v/>
      </c>
      <c r="S343" s="7" t="str">
        <f t="shared" ca="1" si="272"/>
        <v/>
      </c>
    </row>
    <row r="344" spans="1:19" x14ac:dyDescent="0.3">
      <c r="A344" s="1" t="str">
        <f t="shared" si="291"/>
        <v>LP_ReduceDmgProjectileBetter_09</v>
      </c>
      <c r="B344" s="1" t="s">
        <v>490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87"/>
        <v>2.1</v>
      </c>
      <c r="O344" s="7" t="str">
        <f t="shared" ca="1" si="292"/>
        <v/>
      </c>
      <c r="S344" s="7" t="str">
        <f t="shared" ca="1" si="272"/>
        <v/>
      </c>
    </row>
    <row r="345" spans="1:19" x14ac:dyDescent="0.3">
      <c r="A345" s="1" t="str">
        <f t="shared" ref="A345" si="293">B345&amp;"_"&amp;TEXT(D345,"00")</f>
        <v>LP_ReduceDmgProjectileBetter_10</v>
      </c>
      <c r="B345" s="1" t="s">
        <v>1190</v>
      </c>
      <c r="C345" s="1" t="str">
        <f>IF(ISERROR(VLOOKUP(B345,AffectorValueTable!$A:$A,1,0)),"어펙터밸류없음","")</f>
        <v/>
      </c>
      <c r="D345" s="1">
        <v>10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87"/>
        <v>2.1</v>
      </c>
      <c r="O345" s="7" t="str">
        <f t="shared" ref="O345" ca="1" si="294">IF(NOT(ISBLANK(N345)),N345,
IF(ISBLANK(M345),"",
VLOOKUP(M345,OFFSET(INDIRECT("$A:$B"),0,MATCH(M$1&amp;"_Verify",INDIRECT("$1:$1"),0)-1),2,0)
))</f>
        <v/>
      </c>
      <c r="S345" s="7" t="str">
        <f t="shared" ref="S345" ca="1" si="295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si="289"/>
        <v>LP_ReduceDmgMelee_01</v>
      </c>
      <c r="B346" s="1" t="s">
        <v>491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ref="I346:I363" si="296">J232*4/6*1.5</f>
        <v>0.15</v>
      </c>
      <c r="O346" s="7" t="str">
        <f t="shared" ca="1" si="290"/>
        <v/>
      </c>
      <c r="S346" s="7" t="str">
        <f t="shared" ca="1" si="272"/>
        <v/>
      </c>
    </row>
    <row r="347" spans="1:19" x14ac:dyDescent="0.3">
      <c r="A347" s="1" t="str">
        <f t="shared" si="289"/>
        <v>LP_ReduceDmgMelee_02</v>
      </c>
      <c r="B347" s="1" t="s">
        <v>491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96"/>
        <v>0.315</v>
      </c>
      <c r="O347" s="7" t="str">
        <f t="shared" ca="1" si="290"/>
        <v/>
      </c>
      <c r="S347" s="7" t="str">
        <f t="shared" ca="1" si="272"/>
        <v/>
      </c>
    </row>
    <row r="348" spans="1:19" x14ac:dyDescent="0.3">
      <c r="A348" s="1" t="str">
        <f t="shared" si="289"/>
        <v>LP_ReduceDmgMelee_03</v>
      </c>
      <c r="B348" s="1" t="s">
        <v>491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96"/>
        <v>0.495</v>
      </c>
      <c r="O348" s="7" t="str">
        <f t="shared" ca="1" si="290"/>
        <v/>
      </c>
      <c r="S348" s="7" t="str">
        <f t="shared" ca="1" si="272"/>
        <v/>
      </c>
    </row>
    <row r="349" spans="1:19" x14ac:dyDescent="0.3">
      <c r="A349" s="1" t="str">
        <f t="shared" si="289"/>
        <v>LP_ReduceDmgMelee_04</v>
      </c>
      <c r="B349" s="1" t="s">
        <v>491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96"/>
        <v>0.69</v>
      </c>
      <c r="O349" s="7" t="str">
        <f t="shared" ca="1" si="290"/>
        <v/>
      </c>
      <c r="S349" s="7" t="str">
        <f t="shared" ca="1" si="272"/>
        <v/>
      </c>
    </row>
    <row r="350" spans="1:19" x14ac:dyDescent="0.3">
      <c r="A350" s="1" t="str">
        <f t="shared" si="289"/>
        <v>LP_ReduceDmgMelee_05</v>
      </c>
      <c r="B350" s="1" t="s">
        <v>491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96"/>
        <v>0.89999999999999991</v>
      </c>
      <c r="O350" s="7" t="str">
        <f t="shared" ca="1" si="290"/>
        <v/>
      </c>
      <c r="S350" s="7" t="str">
        <f t="shared" ca="1" si="272"/>
        <v/>
      </c>
    </row>
    <row r="351" spans="1:19" x14ac:dyDescent="0.3">
      <c r="A351" s="1" t="str">
        <f t="shared" si="289"/>
        <v>LP_ReduceDmgMelee_06</v>
      </c>
      <c r="B351" s="1" t="s">
        <v>491</v>
      </c>
      <c r="C351" s="1" t="str">
        <f>IF(ISERROR(VLOOKUP(B351,AffectorValueTable!$A:$A,1,0)),"어펙터밸류없음","")</f>
        <v/>
      </c>
      <c r="D351" s="1">
        <v>6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96"/>
        <v>1.125</v>
      </c>
      <c r="O351" s="7" t="str">
        <f t="shared" ca="1" si="290"/>
        <v/>
      </c>
      <c r="S351" s="7" t="str">
        <f t="shared" ca="1" si="272"/>
        <v/>
      </c>
    </row>
    <row r="352" spans="1:19" x14ac:dyDescent="0.3">
      <c r="A352" s="1" t="str">
        <f t="shared" si="289"/>
        <v>LP_ReduceDmgMelee_07</v>
      </c>
      <c r="B352" s="1" t="s">
        <v>491</v>
      </c>
      <c r="C352" s="1" t="str">
        <f>IF(ISERROR(VLOOKUP(B352,AffectorValueTable!$A:$A,1,0)),"어펙터밸류없음","")</f>
        <v/>
      </c>
      <c r="D352" s="1">
        <v>7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96"/>
        <v>1.3650000000000002</v>
      </c>
      <c r="O352" s="7" t="str">
        <f t="shared" ca="1" si="290"/>
        <v/>
      </c>
      <c r="S352" s="7" t="str">
        <f t="shared" ca="1" si="272"/>
        <v/>
      </c>
    </row>
    <row r="353" spans="1:19" x14ac:dyDescent="0.3">
      <c r="A353" s="1" t="str">
        <f t="shared" si="289"/>
        <v>LP_ReduceDmgMelee_08</v>
      </c>
      <c r="B353" s="1" t="s">
        <v>491</v>
      </c>
      <c r="C353" s="1" t="str">
        <f>IF(ISERROR(VLOOKUP(B353,AffectorValueTable!$A:$A,1,0)),"어펙터밸류없음","")</f>
        <v/>
      </c>
      <c r="D353" s="1">
        <v>8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96"/>
        <v>1.62</v>
      </c>
      <c r="O353" s="7" t="str">
        <f t="shared" ca="1" si="290"/>
        <v/>
      </c>
      <c r="S353" s="7" t="str">
        <f t="shared" ca="1" si="272"/>
        <v/>
      </c>
    </row>
    <row r="354" spans="1:19" x14ac:dyDescent="0.3">
      <c r="A354" s="1" t="str">
        <f t="shared" si="289"/>
        <v>LP_ReduceDmgMelee_09</v>
      </c>
      <c r="B354" s="1" t="s">
        <v>491</v>
      </c>
      <c r="C354" s="1" t="str">
        <f>IF(ISERROR(VLOOKUP(B354,AffectorValueTable!$A:$A,1,0)),"어펙터밸류없음","")</f>
        <v/>
      </c>
      <c r="D354" s="1">
        <v>9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96"/>
        <v>1.8900000000000001</v>
      </c>
      <c r="O354" s="7" t="str">
        <f t="shared" ca="1" si="290"/>
        <v/>
      </c>
      <c r="S354" s="7" t="str">
        <f t="shared" ca="1" si="272"/>
        <v/>
      </c>
    </row>
    <row r="355" spans="1:19" x14ac:dyDescent="0.3">
      <c r="A355" s="1" t="str">
        <f t="shared" si="289"/>
        <v>LP_ReduceDmgMeleeBetter_01</v>
      </c>
      <c r="B355" s="1" t="s">
        <v>493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96"/>
        <v>0.25</v>
      </c>
      <c r="O355" s="7" t="str">
        <f t="shared" ca="1" si="290"/>
        <v/>
      </c>
      <c r="S355" s="7" t="str">
        <f t="shared" ca="1" si="272"/>
        <v/>
      </c>
    </row>
    <row r="356" spans="1:19" x14ac:dyDescent="0.3">
      <c r="A356" s="1" t="str">
        <f t="shared" si="289"/>
        <v>LP_ReduceDmgMeleeBetter_02</v>
      </c>
      <c r="B356" s="1" t="s">
        <v>493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96"/>
        <v>0.52500000000000002</v>
      </c>
      <c r="O356" s="7" t="str">
        <f t="shared" ca="1" si="290"/>
        <v/>
      </c>
      <c r="S356" s="7" t="str">
        <f t="shared" ca="1" si="272"/>
        <v/>
      </c>
    </row>
    <row r="357" spans="1:19" x14ac:dyDescent="0.3">
      <c r="A357" s="1" t="str">
        <f t="shared" si="289"/>
        <v>LP_ReduceDmgMeleeBetter_03</v>
      </c>
      <c r="B357" s="1" t="s">
        <v>493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96"/>
        <v>0.82500000000000007</v>
      </c>
      <c r="O357" s="7" t="str">
        <f t="shared" ca="1" si="290"/>
        <v/>
      </c>
      <c r="S357" s="7" t="str">
        <f t="shared" ca="1" si="272"/>
        <v/>
      </c>
    </row>
    <row r="358" spans="1:19" x14ac:dyDescent="0.3">
      <c r="A358" s="1" t="str">
        <f t="shared" si="289"/>
        <v>LP_ReduceDmgMeleeBetter_04</v>
      </c>
      <c r="B358" s="1" t="s">
        <v>493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96"/>
        <v>1.1499999999999999</v>
      </c>
      <c r="O358" s="7" t="str">
        <f t="shared" ca="1" si="290"/>
        <v/>
      </c>
      <c r="S358" s="7" t="str">
        <f t="shared" ca="1" si="272"/>
        <v/>
      </c>
    </row>
    <row r="359" spans="1:19" x14ac:dyDescent="0.3">
      <c r="A359" s="1" t="str">
        <f t="shared" ref="A359:A363" si="297">B359&amp;"_"&amp;TEXT(D359,"00")</f>
        <v>LP_ReduceDmgMeleeBetter_05</v>
      </c>
      <c r="B359" s="1" t="s">
        <v>493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296"/>
        <v>1.5</v>
      </c>
      <c r="O359" s="7" t="str">
        <f t="shared" ref="O359:O363" ca="1" si="298">IF(NOT(ISBLANK(N359)),N359,
IF(ISBLANK(M359),"",
VLOOKUP(M359,OFFSET(INDIRECT("$A:$B"),0,MATCH(M$1&amp;"_Verify",INDIRECT("$1:$1"),0)-1),2,0)
))</f>
        <v/>
      </c>
      <c r="S359" s="7" t="str">
        <f t="shared" ca="1" si="272"/>
        <v/>
      </c>
    </row>
    <row r="360" spans="1:19" x14ac:dyDescent="0.3">
      <c r="A360" s="1" t="str">
        <f t="shared" si="297"/>
        <v>LP_ReduceDmgMeleeBetter_06</v>
      </c>
      <c r="B360" s="1" t="s">
        <v>493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296"/>
        <v>1.875</v>
      </c>
      <c r="O360" s="7" t="str">
        <f t="shared" ca="1" si="298"/>
        <v/>
      </c>
      <c r="S360" s="7" t="str">
        <f t="shared" ca="1" si="272"/>
        <v/>
      </c>
    </row>
    <row r="361" spans="1:19" x14ac:dyDescent="0.3">
      <c r="A361" s="1" t="str">
        <f t="shared" si="297"/>
        <v>LP_ReduceDmgMeleeBetter_07</v>
      </c>
      <c r="B361" s="1" t="s">
        <v>493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296"/>
        <v>2.2749999999999999</v>
      </c>
      <c r="O361" s="7" t="str">
        <f t="shared" ca="1" si="298"/>
        <v/>
      </c>
      <c r="S361" s="7" t="str">
        <f t="shared" ca="1" si="272"/>
        <v/>
      </c>
    </row>
    <row r="362" spans="1:19" x14ac:dyDescent="0.3">
      <c r="A362" s="1" t="str">
        <f t="shared" si="297"/>
        <v>LP_ReduceDmgMeleeBetter_08</v>
      </c>
      <c r="B362" s="1" t="s">
        <v>493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296"/>
        <v>2.7</v>
      </c>
      <c r="O362" s="7" t="str">
        <f t="shared" ca="1" si="298"/>
        <v/>
      </c>
      <c r="S362" s="7" t="str">
        <f t="shared" ca="1" si="272"/>
        <v/>
      </c>
    </row>
    <row r="363" spans="1:19" x14ac:dyDescent="0.3">
      <c r="A363" s="1" t="str">
        <f t="shared" si="297"/>
        <v>LP_ReduceDmgMeleeBetter_09</v>
      </c>
      <c r="B363" s="1" t="s">
        <v>493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296"/>
        <v>3.1500000000000004</v>
      </c>
      <c r="O363" s="7" t="str">
        <f t="shared" ca="1" si="298"/>
        <v/>
      </c>
      <c r="S363" s="7" t="str">
        <f t="shared" ca="1" si="272"/>
        <v/>
      </c>
    </row>
    <row r="364" spans="1:19" x14ac:dyDescent="0.3">
      <c r="A364" s="1" t="str">
        <f t="shared" si="282"/>
        <v>LP_ReduceDmgClose_01</v>
      </c>
      <c r="B364" s="1" t="s">
        <v>267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ref="K364:K381" si="299">J232*4/6*3</f>
        <v>0.3</v>
      </c>
      <c r="O364" s="7" t="str">
        <f t="shared" ca="1" si="278"/>
        <v/>
      </c>
      <c r="S364" s="7" t="str">
        <f t="shared" ca="1" si="272"/>
        <v/>
      </c>
    </row>
    <row r="365" spans="1:19" x14ac:dyDescent="0.3">
      <c r="A365" s="1" t="str">
        <f t="shared" si="282"/>
        <v>LP_ReduceDmgClose_02</v>
      </c>
      <c r="B365" s="1" t="s">
        <v>267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99"/>
        <v>0.63</v>
      </c>
      <c r="O365" s="7" t="str">
        <f t="shared" ca="1" si="278"/>
        <v/>
      </c>
      <c r="S365" s="7" t="str">
        <f t="shared" ca="1" si="272"/>
        <v/>
      </c>
    </row>
    <row r="366" spans="1:19" x14ac:dyDescent="0.3">
      <c r="A366" s="1" t="str">
        <f t="shared" si="282"/>
        <v>LP_ReduceDmgClose_03</v>
      </c>
      <c r="B366" s="1" t="s">
        <v>267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99"/>
        <v>0.99</v>
      </c>
      <c r="O366" s="7" t="str">
        <f t="shared" ca="1" si="278"/>
        <v/>
      </c>
      <c r="S366" s="7" t="str">
        <f t="shared" ca="1" si="272"/>
        <v/>
      </c>
    </row>
    <row r="367" spans="1:19" x14ac:dyDescent="0.3">
      <c r="A367" s="1" t="str">
        <f t="shared" si="282"/>
        <v>LP_ReduceDmgClose_04</v>
      </c>
      <c r="B367" s="1" t="s">
        <v>267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9"/>
        <v>1.38</v>
      </c>
      <c r="O367" s="7" t="str">
        <f t="shared" ca="1" si="278"/>
        <v/>
      </c>
      <c r="S367" s="7" t="str">
        <f t="shared" ref="S367:S410" ca="1" si="300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ref="A368:A385" si="301">B368&amp;"_"&amp;TEXT(D368,"00")</f>
        <v>LP_ReduceDmgClose_05</v>
      </c>
      <c r="B368" s="1" t="s">
        <v>267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9"/>
        <v>1.7999999999999998</v>
      </c>
      <c r="O368" s="7" t="str">
        <f t="shared" ca="1" si="278"/>
        <v/>
      </c>
      <c r="S368" s="7" t="str">
        <f t="shared" ca="1" si="300"/>
        <v/>
      </c>
    </row>
    <row r="369" spans="1:19" x14ac:dyDescent="0.3">
      <c r="A369" s="1" t="str">
        <f t="shared" si="301"/>
        <v>LP_ReduceDmgClose_06</v>
      </c>
      <c r="B369" s="1" t="s">
        <v>267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9"/>
        <v>2.25</v>
      </c>
      <c r="O369" s="7" t="str">
        <f t="shared" ca="1" si="278"/>
        <v/>
      </c>
      <c r="S369" s="7" t="str">
        <f t="shared" ca="1" si="300"/>
        <v/>
      </c>
    </row>
    <row r="370" spans="1:19" x14ac:dyDescent="0.3">
      <c r="A370" s="1" t="str">
        <f t="shared" si="301"/>
        <v>LP_ReduceDmgClose_07</v>
      </c>
      <c r="B370" s="1" t="s">
        <v>267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9"/>
        <v>2.7300000000000004</v>
      </c>
      <c r="O370" s="7" t="str">
        <f t="shared" ca="1" si="278"/>
        <v/>
      </c>
      <c r="S370" s="7" t="str">
        <f t="shared" ca="1" si="300"/>
        <v/>
      </c>
    </row>
    <row r="371" spans="1:19" x14ac:dyDescent="0.3">
      <c r="A371" s="1" t="str">
        <f t="shared" si="301"/>
        <v>LP_ReduceDmgClose_08</v>
      </c>
      <c r="B371" s="1" t="s">
        <v>267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9"/>
        <v>3.24</v>
      </c>
      <c r="O371" s="7" t="str">
        <f t="shared" ca="1" si="278"/>
        <v/>
      </c>
      <c r="S371" s="7" t="str">
        <f t="shared" ca="1" si="300"/>
        <v/>
      </c>
    </row>
    <row r="372" spans="1:19" x14ac:dyDescent="0.3">
      <c r="A372" s="1" t="str">
        <f t="shared" si="301"/>
        <v>LP_ReduceDmgClose_09</v>
      </c>
      <c r="B372" s="1" t="s">
        <v>267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299"/>
        <v>3.7800000000000002</v>
      </c>
      <c r="O372" s="7" t="str">
        <f t="shared" ca="1" si="278"/>
        <v/>
      </c>
      <c r="S372" s="7" t="str">
        <f t="shared" ca="1" si="300"/>
        <v/>
      </c>
    </row>
    <row r="373" spans="1:19" x14ac:dyDescent="0.3">
      <c r="A373" s="1" t="str">
        <f t="shared" si="301"/>
        <v>LP_ReduceDmgCloseBetter_01</v>
      </c>
      <c r="B373" s="1" t="s">
        <v>495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299"/>
        <v>0.5</v>
      </c>
      <c r="O373" s="7" t="str">
        <f t="shared" ref="O373:O390" ca="1" si="302">IF(NOT(ISBLANK(N373)),N373,
IF(ISBLANK(M373),"",
VLOOKUP(M373,OFFSET(INDIRECT("$A:$B"),0,MATCH(M$1&amp;"_Verify",INDIRECT("$1:$1"),0)-1),2,0)
))</f>
        <v/>
      </c>
      <c r="S373" s="7" t="str">
        <f t="shared" ca="1" si="300"/>
        <v/>
      </c>
    </row>
    <row r="374" spans="1:19" x14ac:dyDescent="0.3">
      <c r="A374" s="1" t="str">
        <f t="shared" si="301"/>
        <v>LP_ReduceDmgCloseBetter_02</v>
      </c>
      <c r="B374" s="1" t="s">
        <v>495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299"/>
        <v>1.05</v>
      </c>
      <c r="O374" s="7" t="str">
        <f t="shared" ca="1" si="302"/>
        <v/>
      </c>
      <c r="S374" s="7" t="str">
        <f t="shared" ca="1" si="300"/>
        <v/>
      </c>
    </row>
    <row r="375" spans="1:19" x14ac:dyDescent="0.3">
      <c r="A375" s="1" t="str">
        <f t="shared" si="301"/>
        <v>LP_ReduceDmgCloseBetter_03</v>
      </c>
      <c r="B375" s="1" t="s">
        <v>495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299"/>
        <v>1.6500000000000001</v>
      </c>
      <c r="O375" s="7" t="str">
        <f t="shared" ca="1" si="302"/>
        <v/>
      </c>
      <c r="S375" s="7" t="str">
        <f t="shared" ca="1" si="300"/>
        <v/>
      </c>
    </row>
    <row r="376" spans="1:19" x14ac:dyDescent="0.3">
      <c r="A376" s="1" t="str">
        <f t="shared" si="301"/>
        <v>LP_ReduceDmgCloseBetter_04</v>
      </c>
      <c r="B376" s="1" t="s">
        <v>495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299"/>
        <v>2.2999999999999998</v>
      </c>
      <c r="O376" s="7" t="str">
        <f t="shared" ca="1" si="302"/>
        <v/>
      </c>
      <c r="S376" s="7" t="str">
        <f t="shared" ca="1" si="300"/>
        <v/>
      </c>
    </row>
    <row r="377" spans="1:19" x14ac:dyDescent="0.3">
      <c r="A377" s="1" t="str">
        <f t="shared" ref="A377:A381" si="303">B377&amp;"_"&amp;TEXT(D377,"00")</f>
        <v>LP_ReduceDmgCloseBetter_05</v>
      </c>
      <c r="B377" s="1" t="s">
        <v>495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299"/>
        <v>3</v>
      </c>
      <c r="O377" s="7" t="str">
        <f t="shared" ref="O377:O381" ca="1" si="304">IF(NOT(ISBLANK(N377)),N377,
IF(ISBLANK(M377),"",
VLOOKUP(M377,OFFSET(INDIRECT("$A:$B"),0,MATCH(M$1&amp;"_Verify",INDIRECT("$1:$1"),0)-1),2,0)
))</f>
        <v/>
      </c>
      <c r="S377" s="7" t="str">
        <f t="shared" ca="1" si="300"/>
        <v/>
      </c>
    </row>
    <row r="378" spans="1:19" x14ac:dyDescent="0.3">
      <c r="A378" s="1" t="str">
        <f t="shared" si="303"/>
        <v>LP_ReduceDmgCloseBetter_06</v>
      </c>
      <c r="B378" s="1" t="s">
        <v>495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299"/>
        <v>3.75</v>
      </c>
      <c r="O378" s="7" t="str">
        <f t="shared" ca="1" si="304"/>
        <v/>
      </c>
      <c r="S378" s="7" t="str">
        <f t="shared" ca="1" si="300"/>
        <v/>
      </c>
    </row>
    <row r="379" spans="1:19" x14ac:dyDescent="0.3">
      <c r="A379" s="1" t="str">
        <f t="shared" si="303"/>
        <v>LP_ReduceDmgCloseBetter_07</v>
      </c>
      <c r="B379" s="1" t="s">
        <v>495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299"/>
        <v>4.55</v>
      </c>
      <c r="O379" s="7" t="str">
        <f t="shared" ca="1" si="304"/>
        <v/>
      </c>
      <c r="S379" s="7" t="str">
        <f t="shared" ca="1" si="300"/>
        <v/>
      </c>
    </row>
    <row r="380" spans="1:19" x14ac:dyDescent="0.3">
      <c r="A380" s="1" t="str">
        <f t="shared" si="303"/>
        <v>LP_ReduceDmgCloseBetter_08</v>
      </c>
      <c r="B380" s="1" t="s">
        <v>495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299"/>
        <v>5.4</v>
      </c>
      <c r="O380" s="7" t="str">
        <f t="shared" ca="1" si="304"/>
        <v/>
      </c>
      <c r="S380" s="7" t="str">
        <f t="shared" ca="1" si="300"/>
        <v/>
      </c>
    </row>
    <row r="381" spans="1:19" x14ac:dyDescent="0.3">
      <c r="A381" s="1" t="str">
        <f t="shared" si="303"/>
        <v>LP_ReduceDmgCloseBetter_09</v>
      </c>
      <c r="B381" s="1" t="s">
        <v>495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299"/>
        <v>6.3000000000000007</v>
      </c>
      <c r="O381" s="7" t="str">
        <f t="shared" ca="1" si="304"/>
        <v/>
      </c>
      <c r="S381" s="7" t="str">
        <f t="shared" ca="1" si="300"/>
        <v/>
      </c>
    </row>
    <row r="382" spans="1:19" x14ac:dyDescent="0.3">
      <c r="A382" s="1" t="str">
        <f t="shared" si="301"/>
        <v>LP_ReduceDmgTrap_01</v>
      </c>
      <c r="B382" s="1" t="s">
        <v>496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ref="L382:L399" si="305">J232*4/6*3</f>
        <v>0.3</v>
      </c>
      <c r="O382" s="7" t="str">
        <f t="shared" ca="1" si="302"/>
        <v/>
      </c>
      <c r="S382" s="7" t="str">
        <f t="shared" ca="1" si="300"/>
        <v/>
      </c>
    </row>
    <row r="383" spans="1:19" x14ac:dyDescent="0.3">
      <c r="A383" s="1" t="str">
        <f t="shared" si="301"/>
        <v>LP_ReduceDmgTrap_02</v>
      </c>
      <c r="B383" s="1" t="s">
        <v>496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305"/>
        <v>0.63</v>
      </c>
      <c r="O383" s="7" t="str">
        <f t="shared" ca="1" si="302"/>
        <v/>
      </c>
      <c r="S383" s="7" t="str">
        <f t="shared" ca="1" si="300"/>
        <v/>
      </c>
    </row>
    <row r="384" spans="1:19" x14ac:dyDescent="0.3">
      <c r="A384" s="1" t="str">
        <f t="shared" si="301"/>
        <v>LP_ReduceDmgTrap_03</v>
      </c>
      <c r="B384" s="1" t="s">
        <v>496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305"/>
        <v>0.99</v>
      </c>
      <c r="O384" s="7" t="str">
        <f t="shared" ca="1" si="302"/>
        <v/>
      </c>
      <c r="S384" s="7" t="str">
        <f t="shared" ca="1" si="300"/>
        <v/>
      </c>
    </row>
    <row r="385" spans="1:19" x14ac:dyDescent="0.3">
      <c r="A385" s="1" t="str">
        <f t="shared" si="301"/>
        <v>LP_ReduceDmgTrap_04</v>
      </c>
      <c r="B385" s="1" t="s">
        <v>496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305"/>
        <v>1.38</v>
      </c>
      <c r="O385" s="7" t="str">
        <f t="shared" ca="1" si="302"/>
        <v/>
      </c>
      <c r="S385" s="7" t="str">
        <f t="shared" ca="1" si="300"/>
        <v/>
      </c>
    </row>
    <row r="386" spans="1:19" x14ac:dyDescent="0.3">
      <c r="A386" s="1" t="str">
        <f t="shared" ref="A386:A402" si="306">B386&amp;"_"&amp;TEXT(D386,"00")</f>
        <v>LP_ReduceDmgTrap_05</v>
      </c>
      <c r="B386" s="1" t="s">
        <v>496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305"/>
        <v>1.7999999999999998</v>
      </c>
      <c r="O386" s="7" t="str">
        <f t="shared" ca="1" si="302"/>
        <v/>
      </c>
      <c r="S386" s="7" t="str">
        <f t="shared" ca="1" si="300"/>
        <v/>
      </c>
    </row>
    <row r="387" spans="1:19" x14ac:dyDescent="0.3">
      <c r="A387" s="1" t="str">
        <f t="shared" si="306"/>
        <v>LP_ReduceDmgTrap_06</v>
      </c>
      <c r="B387" s="1" t="s">
        <v>496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305"/>
        <v>2.25</v>
      </c>
      <c r="O387" s="7" t="str">
        <f t="shared" ca="1" si="302"/>
        <v/>
      </c>
      <c r="S387" s="7" t="str">
        <f t="shared" ca="1" si="300"/>
        <v/>
      </c>
    </row>
    <row r="388" spans="1:19" x14ac:dyDescent="0.3">
      <c r="A388" s="1" t="str">
        <f t="shared" si="306"/>
        <v>LP_ReduceDmgTrap_07</v>
      </c>
      <c r="B388" s="1" t="s">
        <v>496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05"/>
        <v>2.7300000000000004</v>
      </c>
      <c r="O388" s="7" t="str">
        <f t="shared" ca="1" si="302"/>
        <v/>
      </c>
      <c r="S388" s="7" t="str">
        <f t="shared" ca="1" si="300"/>
        <v/>
      </c>
    </row>
    <row r="389" spans="1:19" x14ac:dyDescent="0.3">
      <c r="A389" s="1" t="str">
        <f t="shared" si="306"/>
        <v>LP_ReduceDmgTrap_08</v>
      </c>
      <c r="B389" s="1" t="s">
        <v>496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05"/>
        <v>3.24</v>
      </c>
      <c r="O389" s="7" t="str">
        <f t="shared" ca="1" si="302"/>
        <v/>
      </c>
      <c r="S389" s="7" t="str">
        <f t="shared" ca="1" si="300"/>
        <v/>
      </c>
    </row>
    <row r="390" spans="1:19" x14ac:dyDescent="0.3">
      <c r="A390" s="1" t="str">
        <f t="shared" si="306"/>
        <v>LP_ReduceDmgTrap_09</v>
      </c>
      <c r="B390" s="1" t="s">
        <v>496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05"/>
        <v>3.7800000000000002</v>
      </c>
      <c r="O390" s="7" t="str">
        <f t="shared" ca="1" si="302"/>
        <v/>
      </c>
      <c r="S390" s="7" t="str">
        <f t="shared" ca="1" si="300"/>
        <v/>
      </c>
    </row>
    <row r="391" spans="1:19" x14ac:dyDescent="0.3">
      <c r="A391" s="1" t="str">
        <f t="shared" si="306"/>
        <v>LP_ReduceDmgTrapBetter_01</v>
      </c>
      <c r="B391" s="1" t="s">
        <v>497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05"/>
        <v>0.5</v>
      </c>
      <c r="O391" s="7" t="str">
        <f t="shared" ref="O391:O405" ca="1" si="307">IF(NOT(ISBLANK(N391)),N391,
IF(ISBLANK(M391),"",
VLOOKUP(M391,OFFSET(INDIRECT("$A:$B"),0,MATCH(M$1&amp;"_Verify",INDIRECT("$1:$1"),0)-1),2,0)
))</f>
        <v/>
      </c>
      <c r="S391" s="7" t="str">
        <f t="shared" ca="1" si="300"/>
        <v/>
      </c>
    </row>
    <row r="392" spans="1:19" x14ac:dyDescent="0.3">
      <c r="A392" s="1" t="str">
        <f t="shared" si="306"/>
        <v>LP_ReduceDmgTrapBetter_02</v>
      </c>
      <c r="B392" s="1" t="s">
        <v>497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05"/>
        <v>1.05</v>
      </c>
      <c r="O392" s="7" t="str">
        <f t="shared" ca="1" si="307"/>
        <v/>
      </c>
      <c r="S392" s="7" t="str">
        <f t="shared" ca="1" si="300"/>
        <v/>
      </c>
    </row>
    <row r="393" spans="1:19" x14ac:dyDescent="0.3">
      <c r="A393" s="1" t="str">
        <f t="shared" si="306"/>
        <v>LP_ReduceDmgTrapBetter_03</v>
      </c>
      <c r="B393" s="1" t="s">
        <v>497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05"/>
        <v>1.6500000000000001</v>
      </c>
      <c r="O393" s="7" t="str">
        <f t="shared" ca="1" si="307"/>
        <v/>
      </c>
      <c r="S393" s="7" t="str">
        <f t="shared" ca="1" si="300"/>
        <v/>
      </c>
    </row>
    <row r="394" spans="1:19" x14ac:dyDescent="0.3">
      <c r="A394" s="1" t="str">
        <f t="shared" si="306"/>
        <v>LP_ReduceDmgTrapBetter_04</v>
      </c>
      <c r="B394" s="1" t="s">
        <v>497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05"/>
        <v>2.2999999999999998</v>
      </c>
      <c r="O394" s="7" t="str">
        <f t="shared" ca="1" si="307"/>
        <v/>
      </c>
      <c r="S394" s="7" t="str">
        <f t="shared" ca="1" si="300"/>
        <v/>
      </c>
    </row>
    <row r="395" spans="1:19" x14ac:dyDescent="0.3">
      <c r="A395" s="1" t="str">
        <f t="shared" ref="A395:A399" si="308">B395&amp;"_"&amp;TEXT(D395,"00")</f>
        <v>LP_ReduceDmgTrapBetter_05</v>
      </c>
      <c r="B395" s="1" t="s">
        <v>497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05"/>
        <v>3</v>
      </c>
      <c r="O395" s="7" t="str">
        <f t="shared" ref="O395:O399" ca="1" si="309">IF(NOT(ISBLANK(N395)),N395,
IF(ISBLANK(M395),"",
VLOOKUP(M395,OFFSET(INDIRECT("$A:$B"),0,MATCH(M$1&amp;"_Verify",INDIRECT("$1:$1"),0)-1),2,0)
))</f>
        <v/>
      </c>
      <c r="S395" s="7" t="str">
        <f t="shared" ca="1" si="300"/>
        <v/>
      </c>
    </row>
    <row r="396" spans="1:19" x14ac:dyDescent="0.3">
      <c r="A396" s="1" t="str">
        <f t="shared" si="308"/>
        <v>LP_ReduceDmgTrapBetter_06</v>
      </c>
      <c r="B396" s="1" t="s">
        <v>497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05"/>
        <v>3.75</v>
      </c>
      <c r="O396" s="7" t="str">
        <f t="shared" ca="1" si="309"/>
        <v/>
      </c>
      <c r="S396" s="7" t="str">
        <f t="shared" ca="1" si="300"/>
        <v/>
      </c>
    </row>
    <row r="397" spans="1:19" x14ac:dyDescent="0.3">
      <c r="A397" s="1" t="str">
        <f t="shared" si="308"/>
        <v>LP_ReduceDmgTrapBetter_07</v>
      </c>
      <c r="B397" s="1" t="s">
        <v>497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05"/>
        <v>4.55</v>
      </c>
      <c r="O397" s="7" t="str">
        <f t="shared" ca="1" si="309"/>
        <v/>
      </c>
      <c r="S397" s="7" t="str">
        <f t="shared" ca="1" si="300"/>
        <v/>
      </c>
    </row>
    <row r="398" spans="1:19" x14ac:dyDescent="0.3">
      <c r="A398" s="1" t="str">
        <f t="shared" si="308"/>
        <v>LP_ReduceDmgTrapBetter_08</v>
      </c>
      <c r="B398" s="1" t="s">
        <v>497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05"/>
        <v>5.4</v>
      </c>
      <c r="O398" s="7" t="str">
        <f t="shared" ca="1" si="309"/>
        <v/>
      </c>
      <c r="S398" s="7" t="str">
        <f t="shared" ca="1" si="300"/>
        <v/>
      </c>
    </row>
    <row r="399" spans="1:19" x14ac:dyDescent="0.3">
      <c r="A399" s="1" t="str">
        <f t="shared" si="308"/>
        <v>LP_ReduceDmgTrapBetter_09</v>
      </c>
      <c r="B399" s="1" t="s">
        <v>497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05"/>
        <v>6.3000000000000007</v>
      </c>
      <c r="O399" s="7" t="str">
        <f t="shared" ca="1" si="309"/>
        <v/>
      </c>
      <c r="S399" s="7" t="str">
        <f t="shared" ca="1" si="300"/>
        <v/>
      </c>
    </row>
    <row r="400" spans="1:19" x14ac:dyDescent="0.3">
      <c r="A400" s="1" t="str">
        <f t="shared" si="306"/>
        <v>LP_ReduceContinuousDmg_01</v>
      </c>
      <c r="B400" s="1" t="s">
        <v>500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ReduceContinuousDamage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1</v>
      </c>
      <c r="K400" s="1">
        <v>0.5</v>
      </c>
      <c r="O400" s="7" t="str">
        <f t="shared" ca="1" si="307"/>
        <v/>
      </c>
      <c r="S400" s="7" t="str">
        <f t="shared" ca="1" si="300"/>
        <v/>
      </c>
    </row>
    <row r="401" spans="1:19" x14ac:dyDescent="0.3">
      <c r="A401" s="1" t="str">
        <f t="shared" si="306"/>
        <v>LP_ReduceContinuousDmg_02</v>
      </c>
      <c r="B401" s="1" t="s">
        <v>500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ReduceContinuousDamage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4.1900000000000004</v>
      </c>
      <c r="K401" s="1">
        <v>0.5</v>
      </c>
      <c r="O401" s="7" t="str">
        <f t="shared" ca="1" si="307"/>
        <v/>
      </c>
      <c r="S401" s="7" t="str">
        <f t="shared" ca="1" si="300"/>
        <v/>
      </c>
    </row>
    <row r="402" spans="1:19" x14ac:dyDescent="0.3">
      <c r="A402" s="1" t="str">
        <f t="shared" si="306"/>
        <v>LP_ReduceContinuousDmg_03</v>
      </c>
      <c r="B402" s="1" t="s">
        <v>500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ReduceContinuousDamage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9.57</v>
      </c>
      <c r="K402" s="1">
        <v>0.5</v>
      </c>
      <c r="O402" s="7" t="str">
        <f t="shared" ca="1" si="307"/>
        <v/>
      </c>
      <c r="S402" s="7" t="str">
        <f t="shared" ca="1" si="300"/>
        <v/>
      </c>
    </row>
    <row r="403" spans="1:19" x14ac:dyDescent="0.3">
      <c r="A403" s="1" t="str">
        <f t="shared" ref="A403:A405" si="310">B403&amp;"_"&amp;TEXT(D403,"00")</f>
        <v>LP_DefenseStrongDmg_01</v>
      </c>
      <c r="B403" s="1" t="s">
        <v>501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DefenseStrongDamage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0.24</v>
      </c>
      <c r="O403" s="7" t="str">
        <f t="shared" ca="1" si="307"/>
        <v/>
      </c>
      <c r="S403" s="7" t="str">
        <f t="shared" ca="1" si="300"/>
        <v/>
      </c>
    </row>
    <row r="404" spans="1:19" x14ac:dyDescent="0.3">
      <c r="A404" s="1" t="str">
        <f t="shared" si="310"/>
        <v>LP_DefenseStrongDmg_02</v>
      </c>
      <c r="B404" s="1" t="s">
        <v>501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DefenseStrongDamage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0.20869565217391306</v>
      </c>
      <c r="O404" s="7" t="str">
        <f t="shared" ca="1" si="307"/>
        <v/>
      </c>
      <c r="S404" s="7" t="str">
        <f t="shared" ca="1" si="300"/>
        <v/>
      </c>
    </row>
    <row r="405" spans="1:19" x14ac:dyDescent="0.3">
      <c r="A405" s="1" t="str">
        <f t="shared" si="310"/>
        <v>LP_DefenseStrongDmg_03</v>
      </c>
      <c r="B405" s="1" t="s">
        <v>501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DefenseStrongDamage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0.18147448015122877</v>
      </c>
      <c r="O405" s="7" t="str">
        <f t="shared" ca="1" si="307"/>
        <v/>
      </c>
      <c r="S405" s="7" t="str">
        <f t="shared" ca="1" si="300"/>
        <v/>
      </c>
    </row>
    <row r="406" spans="1:19" x14ac:dyDescent="0.3">
      <c r="A406" s="1" t="str">
        <f t="shared" ref="A406:A441" si="311">B406&amp;"_"&amp;TEXT(D406,"00")</f>
        <v>LP_ExtraGold_01</v>
      </c>
      <c r="B406" s="1" t="s">
        <v>171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v>0.15000000000000002</v>
      </c>
      <c r="O406" s="7" t="str">
        <f t="shared" ca="1" si="278"/>
        <v/>
      </c>
      <c r="S406" s="7" t="str">
        <f t="shared" ca="1" si="300"/>
        <v/>
      </c>
    </row>
    <row r="407" spans="1:19" x14ac:dyDescent="0.3">
      <c r="A407" s="1" t="str">
        <f t="shared" ref="A407:A409" si="312">B407&amp;"_"&amp;TEXT(D407,"00")</f>
        <v>LP_ExtraGold_02</v>
      </c>
      <c r="B407" s="1" t="s">
        <v>171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v>0.31500000000000006</v>
      </c>
      <c r="O407" s="7" t="str">
        <f t="shared" ref="O407:O409" ca="1" si="313">IF(NOT(ISBLANK(N407)),N407,
IF(ISBLANK(M407),"",
VLOOKUP(M407,OFFSET(INDIRECT("$A:$B"),0,MATCH(M$1&amp;"_Verify",INDIRECT("$1:$1"),0)-1),2,0)
))</f>
        <v/>
      </c>
      <c r="S407" s="7" t="str">
        <f t="shared" ca="1" si="300"/>
        <v/>
      </c>
    </row>
    <row r="408" spans="1:19" x14ac:dyDescent="0.3">
      <c r="A408" s="1" t="str">
        <f t="shared" si="312"/>
        <v>LP_ExtraGold_03</v>
      </c>
      <c r="B408" s="1" t="s">
        <v>171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 s="1">
        <v>0.49500000000000011</v>
      </c>
      <c r="O408" s="7" t="str">
        <f t="shared" ca="1" si="313"/>
        <v/>
      </c>
      <c r="S408" s="7" t="str">
        <f t="shared" ca="1" si="300"/>
        <v/>
      </c>
    </row>
    <row r="409" spans="1:19" x14ac:dyDescent="0.3">
      <c r="A409" s="1" t="str">
        <f t="shared" si="312"/>
        <v>LP_ExtraGoldBetter_01</v>
      </c>
      <c r="B409" s="1" t="s">
        <v>502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 s="1">
        <f t="shared" ref="J409:J411" si="314">J406*5/3</f>
        <v>0.25000000000000006</v>
      </c>
      <c r="O409" s="7" t="str">
        <f t="shared" ca="1" si="313"/>
        <v/>
      </c>
      <c r="S409" s="7" t="str">
        <f t="shared" ca="1" si="300"/>
        <v/>
      </c>
    </row>
    <row r="410" spans="1:19" x14ac:dyDescent="0.3">
      <c r="A410" s="1" t="str">
        <f t="shared" ref="A410:A411" si="315">B410&amp;"_"&amp;TEXT(D410,"00")</f>
        <v>LP_ExtraGoldBetter_02</v>
      </c>
      <c r="B410" s="1" t="s">
        <v>502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 s="1">
        <f t="shared" si="314"/>
        <v>0.52500000000000002</v>
      </c>
      <c r="O410" s="7" t="str">
        <f t="shared" ref="O410:O411" ca="1" si="316">IF(NOT(ISBLANK(N410)),N410,
IF(ISBLANK(M410),"",
VLOOKUP(M410,OFFSET(INDIRECT("$A:$B"),0,MATCH(M$1&amp;"_Verify",INDIRECT("$1:$1"),0)-1),2,0)
))</f>
        <v/>
      </c>
      <c r="S410" s="7" t="str">
        <f t="shared" ca="1" si="300"/>
        <v/>
      </c>
    </row>
    <row r="411" spans="1:19" x14ac:dyDescent="0.3">
      <c r="A411" s="1" t="str">
        <f t="shared" si="315"/>
        <v>LP_ExtraGoldBetter_03</v>
      </c>
      <c r="B411" s="1" t="s">
        <v>502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 s="1">
        <f t="shared" si="314"/>
        <v>0.82500000000000018</v>
      </c>
      <c r="O411" s="7" t="str">
        <f t="shared" ca="1" si="316"/>
        <v/>
      </c>
      <c r="S411" s="7" t="str">
        <f t="shared" ref="S411:S450" ca="1" si="317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311"/>
        <v>LP_ItemChanceBoost_01</v>
      </c>
      <c r="B412" s="1" t="s">
        <v>172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 s="1">
        <v>0.1125</v>
      </c>
      <c r="O412" s="7" t="str">
        <f t="shared" ca="1" si="278"/>
        <v/>
      </c>
      <c r="S412" s="7" t="str">
        <f t="shared" ca="1" si="317"/>
        <v/>
      </c>
    </row>
    <row r="413" spans="1:19" x14ac:dyDescent="0.3">
      <c r="A413" s="1" t="str">
        <f t="shared" ref="A413:A415" si="318">B413&amp;"_"&amp;TEXT(D413,"00")</f>
        <v>LP_ItemChanceBoost_02</v>
      </c>
      <c r="B413" s="1" t="s">
        <v>172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 s="1">
        <v>0.23625000000000002</v>
      </c>
      <c r="O413" s="7" t="str">
        <f t="shared" ref="O413:O415" ca="1" si="319">IF(NOT(ISBLANK(N413)),N413,
IF(ISBLANK(M413),"",
VLOOKUP(M413,OFFSET(INDIRECT("$A:$B"),0,MATCH(M$1&amp;"_Verify",INDIRECT("$1:$1"),0)-1),2,0)
))</f>
        <v/>
      </c>
      <c r="S413" s="7" t="str">
        <f t="shared" ca="1" si="317"/>
        <v/>
      </c>
    </row>
    <row r="414" spans="1:19" x14ac:dyDescent="0.3">
      <c r="A414" s="1" t="str">
        <f t="shared" si="318"/>
        <v>LP_ItemChanceBoost_03</v>
      </c>
      <c r="B414" s="1" t="s">
        <v>172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 s="1">
        <v>0.37125000000000008</v>
      </c>
      <c r="O414" s="7" t="str">
        <f t="shared" ca="1" si="319"/>
        <v/>
      </c>
      <c r="S414" s="7" t="str">
        <f t="shared" ca="1" si="317"/>
        <v/>
      </c>
    </row>
    <row r="415" spans="1:19" x14ac:dyDescent="0.3">
      <c r="A415" s="1" t="str">
        <f t="shared" si="318"/>
        <v>LP_ItemChanceBoostBetter_01</v>
      </c>
      <c r="B415" s="1" t="s">
        <v>503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f t="shared" ref="K415:K417" si="320">K412*5/3</f>
        <v>0.1875</v>
      </c>
      <c r="O415" s="7" t="str">
        <f t="shared" ca="1" si="319"/>
        <v/>
      </c>
      <c r="S415" s="7" t="str">
        <f t="shared" ca="1" si="317"/>
        <v/>
      </c>
    </row>
    <row r="416" spans="1:19" x14ac:dyDescent="0.3">
      <c r="A416" s="1" t="str">
        <f t="shared" ref="A416:A417" si="321">B416&amp;"_"&amp;TEXT(D416,"00")</f>
        <v>LP_ItemChanceBoostBetter_02</v>
      </c>
      <c r="B416" s="1" t="s">
        <v>503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f t="shared" si="320"/>
        <v>0.39375000000000004</v>
      </c>
      <c r="O416" s="7" t="str">
        <f t="shared" ref="O416:O417" ca="1" si="322">IF(NOT(ISBLANK(N416)),N416,
IF(ISBLANK(M416),"",
VLOOKUP(M416,OFFSET(INDIRECT("$A:$B"),0,MATCH(M$1&amp;"_Verify",INDIRECT("$1:$1"),0)-1),2,0)
))</f>
        <v/>
      </c>
      <c r="S416" s="7" t="str">
        <f t="shared" ca="1" si="317"/>
        <v/>
      </c>
    </row>
    <row r="417" spans="1:19" x14ac:dyDescent="0.3">
      <c r="A417" s="1" t="str">
        <f t="shared" si="321"/>
        <v>LP_ItemChanceBoostBetter_03</v>
      </c>
      <c r="B417" s="1" t="s">
        <v>503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f t="shared" si="320"/>
        <v>0.61875000000000013</v>
      </c>
      <c r="O417" s="7" t="str">
        <f t="shared" ca="1" si="322"/>
        <v/>
      </c>
      <c r="S417" s="7" t="str">
        <f t="shared" ca="1" si="317"/>
        <v/>
      </c>
    </row>
    <row r="418" spans="1:19" x14ac:dyDescent="0.3">
      <c r="A418" s="1" t="str">
        <f t="shared" si="311"/>
        <v>LP_HealChanceBoost_01</v>
      </c>
      <c r="B418" s="1" t="s">
        <v>173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 s="1">
        <v>0.16666666699999999</v>
      </c>
      <c r="O418" s="7" t="str">
        <f t="shared" ca="1" si="278"/>
        <v/>
      </c>
      <c r="S418" s="7" t="str">
        <f t="shared" ca="1" si="317"/>
        <v/>
      </c>
    </row>
    <row r="419" spans="1:19" x14ac:dyDescent="0.3">
      <c r="A419" s="1" t="str">
        <f t="shared" ref="A419:A421" si="323">B419&amp;"_"&amp;TEXT(D419,"00")</f>
        <v>LP_HealChanceBoost_02</v>
      </c>
      <c r="B419" s="1" t="s">
        <v>173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 s="1">
        <v>0.35</v>
      </c>
      <c r="O419" s="7" t="str">
        <f t="shared" ref="O419:O421" ca="1" si="324">IF(NOT(ISBLANK(N419)),N419,
IF(ISBLANK(M419),"",
VLOOKUP(M419,OFFSET(INDIRECT("$A:$B"),0,MATCH(M$1&amp;"_Verify",INDIRECT("$1:$1"),0)-1),2,0)
))</f>
        <v/>
      </c>
      <c r="S419" s="7" t="str">
        <f t="shared" ca="1" si="317"/>
        <v/>
      </c>
    </row>
    <row r="420" spans="1:19" x14ac:dyDescent="0.3">
      <c r="A420" s="1" t="str">
        <f t="shared" si="323"/>
        <v>LP_HealChanceBoost_03</v>
      </c>
      <c r="B420" s="1" t="s">
        <v>173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 s="1">
        <v>0.55000000000000004</v>
      </c>
      <c r="O420" s="7" t="str">
        <f t="shared" ca="1" si="324"/>
        <v/>
      </c>
      <c r="S420" s="7" t="str">
        <f t="shared" ca="1" si="317"/>
        <v/>
      </c>
    </row>
    <row r="421" spans="1:19" x14ac:dyDescent="0.3">
      <c r="A421" s="1" t="str">
        <f t="shared" si="323"/>
        <v>LP_HealChanceBoostBetter_01</v>
      </c>
      <c r="B421" s="1" t="s">
        <v>504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 s="1">
        <f t="shared" ref="L421:L423" si="325">L418*5/3</f>
        <v>0.27777777833333334</v>
      </c>
      <c r="O421" s="7" t="str">
        <f t="shared" ca="1" si="324"/>
        <v/>
      </c>
      <c r="S421" s="7" t="str">
        <f t="shared" ref="S421:S423" ca="1" si="326">IF(NOT(ISBLANK(R421)),R421,
IF(ISBLANK(Q421),"",
VLOOKUP(Q421,OFFSET(INDIRECT("$A:$B"),0,MATCH(Q$1&amp;"_Verify",INDIRECT("$1:$1"),0)-1),2,0)
))</f>
        <v/>
      </c>
    </row>
    <row r="422" spans="1:19" x14ac:dyDescent="0.3">
      <c r="A422" s="1" t="str">
        <f t="shared" ref="A422:A423" si="327">B422&amp;"_"&amp;TEXT(D422,"00")</f>
        <v>LP_HealChanceBoostBetter_02</v>
      </c>
      <c r="B422" s="1" t="s">
        <v>504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 s="1">
        <f t="shared" si="325"/>
        <v>0.58333333333333337</v>
      </c>
      <c r="O422" s="7" t="str">
        <f t="shared" ref="O422:O423" ca="1" si="328">IF(NOT(ISBLANK(N422)),N422,
IF(ISBLANK(M422),"",
VLOOKUP(M422,OFFSET(INDIRECT("$A:$B"),0,MATCH(M$1&amp;"_Verify",INDIRECT("$1:$1"),0)-1),2,0)
))</f>
        <v/>
      </c>
      <c r="S422" s="7" t="str">
        <f t="shared" ca="1" si="326"/>
        <v/>
      </c>
    </row>
    <row r="423" spans="1:19" x14ac:dyDescent="0.3">
      <c r="A423" s="1" t="str">
        <f t="shared" si="327"/>
        <v>LP_HealChanceBoostBetter_03</v>
      </c>
      <c r="B423" s="1" t="s">
        <v>504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 s="1">
        <f t="shared" si="325"/>
        <v>0.91666666666666663</v>
      </c>
      <c r="O423" s="7" t="str">
        <f t="shared" ca="1" si="328"/>
        <v/>
      </c>
      <c r="S423" s="7" t="str">
        <f t="shared" ca="1" si="326"/>
        <v/>
      </c>
    </row>
    <row r="424" spans="1:19" x14ac:dyDescent="0.3">
      <c r="A424" s="1" t="str">
        <f t="shared" si="311"/>
        <v>LP_MonsterThrough_01</v>
      </c>
      <c r="B424" s="1" t="s">
        <v>174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MonsterThroughHitObject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1</v>
      </c>
      <c r="O424" s="7">
        <f t="shared" ca="1" si="278"/>
        <v>1</v>
      </c>
      <c r="S424" s="7" t="str">
        <f t="shared" ca="1" si="317"/>
        <v/>
      </c>
    </row>
    <row r="425" spans="1:19" x14ac:dyDescent="0.3">
      <c r="A425" s="1" t="str">
        <f t="shared" si="311"/>
        <v>LP_MonsterThrough_02</v>
      </c>
      <c r="B425" s="1" t="s">
        <v>174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MonsterThroughHitObject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2</v>
      </c>
      <c r="O425" s="7">
        <f t="shared" ca="1" si="278"/>
        <v>2</v>
      </c>
      <c r="S425" s="7" t="str">
        <f t="shared" ca="1" si="317"/>
        <v/>
      </c>
    </row>
    <row r="426" spans="1:19" x14ac:dyDescent="0.3">
      <c r="A426" s="1" t="str">
        <f t="shared" si="311"/>
        <v>LP_Ricochet_01</v>
      </c>
      <c r="B426" s="1" t="s">
        <v>175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RicochetHitObject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N426" s="1">
        <v>1</v>
      </c>
      <c r="O426" s="7">
        <f t="shared" ca="1" si="278"/>
        <v>1</v>
      </c>
      <c r="S426" s="7" t="str">
        <f t="shared" ca="1" si="317"/>
        <v/>
      </c>
    </row>
    <row r="427" spans="1:19" x14ac:dyDescent="0.3">
      <c r="A427" s="1" t="str">
        <f t="shared" si="311"/>
        <v>LP_Ricochet_02</v>
      </c>
      <c r="B427" s="1" t="s">
        <v>175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RicochetHitObject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N427" s="1">
        <v>2</v>
      </c>
      <c r="O427" s="7">
        <f t="shared" ca="1" si="278"/>
        <v>2</v>
      </c>
      <c r="S427" s="7" t="str">
        <f t="shared" ref="S427:S429" ca="1" si="329">IF(NOT(ISBLANK(R427)),R427,
IF(ISBLANK(Q427),"",
VLOOKUP(Q427,OFFSET(INDIRECT("$A:$B"),0,MATCH(Q$1&amp;"_Verify",INDIRECT("$1:$1"),0)-1),2,0)
))</f>
        <v/>
      </c>
    </row>
    <row r="428" spans="1:19" x14ac:dyDescent="0.3">
      <c r="A428" s="1" t="str">
        <f t="shared" si="311"/>
        <v>LP_BounceWallQuad_01</v>
      </c>
      <c r="B428" s="1" t="s">
        <v>176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BounceWallQuadHitObject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1</v>
      </c>
      <c r="O428" s="7">
        <f t="shared" ca="1" si="278"/>
        <v>1</v>
      </c>
      <c r="S428" s="7" t="str">
        <f t="shared" ca="1" si="329"/>
        <v/>
      </c>
    </row>
    <row r="429" spans="1:19" x14ac:dyDescent="0.3">
      <c r="A429" s="1" t="str">
        <f t="shared" si="311"/>
        <v>LP_BounceWallQuad_02</v>
      </c>
      <c r="B429" s="1" t="s">
        <v>176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BounceWallQuadHitObject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2</v>
      </c>
      <c r="O429" s="7">
        <f t="shared" ca="1" si="278"/>
        <v>2</v>
      </c>
      <c r="S429" s="7" t="str">
        <f t="shared" ca="1" si="329"/>
        <v/>
      </c>
    </row>
    <row r="430" spans="1:19" x14ac:dyDescent="0.3">
      <c r="A430" s="1" t="str">
        <f t="shared" si="311"/>
        <v>LP_Parallel_01</v>
      </c>
      <c r="B430" s="1" t="s">
        <v>177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ParallelHitObject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0.6</v>
      </c>
      <c r="N430" s="1">
        <v>1</v>
      </c>
      <c r="O430" s="7">
        <f t="shared" ca="1" si="278"/>
        <v>1</v>
      </c>
      <c r="S430" s="7" t="str">
        <f t="shared" ca="1" si="317"/>
        <v/>
      </c>
    </row>
    <row r="431" spans="1:19" x14ac:dyDescent="0.3">
      <c r="A431" s="1" t="str">
        <f t="shared" si="311"/>
        <v>LP_Parallel_02</v>
      </c>
      <c r="B431" s="1" t="s">
        <v>177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ParallelHitObject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v>0.6</v>
      </c>
      <c r="N431" s="1">
        <v>2</v>
      </c>
      <c r="O431" s="7">
        <f t="shared" ca="1" si="278"/>
        <v>2</v>
      </c>
      <c r="S431" s="7" t="str">
        <f t="shared" ca="1" si="317"/>
        <v/>
      </c>
    </row>
    <row r="432" spans="1:19" x14ac:dyDescent="0.3">
      <c r="A432" s="1" t="str">
        <f t="shared" si="311"/>
        <v>LP_DiagonalNwayGenerator_01</v>
      </c>
      <c r="B432" s="1" t="s">
        <v>178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DiagonalNwayGenerator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1</v>
      </c>
      <c r="O432" s="7">
        <f t="shared" ca="1" si="278"/>
        <v>1</v>
      </c>
      <c r="S432" s="7" t="str">
        <f t="shared" ca="1" si="317"/>
        <v/>
      </c>
    </row>
    <row r="433" spans="1:19" x14ac:dyDescent="0.3">
      <c r="A433" s="1" t="str">
        <f t="shared" si="311"/>
        <v>LP_DiagonalNwayGenerator_02</v>
      </c>
      <c r="B433" s="1" t="s">
        <v>178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DiagonalNwayGenerator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2</v>
      </c>
      <c r="O433" s="7">
        <f t="shared" ca="1" si="278"/>
        <v>2</v>
      </c>
      <c r="S433" s="7" t="str">
        <f t="shared" ca="1" si="317"/>
        <v/>
      </c>
    </row>
    <row r="434" spans="1:19" x14ac:dyDescent="0.3">
      <c r="A434" s="1" t="str">
        <f t="shared" si="311"/>
        <v>LP_LeftRightNwayGenerator_01</v>
      </c>
      <c r="B434" s="1" t="s">
        <v>179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LeftRightNwayGenerator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1</v>
      </c>
      <c r="O434" s="7">
        <f t="shared" ca="1" si="278"/>
        <v>1</v>
      </c>
      <c r="S434" s="7" t="str">
        <f t="shared" ca="1" si="317"/>
        <v/>
      </c>
    </row>
    <row r="435" spans="1:19" x14ac:dyDescent="0.3">
      <c r="A435" s="1" t="str">
        <f t="shared" si="311"/>
        <v>LP_LeftRightNwayGenerator_02</v>
      </c>
      <c r="B435" s="1" t="s">
        <v>179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LeftRightNwayGenerator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2</v>
      </c>
      <c r="O435" s="7">
        <f t="shared" ca="1" si="278"/>
        <v>2</v>
      </c>
      <c r="S435" s="7" t="str">
        <f t="shared" ca="1" si="317"/>
        <v/>
      </c>
    </row>
    <row r="436" spans="1:19" x14ac:dyDescent="0.3">
      <c r="A436" s="1" t="str">
        <f t="shared" si="311"/>
        <v>LP_BackNwayGenerator_01</v>
      </c>
      <c r="B436" s="1" t="s">
        <v>180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BackNwayGenerator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1</v>
      </c>
      <c r="O436" s="7">
        <f t="shared" ca="1" si="278"/>
        <v>1</v>
      </c>
      <c r="S436" s="7" t="str">
        <f t="shared" ca="1" si="317"/>
        <v/>
      </c>
    </row>
    <row r="437" spans="1:19" x14ac:dyDescent="0.3">
      <c r="A437" s="1" t="str">
        <f t="shared" si="311"/>
        <v>LP_BackNwayGenerator_02</v>
      </c>
      <c r="B437" s="1" t="s">
        <v>180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BackNwayGenerator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2</v>
      </c>
      <c r="O437" s="7">
        <f t="shared" ca="1" si="278"/>
        <v>2</v>
      </c>
      <c r="S437" s="7" t="str">
        <f t="shared" ca="1" si="317"/>
        <v/>
      </c>
    </row>
    <row r="438" spans="1:19" x14ac:dyDescent="0.3">
      <c r="A438" s="1" t="str">
        <f t="shared" si="311"/>
        <v>LP_Repeat_01</v>
      </c>
      <c r="B438" s="1" t="s">
        <v>181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RepeatHitObject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0.3</v>
      </c>
      <c r="N438" s="1">
        <v>1</v>
      </c>
      <c r="O438" s="7">
        <f t="shared" ca="1" si="278"/>
        <v>1</v>
      </c>
      <c r="S438" s="7" t="str">
        <f t="shared" ca="1" si="317"/>
        <v/>
      </c>
    </row>
    <row r="439" spans="1:19" x14ac:dyDescent="0.3">
      <c r="A439" s="1" t="str">
        <f t="shared" si="311"/>
        <v>LP_Repeat_02</v>
      </c>
      <c r="B439" s="1" t="s">
        <v>181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RepeatHitObject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0.3</v>
      </c>
      <c r="N439" s="1">
        <v>2</v>
      </c>
      <c r="O439" s="7">
        <f t="shared" ca="1" si="278"/>
        <v>2</v>
      </c>
      <c r="S439" s="7" t="str">
        <f t="shared" ca="1" si="317"/>
        <v/>
      </c>
    </row>
    <row r="440" spans="1:19" x14ac:dyDescent="0.3">
      <c r="A440" s="1" t="str">
        <f t="shared" si="311"/>
        <v>LP_HealOnKill_01</v>
      </c>
      <c r="B440" s="1" t="s">
        <v>269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ref="K440:K453" si="330">J232</f>
        <v>0.15</v>
      </c>
      <c r="O440" s="7" t="str">
        <f t="shared" ref="O440" ca="1" si="331">IF(NOT(ISBLANK(N440)),N440,
IF(ISBLANK(M440),"",
VLOOKUP(M440,OFFSET(INDIRECT("$A:$B"),0,MATCH(M$1&amp;"_Verify",INDIRECT("$1:$1"),0)-1),2,0)
))</f>
        <v/>
      </c>
      <c r="S440" s="7" t="str">
        <f t="shared" ca="1" si="317"/>
        <v/>
      </c>
    </row>
    <row r="441" spans="1:19" x14ac:dyDescent="0.3">
      <c r="A441" s="1" t="str">
        <f t="shared" si="311"/>
        <v>LP_HealOnKill_02</v>
      </c>
      <c r="B441" s="1" t="s">
        <v>269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30"/>
        <v>0.315</v>
      </c>
      <c r="O441" s="7" t="str">
        <f t="shared" ca="1" si="278"/>
        <v/>
      </c>
      <c r="S441" s="7" t="str">
        <f t="shared" ca="1" si="317"/>
        <v/>
      </c>
    </row>
    <row r="442" spans="1:19" x14ac:dyDescent="0.3">
      <c r="A442" s="1" t="str">
        <f t="shared" ref="A442:A444" si="332">B442&amp;"_"&amp;TEXT(D442,"00")</f>
        <v>LP_HealOnKill_03</v>
      </c>
      <c r="B442" s="1" t="s">
        <v>269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30"/>
        <v>0.49500000000000005</v>
      </c>
      <c r="O442" s="7" t="str">
        <f t="shared" ref="O442:O444" ca="1" si="333">IF(NOT(ISBLANK(N442)),N442,
IF(ISBLANK(M442),"",
VLOOKUP(M442,OFFSET(INDIRECT("$A:$B"),0,MATCH(M$1&amp;"_Verify",INDIRECT("$1:$1"),0)-1),2,0)
))</f>
        <v/>
      </c>
      <c r="S442" s="7" t="str">
        <f t="shared" ref="S442:S444" ca="1" si="334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si="332"/>
        <v>LP_HealOnKill_04</v>
      </c>
      <c r="B443" s="1" t="s">
        <v>269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30"/>
        <v>0.69</v>
      </c>
      <c r="O443" s="7" t="str">
        <f t="shared" ca="1" si="333"/>
        <v/>
      </c>
      <c r="S443" s="7" t="str">
        <f t="shared" ca="1" si="334"/>
        <v/>
      </c>
    </row>
    <row r="444" spans="1:19" x14ac:dyDescent="0.3">
      <c r="A444" s="1" t="str">
        <f t="shared" si="332"/>
        <v>LP_HealOnKill_05</v>
      </c>
      <c r="B444" s="1" t="s">
        <v>269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30"/>
        <v>0.89999999999999991</v>
      </c>
      <c r="O444" s="7" t="str">
        <f t="shared" ca="1" si="333"/>
        <v/>
      </c>
      <c r="S444" s="7" t="str">
        <f t="shared" ca="1" si="334"/>
        <v/>
      </c>
    </row>
    <row r="445" spans="1:19" x14ac:dyDescent="0.3">
      <c r="A445" s="1" t="str">
        <f t="shared" ref="A445:A448" si="335">B445&amp;"_"&amp;TEXT(D445,"00")</f>
        <v>LP_HealOnKill_06</v>
      </c>
      <c r="B445" s="1" t="s">
        <v>269</v>
      </c>
      <c r="C445" s="1" t="str">
        <f>IF(ISERROR(VLOOKUP(B445,AffectorValueTable!$A:$A,1,0)),"어펙터밸류없음","")</f>
        <v/>
      </c>
      <c r="D445" s="1">
        <v>6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si="330"/>
        <v>1.125</v>
      </c>
      <c r="O445" s="7" t="str">
        <f t="shared" ref="O445:O448" ca="1" si="336">IF(NOT(ISBLANK(N445)),N445,
IF(ISBLANK(M445),"",
VLOOKUP(M445,OFFSET(INDIRECT("$A:$B"),0,MATCH(M$1&amp;"_Verify",INDIRECT("$1:$1"),0)-1),2,0)
))</f>
        <v/>
      </c>
      <c r="S445" s="7" t="str">
        <f t="shared" ref="S445:S448" ca="1" si="337">IF(NOT(ISBLANK(R445)),R445,
IF(ISBLANK(Q445),"",
VLOOKUP(Q445,OFFSET(INDIRECT("$A:$B"),0,MATCH(Q$1&amp;"_Verify",INDIRECT("$1:$1"),0)-1),2,0)
))</f>
        <v/>
      </c>
    </row>
    <row r="446" spans="1:19" x14ac:dyDescent="0.3">
      <c r="A446" s="1" t="str">
        <f t="shared" si="335"/>
        <v>LP_HealOnKill_07</v>
      </c>
      <c r="B446" s="1" t="s">
        <v>269</v>
      </c>
      <c r="C446" s="1" t="str">
        <f>IF(ISERROR(VLOOKUP(B446,AffectorValueTable!$A:$A,1,0)),"어펙터밸류없음","")</f>
        <v/>
      </c>
      <c r="D446" s="1">
        <v>7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30"/>
        <v>1.3650000000000002</v>
      </c>
      <c r="O446" s="7" t="str">
        <f t="shared" ca="1" si="336"/>
        <v/>
      </c>
      <c r="S446" s="7" t="str">
        <f t="shared" ca="1" si="337"/>
        <v/>
      </c>
    </row>
    <row r="447" spans="1:19" x14ac:dyDescent="0.3">
      <c r="A447" s="1" t="str">
        <f t="shared" si="335"/>
        <v>LP_HealOnKill_08</v>
      </c>
      <c r="B447" s="1" t="s">
        <v>269</v>
      </c>
      <c r="C447" s="1" t="str">
        <f>IF(ISERROR(VLOOKUP(B447,AffectorValueTable!$A:$A,1,0)),"어펙터밸류없음","")</f>
        <v/>
      </c>
      <c r="D447" s="1">
        <v>8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30"/>
        <v>1.62</v>
      </c>
      <c r="O447" s="7" t="str">
        <f t="shared" ca="1" si="336"/>
        <v/>
      </c>
      <c r="S447" s="7" t="str">
        <f t="shared" ca="1" si="337"/>
        <v/>
      </c>
    </row>
    <row r="448" spans="1:19" x14ac:dyDescent="0.3">
      <c r="A448" s="1" t="str">
        <f t="shared" si="335"/>
        <v>LP_HealOnKill_09</v>
      </c>
      <c r="B448" s="1" t="s">
        <v>269</v>
      </c>
      <c r="C448" s="1" t="str">
        <f>IF(ISERROR(VLOOKUP(B448,AffectorValueTable!$A:$A,1,0)),"어펙터밸류없음","")</f>
        <v/>
      </c>
      <c r="D448" s="1">
        <v>9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30"/>
        <v>1.89</v>
      </c>
      <c r="O448" s="7" t="str">
        <f t="shared" ca="1" si="336"/>
        <v/>
      </c>
      <c r="S448" s="7" t="str">
        <f t="shared" ca="1" si="337"/>
        <v/>
      </c>
    </row>
    <row r="449" spans="1:19" x14ac:dyDescent="0.3">
      <c r="A449" s="1" t="str">
        <f t="shared" ref="A449:A478" si="338">B449&amp;"_"&amp;TEXT(D449,"00")</f>
        <v>LP_HealOnKillBetter_01</v>
      </c>
      <c r="B449" s="1" t="s">
        <v>270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30"/>
        <v>0.25</v>
      </c>
      <c r="O449" s="7" t="str">
        <f t="shared" ref="O449:O493" ca="1" si="339">IF(NOT(ISBLANK(N449)),N449,
IF(ISBLANK(M449),"",
VLOOKUP(M449,OFFSET(INDIRECT("$A:$B"),0,MATCH(M$1&amp;"_Verify",INDIRECT("$1:$1"),0)-1),2,0)
))</f>
        <v/>
      </c>
      <c r="S449" s="7" t="str">
        <f t="shared" ca="1" si="317"/>
        <v/>
      </c>
    </row>
    <row r="450" spans="1:19" x14ac:dyDescent="0.3">
      <c r="A450" s="1" t="str">
        <f t="shared" si="338"/>
        <v>LP_HealOnKillBetter_02</v>
      </c>
      <c r="B450" s="1" t="s">
        <v>270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30"/>
        <v>0.52500000000000002</v>
      </c>
      <c r="O450" s="7" t="str">
        <f t="shared" ca="1" si="339"/>
        <v/>
      </c>
      <c r="S450" s="7" t="str">
        <f t="shared" ca="1" si="317"/>
        <v/>
      </c>
    </row>
    <row r="451" spans="1:19" x14ac:dyDescent="0.3">
      <c r="A451" s="1" t="str">
        <f t="shared" ref="A451:A464" si="340">B451&amp;"_"&amp;TEXT(D451,"00")</f>
        <v>LP_HealOnKillBetter_03</v>
      </c>
      <c r="B451" s="1" t="s">
        <v>270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30"/>
        <v>0.82500000000000007</v>
      </c>
      <c r="O451" s="7" t="str">
        <f t="shared" ref="O451:O464" ca="1" si="341">IF(NOT(ISBLANK(N451)),N451,
IF(ISBLANK(M451),"",
VLOOKUP(M451,OFFSET(INDIRECT("$A:$B"),0,MATCH(M$1&amp;"_Verify",INDIRECT("$1:$1"),0)-1),2,0)
))</f>
        <v/>
      </c>
      <c r="S451" s="7" t="str">
        <f t="shared" ref="S451:S464" ca="1" si="342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0"/>
        <v>LP_HealOnKillBetter_04</v>
      </c>
      <c r="B452" s="1" t="s">
        <v>270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30"/>
        <v>1.1499999999999999</v>
      </c>
      <c r="O452" s="7" t="str">
        <f t="shared" ca="1" si="341"/>
        <v/>
      </c>
      <c r="S452" s="7" t="str">
        <f t="shared" ca="1" si="342"/>
        <v/>
      </c>
    </row>
    <row r="453" spans="1:19" x14ac:dyDescent="0.3">
      <c r="A453" s="1" t="str">
        <f t="shared" si="340"/>
        <v>LP_HealOnKillBetter_05</v>
      </c>
      <c r="B453" s="1" t="s">
        <v>270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30"/>
        <v>1.5</v>
      </c>
      <c r="O453" s="7" t="str">
        <f t="shared" ca="1" si="341"/>
        <v/>
      </c>
      <c r="S453" s="7" t="str">
        <f t="shared" ca="1" si="342"/>
        <v/>
      </c>
    </row>
    <row r="454" spans="1:19" x14ac:dyDescent="0.3">
      <c r="A454" s="1" t="str">
        <f t="shared" si="340"/>
        <v>LP_HealOnCrit_01</v>
      </c>
      <c r="B454" s="1" t="s">
        <v>926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ref="J454:J467" si="343">J232</f>
        <v>0.15</v>
      </c>
      <c r="O454" s="7" t="str">
        <f t="shared" ca="1" si="341"/>
        <v/>
      </c>
      <c r="S454" s="7" t="str">
        <f t="shared" ca="1" si="342"/>
        <v/>
      </c>
    </row>
    <row r="455" spans="1:19" x14ac:dyDescent="0.3">
      <c r="A455" s="1" t="str">
        <f t="shared" si="340"/>
        <v>LP_HealOnCrit_02</v>
      </c>
      <c r="B455" s="1" t="s">
        <v>926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43"/>
        <v>0.315</v>
      </c>
      <c r="O455" s="7" t="str">
        <f t="shared" ca="1" si="341"/>
        <v/>
      </c>
      <c r="S455" s="7" t="str">
        <f t="shared" ca="1" si="342"/>
        <v/>
      </c>
    </row>
    <row r="456" spans="1:19" x14ac:dyDescent="0.3">
      <c r="A456" s="1" t="str">
        <f t="shared" si="340"/>
        <v>LP_HealOnCrit_03</v>
      </c>
      <c r="B456" s="1" t="s">
        <v>926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43"/>
        <v>0.49500000000000005</v>
      </c>
      <c r="O456" s="7" t="str">
        <f t="shared" ca="1" si="341"/>
        <v/>
      </c>
      <c r="S456" s="7" t="str">
        <f t="shared" ca="1" si="342"/>
        <v/>
      </c>
    </row>
    <row r="457" spans="1:19" x14ac:dyDescent="0.3">
      <c r="A457" s="1" t="str">
        <f t="shared" si="340"/>
        <v>LP_HealOnCrit_04</v>
      </c>
      <c r="B457" s="1" t="s">
        <v>926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43"/>
        <v>0.69</v>
      </c>
      <c r="O457" s="7" t="str">
        <f t="shared" ca="1" si="341"/>
        <v/>
      </c>
      <c r="S457" s="7" t="str">
        <f t="shared" ca="1" si="342"/>
        <v/>
      </c>
    </row>
    <row r="458" spans="1:19" x14ac:dyDescent="0.3">
      <c r="A458" s="1" t="str">
        <f t="shared" si="340"/>
        <v>LP_HealOnCrit_05</v>
      </c>
      <c r="B458" s="1" t="s">
        <v>926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43"/>
        <v>0.89999999999999991</v>
      </c>
      <c r="O458" s="7" t="str">
        <f t="shared" ca="1" si="341"/>
        <v/>
      </c>
      <c r="S458" s="7" t="str">
        <f t="shared" ca="1" si="342"/>
        <v/>
      </c>
    </row>
    <row r="459" spans="1:19" x14ac:dyDescent="0.3">
      <c r="A459" s="1" t="str">
        <f t="shared" si="340"/>
        <v>LP_HealOnCrit_06</v>
      </c>
      <c r="B459" s="1" t="s">
        <v>926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43"/>
        <v>1.125</v>
      </c>
      <c r="O459" s="7" t="str">
        <f t="shared" ca="1" si="341"/>
        <v/>
      </c>
      <c r="S459" s="7" t="str">
        <f t="shared" ca="1" si="342"/>
        <v/>
      </c>
    </row>
    <row r="460" spans="1:19" x14ac:dyDescent="0.3">
      <c r="A460" s="1" t="str">
        <f t="shared" si="340"/>
        <v>LP_HealOnCrit_07</v>
      </c>
      <c r="B460" s="1" t="s">
        <v>926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43"/>
        <v>1.3650000000000002</v>
      </c>
      <c r="O460" s="7" t="str">
        <f t="shared" ca="1" si="341"/>
        <v/>
      </c>
      <c r="S460" s="7" t="str">
        <f t="shared" ca="1" si="342"/>
        <v/>
      </c>
    </row>
    <row r="461" spans="1:19" x14ac:dyDescent="0.3">
      <c r="A461" s="1" t="str">
        <f t="shared" si="340"/>
        <v>LP_HealOnCrit_08</v>
      </c>
      <c r="B461" s="1" t="s">
        <v>926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43"/>
        <v>1.62</v>
      </c>
      <c r="O461" s="7" t="str">
        <f t="shared" ca="1" si="341"/>
        <v/>
      </c>
      <c r="S461" s="7" t="str">
        <f t="shared" ca="1" si="342"/>
        <v/>
      </c>
    </row>
    <row r="462" spans="1:19" x14ac:dyDescent="0.3">
      <c r="A462" s="1" t="str">
        <f t="shared" si="340"/>
        <v>LP_HealOnCrit_09</v>
      </c>
      <c r="B462" s="1" t="s">
        <v>926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43"/>
        <v>1.89</v>
      </c>
      <c r="O462" s="7" t="str">
        <f t="shared" ca="1" si="341"/>
        <v/>
      </c>
      <c r="S462" s="7" t="str">
        <f t="shared" ca="1" si="342"/>
        <v/>
      </c>
    </row>
    <row r="463" spans="1:19" x14ac:dyDescent="0.3">
      <c r="A463" s="1" t="str">
        <f t="shared" si="340"/>
        <v>LP_HealOnCritBetter_01</v>
      </c>
      <c r="B463" s="1" t="s">
        <v>927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43"/>
        <v>0.25</v>
      </c>
      <c r="O463" s="7" t="str">
        <f t="shared" ca="1" si="341"/>
        <v/>
      </c>
      <c r="S463" s="7" t="str">
        <f t="shared" ca="1" si="342"/>
        <v/>
      </c>
    </row>
    <row r="464" spans="1:19" x14ac:dyDescent="0.3">
      <c r="A464" s="1" t="str">
        <f t="shared" si="340"/>
        <v>LP_HealOnCritBetter_02</v>
      </c>
      <c r="B464" s="1" t="s">
        <v>927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43"/>
        <v>0.52500000000000002</v>
      </c>
      <c r="O464" s="7" t="str">
        <f t="shared" ca="1" si="341"/>
        <v/>
      </c>
      <c r="S464" s="7" t="str">
        <f t="shared" ca="1" si="342"/>
        <v/>
      </c>
    </row>
    <row r="465" spans="1:23" x14ac:dyDescent="0.3">
      <c r="A465" s="1" t="str">
        <f t="shared" ref="A465:A467" si="344">B465&amp;"_"&amp;TEXT(D465,"00")</f>
        <v>LP_HealOnCritBetter_03</v>
      </c>
      <c r="B465" s="1" t="s">
        <v>927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43"/>
        <v>0.82500000000000007</v>
      </c>
      <c r="O465" s="7" t="str">
        <f t="shared" ref="O465:O467" ca="1" si="345">IF(NOT(ISBLANK(N465)),N465,
IF(ISBLANK(M465),"",
VLOOKUP(M465,OFFSET(INDIRECT("$A:$B"),0,MATCH(M$1&amp;"_Verify",INDIRECT("$1:$1"),0)-1),2,0)
))</f>
        <v/>
      </c>
      <c r="S465" s="7" t="str">
        <f t="shared" ref="S465:S467" ca="1" si="346">IF(NOT(ISBLANK(R465)),R465,
IF(ISBLANK(Q465),"",
VLOOKUP(Q465,OFFSET(INDIRECT("$A:$B"),0,MATCH(Q$1&amp;"_Verify",INDIRECT("$1:$1"),0)-1),2,0)
))</f>
        <v/>
      </c>
    </row>
    <row r="466" spans="1:23" x14ac:dyDescent="0.3">
      <c r="A466" s="1" t="str">
        <f t="shared" si="344"/>
        <v>LP_HealOnCritBetter_04</v>
      </c>
      <c r="B466" s="1" t="s">
        <v>927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43"/>
        <v>1.1499999999999999</v>
      </c>
      <c r="O466" s="7" t="str">
        <f t="shared" ca="1" si="345"/>
        <v/>
      </c>
      <c r="S466" s="7" t="str">
        <f t="shared" ca="1" si="346"/>
        <v/>
      </c>
    </row>
    <row r="467" spans="1:23" x14ac:dyDescent="0.3">
      <c r="A467" s="1" t="str">
        <f t="shared" si="344"/>
        <v>LP_HealOnCritBetter_05</v>
      </c>
      <c r="B467" s="1" t="s">
        <v>927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43"/>
        <v>1.5</v>
      </c>
      <c r="O467" s="7" t="str">
        <f t="shared" ca="1" si="345"/>
        <v/>
      </c>
      <c r="S467" s="7" t="str">
        <f t="shared" ca="1" si="346"/>
        <v/>
      </c>
    </row>
    <row r="468" spans="1:23" x14ac:dyDescent="0.3">
      <c r="A468" s="1" t="str">
        <f t="shared" si="338"/>
        <v>LP_AtkSpeedUpOnEncounter_01</v>
      </c>
      <c r="B468" s="1" t="s">
        <v>295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39"/>
        <v/>
      </c>
      <c r="Q468" s="1" t="s">
        <v>296</v>
      </c>
      <c r="S468" s="7">
        <f t="shared" ref="S468:S521" ca="1" si="347">IF(NOT(ISBLANK(R468)),R468,
IF(ISBLANK(Q468),"",
VLOOKUP(Q468,OFFSET(INDIRECT("$A:$B"),0,MATCH(Q$1&amp;"_Verify",INDIRECT("$1:$1"),0)-1),2,0)
))</f>
        <v>1</v>
      </c>
      <c r="U468" s="1" t="s">
        <v>297</v>
      </c>
    </row>
    <row r="469" spans="1:23" x14ac:dyDescent="0.3">
      <c r="A469" s="1" t="str">
        <f t="shared" si="338"/>
        <v>LP_AtkSpeedUpOnEncounter_02</v>
      </c>
      <c r="B469" s="1" t="s">
        <v>295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39"/>
        <v/>
      </c>
      <c r="Q469" s="1" t="s">
        <v>296</v>
      </c>
      <c r="S469" s="7">
        <f t="shared" ca="1" si="347"/>
        <v>1</v>
      </c>
      <c r="U469" s="1" t="s">
        <v>297</v>
      </c>
    </row>
    <row r="470" spans="1:23" x14ac:dyDescent="0.3">
      <c r="A470" s="1" t="str">
        <f t="shared" ref="A470:A476" si="348">B470&amp;"_"&amp;TEXT(D470,"00")</f>
        <v>LP_AtkSpeedUpOnEncounter_03</v>
      </c>
      <c r="B470" s="1" t="s">
        <v>295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ref="O470:O476" ca="1" si="349">IF(NOT(ISBLANK(N470)),N470,
IF(ISBLANK(M470),"",
VLOOKUP(M470,OFFSET(INDIRECT("$A:$B"),0,MATCH(M$1&amp;"_Verify",INDIRECT("$1:$1"),0)-1),2,0)
))</f>
        <v/>
      </c>
      <c r="Q470" s="1" t="s">
        <v>296</v>
      </c>
      <c r="S470" s="7">
        <f t="shared" ca="1" si="347"/>
        <v>1</v>
      </c>
      <c r="U470" s="1" t="s">
        <v>297</v>
      </c>
    </row>
    <row r="471" spans="1:23" x14ac:dyDescent="0.3">
      <c r="A471" s="1" t="str">
        <f t="shared" si="348"/>
        <v>LP_AtkSpeedUpOnEncounter_04</v>
      </c>
      <c r="B471" s="1" t="s">
        <v>295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9"/>
        <v/>
      </c>
      <c r="Q471" s="1" t="s">
        <v>296</v>
      </c>
      <c r="S471" s="7">
        <f t="shared" ca="1" si="347"/>
        <v>1</v>
      </c>
      <c r="U471" s="1" t="s">
        <v>297</v>
      </c>
    </row>
    <row r="472" spans="1:23" x14ac:dyDescent="0.3">
      <c r="A472" s="1" t="str">
        <f t="shared" si="348"/>
        <v>LP_AtkSpeedUpOnEncounter_05</v>
      </c>
      <c r="B472" s="1" t="s">
        <v>295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9"/>
        <v/>
      </c>
      <c r="Q472" s="1" t="s">
        <v>296</v>
      </c>
      <c r="S472" s="7">
        <f t="shared" ca="1" si="347"/>
        <v>1</v>
      </c>
      <c r="U472" s="1" t="s">
        <v>297</v>
      </c>
    </row>
    <row r="473" spans="1:23" x14ac:dyDescent="0.3">
      <c r="A473" s="1" t="str">
        <f t="shared" si="348"/>
        <v>LP_AtkSpeedUpOnEncounter_06</v>
      </c>
      <c r="B473" s="1" t="s">
        <v>295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9"/>
        <v/>
      </c>
      <c r="Q473" s="1" t="s">
        <v>296</v>
      </c>
      <c r="S473" s="7">
        <f t="shared" ca="1" si="347"/>
        <v>1</v>
      </c>
      <c r="U473" s="1" t="s">
        <v>297</v>
      </c>
    </row>
    <row r="474" spans="1:23" x14ac:dyDescent="0.3">
      <c r="A474" s="1" t="str">
        <f t="shared" si="348"/>
        <v>LP_AtkSpeedUpOnEncounter_07</v>
      </c>
      <c r="B474" s="1" t="s">
        <v>295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9"/>
        <v/>
      </c>
      <c r="Q474" s="1" t="s">
        <v>296</v>
      </c>
      <c r="S474" s="7">
        <f t="shared" ca="1" si="347"/>
        <v>1</v>
      </c>
      <c r="U474" s="1" t="s">
        <v>297</v>
      </c>
    </row>
    <row r="475" spans="1:23" x14ac:dyDescent="0.3">
      <c r="A475" s="1" t="str">
        <f t="shared" si="348"/>
        <v>LP_AtkSpeedUpOnEncounter_08</v>
      </c>
      <c r="B475" s="1" t="s">
        <v>295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9"/>
        <v/>
      </c>
      <c r="Q475" s="1" t="s">
        <v>296</v>
      </c>
      <c r="S475" s="7">
        <f t="shared" ca="1" si="347"/>
        <v>1</v>
      </c>
      <c r="U475" s="1" t="s">
        <v>297</v>
      </c>
    </row>
    <row r="476" spans="1:23" x14ac:dyDescent="0.3">
      <c r="A476" s="1" t="str">
        <f t="shared" si="348"/>
        <v>LP_AtkSpeedUpOnEncounter_09</v>
      </c>
      <c r="B476" s="1" t="s">
        <v>295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49"/>
        <v/>
      </c>
      <c r="Q476" s="1" t="s">
        <v>296</v>
      </c>
      <c r="S476" s="7">
        <f t="shared" ca="1" si="347"/>
        <v>1</v>
      </c>
      <c r="U476" s="1" t="s">
        <v>297</v>
      </c>
    </row>
    <row r="477" spans="1:23" x14ac:dyDescent="0.3">
      <c r="A477" s="1" t="str">
        <f t="shared" si="338"/>
        <v>LP_AtkSpeedUpOnEncounter_Spd_01</v>
      </c>
      <c r="B477" s="1" t="s">
        <v>292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4.5</v>
      </c>
      <c r="J477" s="1">
        <f t="shared" ref="J477:J485" si="350">J232*4.5/6*2.5</f>
        <v>0.28125</v>
      </c>
      <c r="M477" s="1" t="s">
        <v>148</v>
      </c>
      <c r="O477" s="7">
        <f t="shared" ca="1" si="339"/>
        <v>3</v>
      </c>
      <c r="R477" s="1">
        <v>1</v>
      </c>
      <c r="S477" s="7">
        <f t="shared" ca="1" si="347"/>
        <v>1</v>
      </c>
      <c r="W477" s="1" t="s">
        <v>362</v>
      </c>
    </row>
    <row r="478" spans="1:23" x14ac:dyDescent="0.3">
      <c r="A478" s="1" t="str">
        <f t="shared" si="338"/>
        <v>LP_AtkSpeedUpOnEncounter_Spd_02</v>
      </c>
      <c r="B478" s="1" t="s">
        <v>292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5</v>
      </c>
      <c r="J478" s="1">
        <f t="shared" si="350"/>
        <v>0.59062499999999996</v>
      </c>
      <c r="M478" s="1" t="s">
        <v>148</v>
      </c>
      <c r="O478" s="7">
        <f t="shared" ca="1" si="339"/>
        <v>3</v>
      </c>
      <c r="R478" s="1">
        <v>1</v>
      </c>
      <c r="S478" s="7">
        <f t="shared" ca="1" si="347"/>
        <v>1</v>
      </c>
      <c r="W478" s="1" t="s">
        <v>362</v>
      </c>
    </row>
    <row r="479" spans="1:23" x14ac:dyDescent="0.3">
      <c r="A479" s="1" t="str">
        <f t="shared" ref="A479:A485" si="351">B479&amp;"_"&amp;TEXT(D479,"00")</f>
        <v>LP_AtkSpeedUpOnEncounter_Spd_03</v>
      </c>
      <c r="B479" s="1" t="s">
        <v>292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5.5</v>
      </c>
      <c r="J479" s="1">
        <f t="shared" si="350"/>
        <v>0.92812500000000009</v>
      </c>
      <c r="M479" s="1" t="s">
        <v>148</v>
      </c>
      <c r="O479" s="7">
        <f t="shared" ref="O479:O485" ca="1" si="352">IF(NOT(ISBLANK(N479)),N479,
IF(ISBLANK(M479),"",
VLOOKUP(M479,OFFSET(INDIRECT("$A:$B"),0,MATCH(M$1&amp;"_Verify",INDIRECT("$1:$1"),0)-1),2,0)
))</f>
        <v>3</v>
      </c>
      <c r="R479" s="1">
        <v>1</v>
      </c>
      <c r="S479" s="7">
        <f t="shared" ca="1" si="347"/>
        <v>1</v>
      </c>
      <c r="W479" s="1" t="s">
        <v>362</v>
      </c>
    </row>
    <row r="480" spans="1:23" x14ac:dyDescent="0.3">
      <c r="A480" s="1" t="str">
        <f t="shared" si="351"/>
        <v>LP_AtkSpeedUpOnEncounter_Spd_04</v>
      </c>
      <c r="B480" s="1" t="s">
        <v>292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6</v>
      </c>
      <c r="J480" s="1">
        <f t="shared" si="350"/>
        <v>1.29375</v>
      </c>
      <c r="M480" s="1" t="s">
        <v>148</v>
      </c>
      <c r="O480" s="7">
        <f t="shared" ca="1" si="352"/>
        <v>3</v>
      </c>
      <c r="R480" s="1">
        <v>1</v>
      </c>
      <c r="S480" s="7">
        <f t="shared" ca="1" si="347"/>
        <v>1</v>
      </c>
      <c r="W480" s="1" t="s">
        <v>362</v>
      </c>
    </row>
    <row r="481" spans="1:23" x14ac:dyDescent="0.3">
      <c r="A481" s="1" t="str">
        <f t="shared" si="351"/>
        <v>LP_AtkSpeedUpOnEncounter_Spd_05</v>
      </c>
      <c r="B481" s="1" t="s">
        <v>292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6.5</v>
      </c>
      <c r="J481" s="1">
        <f t="shared" si="350"/>
        <v>1.6874999999999998</v>
      </c>
      <c r="M481" s="1" t="s">
        <v>148</v>
      </c>
      <c r="O481" s="7">
        <f t="shared" ca="1" si="352"/>
        <v>3</v>
      </c>
      <c r="R481" s="1">
        <v>1</v>
      </c>
      <c r="S481" s="7">
        <f t="shared" ca="1" si="347"/>
        <v>1</v>
      </c>
      <c r="W481" s="1" t="s">
        <v>362</v>
      </c>
    </row>
    <row r="482" spans="1:23" x14ac:dyDescent="0.3">
      <c r="A482" s="1" t="str">
        <f t="shared" si="351"/>
        <v>LP_AtkSpeedUpOnEncounter_Spd_06</v>
      </c>
      <c r="B482" s="1" t="s">
        <v>292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7</v>
      </c>
      <c r="J482" s="1">
        <f t="shared" si="350"/>
        <v>2.109375</v>
      </c>
      <c r="M482" s="1" t="s">
        <v>148</v>
      </c>
      <c r="O482" s="7">
        <f t="shared" ca="1" si="352"/>
        <v>3</v>
      </c>
      <c r="R482" s="1">
        <v>1</v>
      </c>
      <c r="S482" s="7">
        <f t="shared" ca="1" si="347"/>
        <v>1</v>
      </c>
      <c r="W482" s="1" t="s">
        <v>362</v>
      </c>
    </row>
    <row r="483" spans="1:23" x14ac:dyDescent="0.3">
      <c r="A483" s="1" t="str">
        <f t="shared" si="351"/>
        <v>LP_AtkSpeedUpOnEncounter_Spd_07</v>
      </c>
      <c r="B483" s="1" t="s">
        <v>292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7.5</v>
      </c>
      <c r="J483" s="1">
        <f t="shared" si="350"/>
        <v>2.5593750000000002</v>
      </c>
      <c r="M483" s="1" t="s">
        <v>148</v>
      </c>
      <c r="O483" s="7">
        <f t="shared" ca="1" si="352"/>
        <v>3</v>
      </c>
      <c r="R483" s="1">
        <v>1</v>
      </c>
      <c r="S483" s="7">
        <f t="shared" ca="1" si="347"/>
        <v>1</v>
      </c>
      <c r="W483" s="1" t="s">
        <v>362</v>
      </c>
    </row>
    <row r="484" spans="1:23" x14ac:dyDescent="0.3">
      <c r="A484" s="1" t="str">
        <f t="shared" si="351"/>
        <v>LP_AtkSpeedUpOnEncounter_Spd_08</v>
      </c>
      <c r="B484" s="1" t="s">
        <v>292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8</v>
      </c>
      <c r="J484" s="1">
        <f t="shared" si="350"/>
        <v>3.0375000000000001</v>
      </c>
      <c r="M484" s="1" t="s">
        <v>148</v>
      </c>
      <c r="O484" s="7">
        <f t="shared" ca="1" si="352"/>
        <v>3</v>
      </c>
      <c r="R484" s="1">
        <v>1</v>
      </c>
      <c r="S484" s="7">
        <f t="shared" ca="1" si="347"/>
        <v>1</v>
      </c>
      <c r="W484" s="1" t="s">
        <v>362</v>
      </c>
    </row>
    <row r="485" spans="1:23" x14ac:dyDescent="0.3">
      <c r="A485" s="1" t="str">
        <f t="shared" si="351"/>
        <v>LP_AtkSpeedUpOnEncounter_Spd_09</v>
      </c>
      <c r="B485" s="1" t="s">
        <v>292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8.5</v>
      </c>
      <c r="J485" s="1">
        <f t="shared" si="350"/>
        <v>3.5437499999999993</v>
      </c>
      <c r="M485" s="1" t="s">
        <v>148</v>
      </c>
      <c r="O485" s="7">
        <f t="shared" ca="1" si="352"/>
        <v>3</v>
      </c>
      <c r="R485" s="1">
        <v>1</v>
      </c>
      <c r="S485" s="7">
        <f t="shared" ca="1" si="347"/>
        <v>1</v>
      </c>
      <c r="W485" s="1" t="s">
        <v>362</v>
      </c>
    </row>
    <row r="486" spans="1:23" x14ac:dyDescent="0.3">
      <c r="A486" s="1" t="str">
        <f t="shared" ref="A486:A493" si="353">B486&amp;"_"&amp;TEXT(D486,"00")</f>
        <v>LP_AtkSpeedUpOnEncounterBetter_01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39"/>
        <v/>
      </c>
      <c r="Q486" s="1" t="s">
        <v>296</v>
      </c>
      <c r="S486" s="7">
        <f t="shared" ca="1" si="347"/>
        <v>1</v>
      </c>
      <c r="U486" s="1" t="s">
        <v>293</v>
      </c>
    </row>
    <row r="487" spans="1:23" x14ac:dyDescent="0.3">
      <c r="A487" s="1" t="str">
        <f t="shared" si="353"/>
        <v>LP_AtkSpeedUpOnEncounterBetter_02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39"/>
        <v/>
      </c>
      <c r="Q487" s="1" t="s">
        <v>296</v>
      </c>
      <c r="S487" s="7">
        <f t="shared" ca="1" si="347"/>
        <v>1</v>
      </c>
      <c r="U487" s="1" t="s">
        <v>293</v>
      </c>
    </row>
    <row r="488" spans="1:23" x14ac:dyDescent="0.3">
      <c r="A488" s="1" t="str">
        <f t="shared" ref="A488:A490" si="354">B488&amp;"_"&amp;TEXT(D488,"00")</f>
        <v>LP_AtkSpeedUpOnEncounterBetter_03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ref="O488:O490" ca="1" si="355">IF(NOT(ISBLANK(N488)),N488,
IF(ISBLANK(M488),"",
VLOOKUP(M488,OFFSET(INDIRECT("$A:$B"),0,MATCH(M$1&amp;"_Verify",INDIRECT("$1:$1"),0)-1),2,0)
))</f>
        <v/>
      </c>
      <c r="Q488" s="1" t="s">
        <v>296</v>
      </c>
      <c r="S488" s="7">
        <f t="shared" ca="1" si="347"/>
        <v>1</v>
      </c>
      <c r="U488" s="1" t="s">
        <v>293</v>
      </c>
    </row>
    <row r="489" spans="1:23" x14ac:dyDescent="0.3">
      <c r="A489" s="1" t="str">
        <f t="shared" si="354"/>
        <v>LP_AtkSpeedUpOnEncounterBetter_04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5"/>
        <v/>
      </c>
      <c r="Q489" s="1" t="s">
        <v>296</v>
      </c>
      <c r="S489" s="7">
        <f t="shared" ca="1" si="347"/>
        <v>1</v>
      </c>
      <c r="U489" s="1" t="s">
        <v>293</v>
      </c>
    </row>
    <row r="490" spans="1:23" x14ac:dyDescent="0.3">
      <c r="A490" s="1" t="str">
        <f t="shared" si="354"/>
        <v>LP_AtkSpeedUpOnEncounterBetter_05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55"/>
        <v/>
      </c>
      <c r="Q490" s="1" t="s">
        <v>296</v>
      </c>
      <c r="S490" s="7">
        <f t="shared" ca="1" si="347"/>
        <v>1</v>
      </c>
      <c r="U490" s="1" t="s">
        <v>293</v>
      </c>
    </row>
    <row r="491" spans="1:23" x14ac:dyDescent="0.3">
      <c r="A491" s="1" t="str">
        <f t="shared" ref="A491" si="356">B491&amp;"_"&amp;TEXT(D491,"00")</f>
        <v>LP_AtkSpeedUpOnEncounterBetter_06</v>
      </c>
      <c r="B491" s="1" t="s">
        <v>1185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ref="O491" ca="1" si="357">IF(NOT(ISBLANK(N491)),N491,
IF(ISBLANK(M491),"",
VLOOKUP(M491,OFFSET(INDIRECT("$A:$B"),0,MATCH(M$1&amp;"_Verify",INDIRECT("$1:$1"),0)-1),2,0)
))</f>
        <v/>
      </c>
      <c r="Q491" s="1" t="s">
        <v>296</v>
      </c>
      <c r="S491" s="7">
        <f t="shared" ref="S491" ca="1" si="358">IF(NOT(ISBLANK(R491)),R491,
IF(ISBLANK(Q491),"",
VLOOKUP(Q491,OFFSET(INDIRECT("$A:$B"),0,MATCH(Q$1&amp;"_Verify",INDIRECT("$1:$1"),0)-1),2,0)
))</f>
        <v>1</v>
      </c>
      <c r="U491" s="1" t="s">
        <v>293</v>
      </c>
    </row>
    <row r="492" spans="1:23" x14ac:dyDescent="0.3">
      <c r="A492" s="1" t="str">
        <f t="shared" si="353"/>
        <v>LP_AtkSpeedUpOnEncounterBetter_Spd_01</v>
      </c>
      <c r="B492" s="1" t="s">
        <v>294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4.5</v>
      </c>
      <c r="J492" s="1">
        <f>J241*4.5/6*2.5</f>
        <v>0.46875</v>
      </c>
      <c r="M492" s="1" t="s">
        <v>148</v>
      </c>
      <c r="O492" s="7">
        <f t="shared" ca="1" si="339"/>
        <v>3</v>
      </c>
      <c r="R492" s="1">
        <v>1</v>
      </c>
      <c r="S492" s="7">
        <f t="shared" ca="1" si="347"/>
        <v>1</v>
      </c>
      <c r="W492" s="1" t="s">
        <v>362</v>
      </c>
    </row>
    <row r="493" spans="1:23" x14ac:dyDescent="0.3">
      <c r="A493" s="1" t="str">
        <f t="shared" si="353"/>
        <v>LP_AtkSpeedUpOnEncounterBetter_Spd_02</v>
      </c>
      <c r="B493" s="1" t="s">
        <v>294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5.5</v>
      </c>
      <c r="J493" s="1">
        <f>J242*4.5/6*2.5</f>
        <v>0.98437500000000011</v>
      </c>
      <c r="M493" s="1" t="s">
        <v>148</v>
      </c>
      <c r="O493" s="7">
        <f t="shared" ca="1" si="339"/>
        <v>3</v>
      </c>
      <c r="R493" s="1">
        <v>1</v>
      </c>
      <c r="S493" s="7">
        <f t="shared" ca="1" si="347"/>
        <v>1</v>
      </c>
      <c r="W493" s="1" t="s">
        <v>362</v>
      </c>
    </row>
    <row r="494" spans="1:23" x14ac:dyDescent="0.3">
      <c r="A494" s="1" t="str">
        <f t="shared" ref="A494:A496" si="359">B494&amp;"_"&amp;TEXT(D494,"00")</f>
        <v>LP_AtkSpeedUpOnEncounterBetter_Spd_03</v>
      </c>
      <c r="B494" s="1" t="s">
        <v>294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6.5</v>
      </c>
      <c r="J494" s="1">
        <f>J243*4.5/6*2.5</f>
        <v>1.546875</v>
      </c>
      <c r="M494" s="1" t="s">
        <v>148</v>
      </c>
      <c r="O494" s="7">
        <f t="shared" ref="O494:O496" ca="1" si="360">IF(NOT(ISBLANK(N494)),N494,
IF(ISBLANK(M494),"",
VLOOKUP(M494,OFFSET(INDIRECT("$A:$B"),0,MATCH(M$1&amp;"_Verify",INDIRECT("$1:$1"),0)-1),2,0)
))</f>
        <v>3</v>
      </c>
      <c r="R494" s="1">
        <v>1</v>
      </c>
      <c r="S494" s="7">
        <f t="shared" ca="1" si="347"/>
        <v>1</v>
      </c>
      <c r="W494" s="1" t="s">
        <v>362</v>
      </c>
    </row>
    <row r="495" spans="1:23" x14ac:dyDescent="0.3">
      <c r="A495" s="1" t="str">
        <f t="shared" si="359"/>
        <v>LP_AtkSpeedUpOnEncounterBetter_Spd_04</v>
      </c>
      <c r="B495" s="1" t="s">
        <v>294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7.5</v>
      </c>
      <c r="J495" s="1">
        <f>J244*4.5/6*2.5</f>
        <v>2.15625</v>
      </c>
      <c r="M495" s="1" t="s">
        <v>148</v>
      </c>
      <c r="O495" s="7">
        <f t="shared" ca="1" si="360"/>
        <v>3</v>
      </c>
      <c r="R495" s="1">
        <v>1</v>
      </c>
      <c r="S495" s="7">
        <f t="shared" ca="1" si="347"/>
        <v>1</v>
      </c>
      <c r="W495" s="1" t="s">
        <v>362</v>
      </c>
    </row>
    <row r="496" spans="1:23" x14ac:dyDescent="0.3">
      <c r="A496" s="1" t="str">
        <f t="shared" si="359"/>
        <v>LP_AtkSpeedUpOnEncounterBetter_Spd_05</v>
      </c>
      <c r="B496" s="1" t="s">
        <v>294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8.5</v>
      </c>
      <c r="J496" s="1">
        <f>J245*4.5/6*2.5</f>
        <v>2.8125</v>
      </c>
      <c r="M496" s="1" t="s">
        <v>148</v>
      </c>
      <c r="O496" s="7">
        <f t="shared" ca="1" si="360"/>
        <v>3</v>
      </c>
      <c r="R496" s="1">
        <v>1</v>
      </c>
      <c r="S496" s="7">
        <f t="shared" ca="1" si="347"/>
        <v>1</v>
      </c>
      <c r="W496" s="1" t="s">
        <v>362</v>
      </c>
    </row>
    <row r="497" spans="1:23" x14ac:dyDescent="0.3">
      <c r="A497" s="1" t="str">
        <f t="shared" ref="A497" si="361">B497&amp;"_"&amp;TEXT(D497,"00")</f>
        <v>LP_AtkSpeedUpOnEncounterBetter_Spd_06</v>
      </c>
      <c r="B497" s="1" t="s">
        <v>293</v>
      </c>
      <c r="C497" s="1" t="str">
        <f>IF(ISERROR(VLOOKUP(B497,AffectorValueTable!$A:$A,1,0)),"어펙터밸류없음","")</f>
        <v/>
      </c>
      <c r="D497" s="1">
        <v>6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8.5</v>
      </c>
      <c r="J497" s="1">
        <f>J496</f>
        <v>2.8125</v>
      </c>
      <c r="M497" s="1" t="s">
        <v>148</v>
      </c>
      <c r="O497" s="7">
        <f t="shared" ref="O497" ca="1" si="362">IF(NOT(ISBLANK(N497)),N497,
IF(ISBLANK(M497),"",
VLOOKUP(M497,OFFSET(INDIRECT("$A:$B"),0,MATCH(M$1&amp;"_Verify",INDIRECT("$1:$1"),0)-1),2,0)
))</f>
        <v>3</v>
      </c>
      <c r="R497" s="1">
        <v>1</v>
      </c>
      <c r="S497" s="7">
        <f t="shared" ref="S497" ca="1" si="363">IF(NOT(ISBLANK(R497)),R497,
IF(ISBLANK(Q497),"",
VLOOKUP(Q497,OFFSET(INDIRECT("$A:$B"),0,MATCH(Q$1&amp;"_Verify",INDIRECT("$1:$1"),0)-1),2,0)
))</f>
        <v>1</v>
      </c>
      <c r="W497" s="1" t="s">
        <v>1186</v>
      </c>
    </row>
    <row r="498" spans="1:23" x14ac:dyDescent="0.3">
      <c r="A498" s="1" t="str">
        <f t="shared" ref="A498:A502" si="364">B498&amp;"_"&amp;TEXT(D498,"00")</f>
        <v>LP_VampireOnAttack_01</v>
      </c>
      <c r="B498" s="1" t="s">
        <v>298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 t="shared" ref="L498:L511" si="365">J232</f>
        <v>0.15</v>
      </c>
      <c r="O498" s="7" t="str">
        <f t="shared" ref="O498:O502" ca="1" si="366">IF(NOT(ISBLANK(N498)),N498,
IF(ISBLANK(M498),"",
VLOOKUP(M498,OFFSET(INDIRECT("$A:$B"),0,MATCH(M$1&amp;"_Verify",INDIRECT("$1:$1"),0)-1),2,0)
))</f>
        <v/>
      </c>
      <c r="S498" s="7" t="str">
        <f t="shared" ca="1" si="347"/>
        <v/>
      </c>
    </row>
    <row r="499" spans="1:23" x14ac:dyDescent="0.3">
      <c r="A499" s="1" t="str">
        <f t="shared" si="364"/>
        <v>LP_VampireOnAttack_02</v>
      </c>
      <c r="B499" s="1" t="s">
        <v>298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 t="shared" si="365"/>
        <v>0.315</v>
      </c>
      <c r="O499" s="7" t="str">
        <f t="shared" ca="1" si="366"/>
        <v/>
      </c>
      <c r="S499" s="7" t="str">
        <f t="shared" ca="1" si="347"/>
        <v/>
      </c>
    </row>
    <row r="500" spans="1:23" x14ac:dyDescent="0.3">
      <c r="A500" s="1" t="str">
        <f t="shared" si="364"/>
        <v>LP_VampireOnAttack_03</v>
      </c>
      <c r="B500" s="1" t="s">
        <v>298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 t="shared" si="365"/>
        <v>0.49500000000000005</v>
      </c>
      <c r="O500" s="7" t="str">
        <f t="shared" ca="1" si="366"/>
        <v/>
      </c>
      <c r="S500" s="7" t="str">
        <f t="shared" ca="1" si="347"/>
        <v/>
      </c>
    </row>
    <row r="501" spans="1:23" x14ac:dyDescent="0.3">
      <c r="A501" s="1" t="str">
        <f t="shared" si="364"/>
        <v>LP_VampireOnAttack_04</v>
      </c>
      <c r="B501" s="1" t="s">
        <v>298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Vampire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L501" s="1">
        <f t="shared" si="365"/>
        <v>0.69</v>
      </c>
      <c r="O501" s="7" t="str">
        <f t="shared" ca="1" si="366"/>
        <v/>
      </c>
      <c r="S501" s="7" t="str">
        <f t="shared" ca="1" si="347"/>
        <v/>
      </c>
    </row>
    <row r="502" spans="1:23" x14ac:dyDescent="0.3">
      <c r="A502" s="1" t="str">
        <f t="shared" si="364"/>
        <v>LP_VampireOnAttack_05</v>
      </c>
      <c r="B502" s="1" t="s">
        <v>298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Vampire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L502" s="1">
        <f t="shared" si="365"/>
        <v>0.89999999999999991</v>
      </c>
      <c r="O502" s="7" t="str">
        <f t="shared" ca="1" si="366"/>
        <v/>
      </c>
      <c r="S502" s="7" t="str">
        <f t="shared" ca="1" si="347"/>
        <v/>
      </c>
    </row>
    <row r="503" spans="1:23" x14ac:dyDescent="0.3">
      <c r="A503" s="1" t="str">
        <f t="shared" ref="A503:A506" si="367">B503&amp;"_"&amp;TEXT(D503,"00")</f>
        <v>LP_VampireOnAttack_06</v>
      </c>
      <c r="B503" s="1" t="s">
        <v>298</v>
      </c>
      <c r="C503" s="1" t="str">
        <f>IF(ISERROR(VLOOKUP(B503,AffectorValueTable!$A:$A,1,0)),"어펙터밸류없음","")</f>
        <v/>
      </c>
      <c r="D503" s="1">
        <v>6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 t="shared" si="365"/>
        <v>1.125</v>
      </c>
      <c r="O503" s="7" t="str">
        <f t="shared" ref="O503:O506" ca="1" si="368">IF(NOT(ISBLANK(N503)),N503,
IF(ISBLANK(M503),"",
VLOOKUP(M503,OFFSET(INDIRECT("$A:$B"),0,MATCH(M$1&amp;"_Verify",INDIRECT("$1:$1"),0)-1),2,0)
))</f>
        <v/>
      </c>
      <c r="S503" s="7" t="str">
        <f t="shared" ref="S503:S506" ca="1" si="369">IF(NOT(ISBLANK(R503)),R503,
IF(ISBLANK(Q503),"",
VLOOKUP(Q503,OFFSET(INDIRECT("$A:$B"),0,MATCH(Q$1&amp;"_Verify",INDIRECT("$1:$1"),0)-1),2,0)
))</f>
        <v/>
      </c>
    </row>
    <row r="504" spans="1:23" x14ac:dyDescent="0.3">
      <c r="A504" s="1" t="str">
        <f t="shared" si="367"/>
        <v>LP_VampireOnAttack_07</v>
      </c>
      <c r="B504" s="1" t="s">
        <v>298</v>
      </c>
      <c r="C504" s="1" t="str">
        <f>IF(ISERROR(VLOOKUP(B504,AffectorValueTable!$A:$A,1,0)),"어펙터밸류없음","")</f>
        <v/>
      </c>
      <c r="D504" s="1">
        <v>7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si="365"/>
        <v>1.3650000000000002</v>
      </c>
      <c r="O504" s="7" t="str">
        <f t="shared" ca="1" si="368"/>
        <v/>
      </c>
      <c r="S504" s="7" t="str">
        <f t="shared" ca="1" si="369"/>
        <v/>
      </c>
    </row>
    <row r="505" spans="1:23" x14ac:dyDescent="0.3">
      <c r="A505" s="1" t="str">
        <f t="shared" si="367"/>
        <v>LP_VampireOnAttack_08</v>
      </c>
      <c r="B505" s="1" t="s">
        <v>298</v>
      </c>
      <c r="C505" s="1" t="str">
        <f>IF(ISERROR(VLOOKUP(B505,AffectorValueTable!$A:$A,1,0)),"어펙터밸류없음","")</f>
        <v/>
      </c>
      <c r="D505" s="1">
        <v>8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 t="shared" si="365"/>
        <v>1.62</v>
      </c>
      <c r="O505" s="7" t="str">
        <f t="shared" ca="1" si="368"/>
        <v/>
      </c>
      <c r="S505" s="7" t="str">
        <f t="shared" ca="1" si="369"/>
        <v/>
      </c>
    </row>
    <row r="506" spans="1:23" x14ac:dyDescent="0.3">
      <c r="A506" s="1" t="str">
        <f t="shared" si="367"/>
        <v>LP_VampireOnAttack_09</v>
      </c>
      <c r="B506" s="1" t="s">
        <v>298</v>
      </c>
      <c r="C506" s="1" t="str">
        <f>IF(ISERROR(VLOOKUP(B506,AffectorValueTable!$A:$A,1,0)),"어펙터밸류없음","")</f>
        <v/>
      </c>
      <c r="D506" s="1">
        <v>9</v>
      </c>
      <c r="E506" s="1" t="str">
        <f>VLOOKUP($B506,AffectorValueTable!$1:$1048576,MATCH(AffectorValueTable!$B$1,AffectorValueTable!$1:$1,0),0)</f>
        <v>Vampire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L506" s="1">
        <f t="shared" si="365"/>
        <v>1.89</v>
      </c>
      <c r="O506" s="7" t="str">
        <f t="shared" ca="1" si="368"/>
        <v/>
      </c>
      <c r="S506" s="7" t="str">
        <f t="shared" ca="1" si="369"/>
        <v/>
      </c>
    </row>
    <row r="507" spans="1:23" x14ac:dyDescent="0.3">
      <c r="A507" s="1" t="str">
        <f t="shared" ref="A507:A511" si="370">B507&amp;"_"&amp;TEXT(D507,"00")</f>
        <v>LP_VampireOnAttackBetter_01</v>
      </c>
      <c r="B507" s="1" t="s">
        <v>299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si="365"/>
        <v>0.25</v>
      </c>
      <c r="O507" s="7" t="str">
        <f t="shared" ref="O507:O511" ca="1" si="371">IF(NOT(ISBLANK(N507)),N507,
IF(ISBLANK(M507),"",
VLOOKUP(M507,OFFSET(INDIRECT("$A:$B"),0,MATCH(M$1&amp;"_Verify",INDIRECT("$1:$1"),0)-1),2,0)
))</f>
        <v/>
      </c>
      <c r="S507" s="7" t="str">
        <f t="shared" ca="1" si="347"/>
        <v/>
      </c>
    </row>
    <row r="508" spans="1:23" x14ac:dyDescent="0.3">
      <c r="A508" s="1" t="str">
        <f t="shared" si="370"/>
        <v>LP_VampireOnAttackBetter_02</v>
      </c>
      <c r="B508" s="1" t="s">
        <v>299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65"/>
        <v>0.52500000000000002</v>
      </c>
      <c r="O508" s="7" t="str">
        <f t="shared" ca="1" si="371"/>
        <v/>
      </c>
      <c r="S508" s="7" t="str">
        <f t="shared" ca="1" si="347"/>
        <v/>
      </c>
    </row>
    <row r="509" spans="1:23" x14ac:dyDescent="0.3">
      <c r="A509" s="1" t="str">
        <f t="shared" si="370"/>
        <v>LP_VampireOnAttackBetter_03</v>
      </c>
      <c r="B509" s="1" t="s">
        <v>299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65"/>
        <v>0.82500000000000007</v>
      </c>
      <c r="O509" s="7" t="str">
        <f t="shared" ca="1" si="371"/>
        <v/>
      </c>
      <c r="S509" s="7" t="str">
        <f t="shared" ca="1" si="347"/>
        <v/>
      </c>
    </row>
    <row r="510" spans="1:23" x14ac:dyDescent="0.3">
      <c r="A510" s="1" t="str">
        <f t="shared" si="370"/>
        <v>LP_VampireOnAttackBetter_04</v>
      </c>
      <c r="B510" s="1" t="s">
        <v>299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65"/>
        <v>1.1499999999999999</v>
      </c>
      <c r="O510" s="7" t="str">
        <f t="shared" ca="1" si="371"/>
        <v/>
      </c>
      <c r="S510" s="7" t="str">
        <f t="shared" ca="1" si="347"/>
        <v/>
      </c>
    </row>
    <row r="511" spans="1:23" x14ac:dyDescent="0.3">
      <c r="A511" s="1" t="str">
        <f t="shared" si="370"/>
        <v>LP_VampireOnAttackBetter_05</v>
      </c>
      <c r="B511" s="1" t="s">
        <v>299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65"/>
        <v>1.5</v>
      </c>
      <c r="O511" s="7" t="str">
        <f t="shared" ca="1" si="371"/>
        <v/>
      </c>
      <c r="S511" s="7" t="str">
        <f t="shared" ca="1" si="347"/>
        <v/>
      </c>
    </row>
    <row r="512" spans="1:23" x14ac:dyDescent="0.3">
      <c r="A512" s="1" t="str">
        <f t="shared" ref="A512:A516" si="372">B512&amp;"_"&amp;TEXT(D512,"00")</f>
        <v>LP_RecoverOnAttacked_01</v>
      </c>
      <c r="B512" s="1" t="s">
        <v>300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CallAffectorValue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O512" s="7" t="str">
        <f t="shared" ref="O512:O516" ca="1" si="373">IF(NOT(ISBLANK(N512)),N512,
IF(ISBLANK(M512),"",
VLOOKUP(M512,OFFSET(INDIRECT("$A:$B"),0,MATCH(M$1&amp;"_Verify",INDIRECT("$1:$1"),0)-1),2,0)
))</f>
        <v/>
      </c>
      <c r="Q512" s="1" t="s">
        <v>224</v>
      </c>
      <c r="S512" s="7">
        <f t="shared" ca="1" si="347"/>
        <v>4</v>
      </c>
      <c r="U512" s="1" t="s">
        <v>301</v>
      </c>
    </row>
    <row r="513" spans="1:21" x14ac:dyDescent="0.3">
      <c r="A513" s="1" t="str">
        <f t="shared" si="372"/>
        <v>LP_RecoverOnAttacked_02</v>
      </c>
      <c r="B513" s="1" t="s">
        <v>300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CallAffectorValue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O513" s="7" t="str">
        <f t="shared" ca="1" si="373"/>
        <v/>
      </c>
      <c r="Q513" s="1" t="s">
        <v>224</v>
      </c>
      <c r="S513" s="7">
        <f t="shared" ca="1" si="347"/>
        <v>4</v>
      </c>
      <c r="U513" s="1" t="s">
        <v>301</v>
      </c>
    </row>
    <row r="514" spans="1:21" x14ac:dyDescent="0.3">
      <c r="A514" s="1" t="str">
        <f t="shared" si="372"/>
        <v>LP_RecoverOnAttacked_03</v>
      </c>
      <c r="B514" s="1" t="s">
        <v>300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CallAffectorValue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O514" s="7" t="str">
        <f t="shared" ca="1" si="373"/>
        <v/>
      </c>
      <c r="Q514" s="1" t="s">
        <v>224</v>
      </c>
      <c r="S514" s="7">
        <f t="shared" ca="1" si="347"/>
        <v>4</v>
      </c>
      <c r="U514" s="1" t="s">
        <v>301</v>
      </c>
    </row>
    <row r="515" spans="1:21" x14ac:dyDescent="0.3">
      <c r="A515" s="1" t="str">
        <f t="shared" si="372"/>
        <v>LP_RecoverOnAttacked_04</v>
      </c>
      <c r="B515" s="1" t="s">
        <v>300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CallAffectorValue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O515" s="7" t="str">
        <f t="shared" ca="1" si="373"/>
        <v/>
      </c>
      <c r="Q515" s="1" t="s">
        <v>224</v>
      </c>
      <c r="S515" s="7">
        <f t="shared" ca="1" si="347"/>
        <v>4</v>
      </c>
      <c r="U515" s="1" t="s">
        <v>301</v>
      </c>
    </row>
    <row r="516" spans="1:21" x14ac:dyDescent="0.3">
      <c r="A516" s="1" t="str">
        <f t="shared" si="372"/>
        <v>LP_RecoverOnAttacked_05</v>
      </c>
      <c r="B516" s="1" t="s">
        <v>300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CallAffectorValue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O516" s="7" t="str">
        <f t="shared" ca="1" si="373"/>
        <v/>
      </c>
      <c r="Q516" s="1" t="s">
        <v>224</v>
      </c>
      <c r="S516" s="7">
        <f t="shared" ca="1" si="347"/>
        <v>4</v>
      </c>
      <c r="U516" s="1" t="s">
        <v>301</v>
      </c>
    </row>
    <row r="517" spans="1:21" x14ac:dyDescent="0.3">
      <c r="A517" s="1" t="str">
        <f t="shared" ref="A517:A521" si="374">B517&amp;"_"&amp;TEXT(D517,"00")</f>
        <v>LP_RecoverOnAttacked_Heal_01</v>
      </c>
      <c r="B517" s="1" t="s">
        <v>301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HealOverTime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f t="shared" ref="I517:I521" si="375">J517*5+0.1</f>
        <v>4.6999999999999984</v>
      </c>
      <c r="J517" s="1">
        <f t="shared" ref="J517:J520" si="376">J518+0.08</f>
        <v>0.91999999999999982</v>
      </c>
      <c r="L517" s="1">
        <v>8.8888888888888892E-2</v>
      </c>
      <c r="O517" s="7" t="str">
        <f t="shared" ref="O517:O521" ca="1" si="377">IF(NOT(ISBLANK(N517)),N517,
IF(ISBLANK(M517),"",
VLOOKUP(M517,OFFSET(INDIRECT("$A:$B"),0,MATCH(M$1&amp;"_Verify",INDIRECT("$1:$1"),0)-1),2,0)
))</f>
        <v/>
      </c>
      <c r="S517" s="7" t="str">
        <f t="shared" ca="1" si="347"/>
        <v/>
      </c>
    </row>
    <row r="518" spans="1:21" x14ac:dyDescent="0.3">
      <c r="A518" s="1" t="str">
        <f t="shared" si="374"/>
        <v>LP_RecoverOnAttacked_Heal_02</v>
      </c>
      <c r="B518" s="1" t="s">
        <v>301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HealOverTime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f t="shared" si="375"/>
        <v>4.2999999999999989</v>
      </c>
      <c r="J518" s="1">
        <f t="shared" si="376"/>
        <v>0.83999999999999986</v>
      </c>
      <c r="L518" s="1">
        <v>0.12537313432835823</v>
      </c>
      <c r="O518" s="7" t="str">
        <f t="shared" ca="1" si="377"/>
        <v/>
      </c>
      <c r="S518" s="7" t="str">
        <f t="shared" ca="1" si="347"/>
        <v/>
      </c>
    </row>
    <row r="519" spans="1:21" x14ac:dyDescent="0.3">
      <c r="A519" s="1" t="str">
        <f t="shared" si="374"/>
        <v>LP_RecoverOnAttacked_Heal_03</v>
      </c>
      <c r="B519" s="1" t="s">
        <v>301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HealOverTime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f t="shared" si="375"/>
        <v>3.8999999999999995</v>
      </c>
      <c r="J519" s="1">
        <f t="shared" si="376"/>
        <v>0.7599999999999999</v>
      </c>
      <c r="L519" s="1">
        <v>0.14505494505494507</v>
      </c>
      <c r="O519" s="7" t="str">
        <f t="shared" ca="1" si="377"/>
        <v/>
      </c>
      <c r="S519" s="7" t="str">
        <f t="shared" ca="1" si="347"/>
        <v/>
      </c>
    </row>
    <row r="520" spans="1:21" x14ac:dyDescent="0.3">
      <c r="A520" s="1" t="str">
        <f t="shared" si="374"/>
        <v>LP_RecoverOnAttacked_Heal_04</v>
      </c>
      <c r="B520" s="1" t="s">
        <v>301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HealOverTime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f t="shared" si="375"/>
        <v>3.4999999999999996</v>
      </c>
      <c r="J520" s="1">
        <f t="shared" si="376"/>
        <v>0.67999999999999994</v>
      </c>
      <c r="L520" s="1">
        <v>0.15726495726495726</v>
      </c>
      <c r="O520" s="7" t="str">
        <f t="shared" ca="1" si="377"/>
        <v/>
      </c>
      <c r="S520" s="7" t="str">
        <f t="shared" ca="1" si="347"/>
        <v/>
      </c>
    </row>
    <row r="521" spans="1:21" x14ac:dyDescent="0.3">
      <c r="A521" s="1" t="str">
        <f t="shared" si="374"/>
        <v>LP_RecoverOnAttacked_Heal_05</v>
      </c>
      <c r="B521" s="1" t="s">
        <v>301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HealOverTime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f t="shared" si="375"/>
        <v>3.1</v>
      </c>
      <c r="J521" s="1">
        <v>0.6</v>
      </c>
      <c r="L521" s="1">
        <v>0.16551724137931034</v>
      </c>
      <c r="O521" s="7" t="str">
        <f t="shared" ca="1" si="377"/>
        <v/>
      </c>
      <c r="S521" s="7" t="str">
        <f t="shared" ca="1" si="347"/>
        <v/>
      </c>
    </row>
    <row r="522" spans="1:21" x14ac:dyDescent="0.3">
      <c r="A522" s="1" t="str">
        <f t="shared" ref="A522:A526" si="378">B522&amp;"_"&amp;TEXT(D522,"00")</f>
        <v>LP_ReflectOnAttacked_01</v>
      </c>
      <c r="B522" s="1" t="s">
        <v>304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ReflectDamage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0.93377528089887663</v>
      </c>
      <c r="O522" s="7" t="str">
        <f t="shared" ref="O522:O526" ca="1" si="379">IF(NOT(ISBLANK(N522)),N522,
IF(ISBLANK(M522),"",
VLOOKUP(M522,OFFSET(INDIRECT("$A:$B"),0,MATCH(M$1&amp;"_Verify",INDIRECT("$1:$1"),0)-1),2,0)
))</f>
        <v/>
      </c>
      <c r="S522" s="7" t="str">
        <f t="shared" ref="S522:S620" ca="1" si="380">IF(NOT(ISBLANK(R522)),R522,
IF(ISBLANK(Q522),"",
VLOOKUP(Q522,OFFSET(INDIRECT("$A:$B"),0,MATCH(Q$1&amp;"_Verify",INDIRECT("$1:$1"),0)-1),2,0)
))</f>
        <v/>
      </c>
    </row>
    <row r="523" spans="1:21" x14ac:dyDescent="0.3">
      <c r="A523" s="1" t="str">
        <f t="shared" si="378"/>
        <v>LP_ReflectOnAttacked_02</v>
      </c>
      <c r="B523" s="1" t="s">
        <v>304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ReflectDamage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2.2014964610717898</v>
      </c>
      <c r="O523" s="7" t="str">
        <f t="shared" ca="1" si="379"/>
        <v/>
      </c>
      <c r="S523" s="7" t="str">
        <f t="shared" ca="1" si="380"/>
        <v/>
      </c>
    </row>
    <row r="524" spans="1:21" x14ac:dyDescent="0.3">
      <c r="A524" s="1" t="str">
        <f t="shared" si="378"/>
        <v>LP_ReflectOnAttacked_03</v>
      </c>
      <c r="B524" s="1" t="s">
        <v>304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ReflectDamage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3.8477338195077495</v>
      </c>
      <c r="O524" s="7" t="str">
        <f t="shared" ca="1" si="379"/>
        <v/>
      </c>
      <c r="S524" s="7" t="str">
        <f t="shared" ca="1" si="380"/>
        <v/>
      </c>
    </row>
    <row r="525" spans="1:21" x14ac:dyDescent="0.3">
      <c r="A525" s="1" t="str">
        <f t="shared" si="378"/>
        <v>LP_ReflectOnAttacked_04</v>
      </c>
      <c r="B525" s="1" t="s">
        <v>304</v>
      </c>
      <c r="C525" s="1" t="str">
        <f>IF(ISERROR(VLOOKUP(B525,AffectorValueTable!$A:$A,1,0)),"어펙터밸류없음","")</f>
        <v/>
      </c>
      <c r="D525" s="1">
        <v>4</v>
      </c>
      <c r="E525" s="1" t="str">
        <f>VLOOKUP($B525,AffectorValueTable!$1:$1048576,MATCH(AffectorValueTable!$B$1,AffectorValueTable!$1:$1,0),0)</f>
        <v>ReflectDamage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5.9275139063862792</v>
      </c>
      <c r="O525" s="7" t="str">
        <f t="shared" ca="1" si="379"/>
        <v/>
      </c>
      <c r="S525" s="7" t="str">
        <f t="shared" ca="1" si="380"/>
        <v/>
      </c>
    </row>
    <row r="526" spans="1:21" x14ac:dyDescent="0.3">
      <c r="A526" s="1" t="str">
        <f t="shared" si="378"/>
        <v>LP_ReflectOnAttacked_05</v>
      </c>
      <c r="B526" s="1" t="s">
        <v>304</v>
      </c>
      <c r="C526" s="1" t="str">
        <f>IF(ISERROR(VLOOKUP(B526,AffectorValueTable!$A:$A,1,0)),"어펙터밸류없음","")</f>
        <v/>
      </c>
      <c r="D526" s="1">
        <v>5</v>
      </c>
      <c r="E526" s="1" t="str">
        <f>VLOOKUP($B526,AffectorValueTable!$1:$1048576,MATCH(AffectorValueTable!$B$1,AffectorValueTable!$1:$1,0),0)</f>
        <v>ReflectDamage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8.5104402985074614</v>
      </c>
      <c r="O526" s="7" t="str">
        <f t="shared" ca="1" si="379"/>
        <v/>
      </c>
      <c r="S526" s="7" t="str">
        <f t="shared" ca="1" si="380"/>
        <v/>
      </c>
    </row>
    <row r="527" spans="1:21" x14ac:dyDescent="0.3">
      <c r="A527" s="1" t="str">
        <f t="shared" ref="A527:A534" si="381">B527&amp;"_"&amp;TEXT(D527,"00")</f>
        <v>LP_ReflectOnAttackedBetter_01</v>
      </c>
      <c r="B527" s="1" t="s">
        <v>305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ReflectDamage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1.6960408163265315</v>
      </c>
      <c r="O527" s="7" t="str">
        <f t="shared" ref="O527:O534" ca="1" si="382">IF(NOT(ISBLANK(N527)),N527,
IF(ISBLANK(M527),"",
VLOOKUP(M527,OFFSET(INDIRECT("$A:$B"),0,MATCH(M$1&amp;"_Verify",INDIRECT("$1:$1"),0)-1),2,0)
))</f>
        <v/>
      </c>
      <c r="S527" s="7" t="str">
        <f t="shared" ca="1" si="380"/>
        <v/>
      </c>
    </row>
    <row r="528" spans="1:21" x14ac:dyDescent="0.3">
      <c r="A528" s="1" t="str">
        <f t="shared" si="381"/>
        <v>LP_ReflectOnAttackedBetter_02</v>
      </c>
      <c r="B528" s="1" t="s">
        <v>305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ReflectDamage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4.5603870967741944</v>
      </c>
      <c r="O528" s="7" t="str">
        <f t="shared" ca="1" si="382"/>
        <v/>
      </c>
      <c r="S528" s="7" t="str">
        <f t="shared" ca="1" si="380"/>
        <v/>
      </c>
    </row>
    <row r="529" spans="1:19" x14ac:dyDescent="0.3">
      <c r="A529" s="1" t="str">
        <f t="shared" si="381"/>
        <v>LP_ReflectOnAttackedBetter_03</v>
      </c>
      <c r="B529" s="1" t="s">
        <v>305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ReflectDamage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8.9988443328550947</v>
      </c>
      <c r="O529" s="7" t="str">
        <f t="shared" ca="1" si="382"/>
        <v/>
      </c>
      <c r="S529" s="7" t="str">
        <f t="shared" ca="1" si="380"/>
        <v/>
      </c>
    </row>
    <row r="530" spans="1:19" x14ac:dyDescent="0.3">
      <c r="A530" s="1" t="str">
        <f t="shared" si="381"/>
        <v>LP_AtkUpOnLowerHp_01</v>
      </c>
      <c r="B530" s="1" t="s">
        <v>306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0.35</v>
      </c>
      <c r="N530" s="1">
        <v>0</v>
      </c>
      <c r="O530" s="7">
        <f t="shared" ca="1" si="382"/>
        <v>0</v>
      </c>
      <c r="S530" s="7" t="str">
        <f t="shared" ca="1" si="380"/>
        <v/>
      </c>
    </row>
    <row r="531" spans="1:19" x14ac:dyDescent="0.3">
      <c r="A531" s="1" t="str">
        <f t="shared" si="381"/>
        <v>LP_AtkUpOnLowerHp_02</v>
      </c>
      <c r="B531" s="1" t="s">
        <v>306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0.73499999999999999</v>
      </c>
      <c r="N531" s="1">
        <v>0</v>
      </c>
      <c r="O531" s="7">
        <f t="shared" ca="1" si="382"/>
        <v>0</v>
      </c>
      <c r="S531" s="7" t="str">
        <f t="shared" ca="1" si="380"/>
        <v/>
      </c>
    </row>
    <row r="532" spans="1:19" x14ac:dyDescent="0.3">
      <c r="A532" s="1" t="str">
        <f t="shared" si="381"/>
        <v>LP_AtkUpOnLowerHp_03</v>
      </c>
      <c r="B532" s="1" t="s">
        <v>306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1.1549999999999998</v>
      </c>
      <c r="N532" s="1">
        <v>0</v>
      </c>
      <c r="O532" s="7">
        <f t="shared" ca="1" si="382"/>
        <v>0</v>
      </c>
      <c r="S532" s="7" t="str">
        <f t="shared" ca="1" si="380"/>
        <v/>
      </c>
    </row>
    <row r="533" spans="1:19" x14ac:dyDescent="0.3">
      <c r="A533" s="1" t="str">
        <f t="shared" si="381"/>
        <v>LP_AtkUpOnLowerHp_04</v>
      </c>
      <c r="B533" s="1" t="s">
        <v>306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1.6099999999999999</v>
      </c>
      <c r="N533" s="1">
        <v>0</v>
      </c>
      <c r="O533" s="7">
        <f t="shared" ca="1" si="382"/>
        <v>0</v>
      </c>
      <c r="S533" s="7" t="str">
        <f t="shared" ca="1" si="380"/>
        <v/>
      </c>
    </row>
    <row r="534" spans="1:19" x14ac:dyDescent="0.3">
      <c r="A534" s="1" t="str">
        <f t="shared" si="381"/>
        <v>LP_AtkUpOnLowerHp_05</v>
      </c>
      <c r="B534" s="1" t="s">
        <v>306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2.1</v>
      </c>
      <c r="N534" s="1">
        <v>0</v>
      </c>
      <c r="O534" s="7">
        <f t="shared" ca="1" si="382"/>
        <v>0</v>
      </c>
      <c r="S534" s="7" t="str">
        <f t="shared" ca="1" si="380"/>
        <v/>
      </c>
    </row>
    <row r="535" spans="1:19" x14ac:dyDescent="0.3">
      <c r="A535" s="1" t="str">
        <f t="shared" ref="A535:A538" si="383">B535&amp;"_"&amp;TEXT(D535,"00")</f>
        <v>LP_AtkUpOnLowerHp_06</v>
      </c>
      <c r="B535" s="1" t="s">
        <v>306</v>
      </c>
      <c r="C535" s="1" t="str">
        <f>IF(ISERROR(VLOOKUP(B535,AffectorValueTable!$A:$A,1,0)),"어펙터밸류없음","")</f>
        <v/>
      </c>
      <c r="D535" s="1">
        <v>6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2.625</v>
      </c>
      <c r="N535" s="1">
        <v>0</v>
      </c>
      <c r="O535" s="7">
        <f t="shared" ref="O535:O538" ca="1" si="384">IF(NOT(ISBLANK(N535)),N535,
IF(ISBLANK(M535),"",
VLOOKUP(M535,OFFSET(INDIRECT("$A:$B"),0,MATCH(M$1&amp;"_Verify",INDIRECT("$1:$1"),0)-1),2,0)
))</f>
        <v>0</v>
      </c>
      <c r="S535" s="7" t="str">
        <f t="shared" ref="S535:S538" ca="1" si="385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83"/>
        <v>LP_AtkUpOnLowerHp_07</v>
      </c>
      <c r="B536" s="1" t="s">
        <v>306</v>
      </c>
      <c r="C536" s="1" t="str">
        <f>IF(ISERROR(VLOOKUP(B536,AffectorValueTable!$A:$A,1,0)),"어펙터밸류없음","")</f>
        <v/>
      </c>
      <c r="D536" s="1">
        <v>7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3.1850000000000005</v>
      </c>
      <c r="N536" s="1">
        <v>0</v>
      </c>
      <c r="O536" s="7">
        <f t="shared" ca="1" si="384"/>
        <v>0</v>
      </c>
      <c r="S536" s="7" t="str">
        <f t="shared" ca="1" si="385"/>
        <v/>
      </c>
    </row>
    <row r="537" spans="1:19" x14ac:dyDescent="0.3">
      <c r="A537" s="1" t="str">
        <f t="shared" si="383"/>
        <v>LP_AtkUpOnLowerHp_08</v>
      </c>
      <c r="B537" s="1" t="s">
        <v>306</v>
      </c>
      <c r="C537" s="1" t="str">
        <f>IF(ISERROR(VLOOKUP(B537,AffectorValueTable!$A:$A,1,0)),"어펙터밸류없음","")</f>
        <v/>
      </c>
      <c r="D537" s="1">
        <v>8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3.7800000000000007</v>
      </c>
      <c r="N537" s="1">
        <v>0</v>
      </c>
      <c r="O537" s="7">
        <f t="shared" ca="1" si="384"/>
        <v>0</v>
      </c>
      <c r="S537" s="7" t="str">
        <f t="shared" ca="1" si="385"/>
        <v/>
      </c>
    </row>
    <row r="538" spans="1:19" x14ac:dyDescent="0.3">
      <c r="A538" s="1" t="str">
        <f t="shared" si="383"/>
        <v>LP_AtkUpOnLowerHp_09</v>
      </c>
      <c r="B538" s="1" t="s">
        <v>306</v>
      </c>
      <c r="C538" s="1" t="str">
        <f>IF(ISERROR(VLOOKUP(B538,AffectorValueTable!$A:$A,1,0)),"어펙터밸류없음","")</f>
        <v/>
      </c>
      <c r="D538" s="1">
        <v>9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4.41</v>
      </c>
      <c r="N538" s="1">
        <v>0</v>
      </c>
      <c r="O538" s="7">
        <f t="shared" ca="1" si="384"/>
        <v>0</v>
      </c>
      <c r="S538" s="7" t="str">
        <f t="shared" ca="1" si="385"/>
        <v/>
      </c>
    </row>
    <row r="539" spans="1:19" x14ac:dyDescent="0.3">
      <c r="A539" s="1" t="str">
        <f t="shared" ref="A539:A574" si="386">B539&amp;"_"&amp;TEXT(D539,"00")</f>
        <v>LP_AtkUpOnLowerHpBetter_01</v>
      </c>
      <c r="B539" s="1" t="s">
        <v>307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0.58333333333333337</v>
      </c>
      <c r="N539" s="1">
        <v>0</v>
      </c>
      <c r="O539" s="7">
        <f t="shared" ref="O539:O574" ca="1" si="387">IF(NOT(ISBLANK(N539)),N539,
IF(ISBLANK(M539),"",
VLOOKUP(M539,OFFSET(INDIRECT("$A:$B"),0,MATCH(M$1&amp;"_Verify",INDIRECT("$1:$1"),0)-1),2,0)
))</f>
        <v>0</v>
      </c>
      <c r="S539" s="7" t="str">
        <f t="shared" ca="1" si="380"/>
        <v/>
      </c>
    </row>
    <row r="540" spans="1:19" x14ac:dyDescent="0.3">
      <c r="A540" s="1" t="str">
        <f t="shared" si="386"/>
        <v>LP_AtkUpOnLowerHpBetter_02</v>
      </c>
      <c r="B540" s="1" t="s">
        <v>307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1.2250000000000001</v>
      </c>
      <c r="N540" s="1">
        <v>0</v>
      </c>
      <c r="O540" s="7">
        <f t="shared" ca="1" si="387"/>
        <v>0</v>
      </c>
      <c r="S540" s="7" t="str">
        <f t="shared" ca="1" si="380"/>
        <v/>
      </c>
    </row>
    <row r="541" spans="1:19" x14ac:dyDescent="0.3">
      <c r="A541" s="1" t="str">
        <f t="shared" si="386"/>
        <v>LP_AtkUpOnLowerHpBetter_03</v>
      </c>
      <c r="B541" s="1" t="s">
        <v>307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1.9250000000000003</v>
      </c>
      <c r="N541" s="1">
        <v>0</v>
      </c>
      <c r="O541" s="7">
        <f t="shared" ca="1" si="387"/>
        <v>0</v>
      </c>
      <c r="S541" s="7" t="str">
        <f t="shared" ca="1" si="380"/>
        <v/>
      </c>
    </row>
    <row r="542" spans="1:19" x14ac:dyDescent="0.3">
      <c r="A542" s="1" t="str">
        <f t="shared" ref="A542:A543" si="388">B542&amp;"_"&amp;TEXT(D542,"00")</f>
        <v>LP_AtkUpOnLowerHpBetter_04</v>
      </c>
      <c r="B542" s="1" t="s">
        <v>307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2.6833333333333331</v>
      </c>
      <c r="N542" s="1">
        <v>0</v>
      </c>
      <c r="O542" s="7">
        <f t="shared" ref="O542:O543" ca="1" si="389">IF(NOT(ISBLANK(N542)),N542,
IF(ISBLANK(M542),"",
VLOOKUP(M542,OFFSET(INDIRECT("$A:$B"),0,MATCH(M$1&amp;"_Verify",INDIRECT("$1:$1"),0)-1),2,0)
))</f>
        <v>0</v>
      </c>
      <c r="S542" s="7" t="str">
        <f t="shared" ref="S542:S543" ca="1" si="390">IF(NOT(ISBLANK(R542)),R542,
IF(ISBLANK(Q542),"",
VLOOKUP(Q542,OFFSET(INDIRECT("$A:$B"),0,MATCH(Q$1&amp;"_Verify",INDIRECT("$1:$1"),0)-1),2,0)
))</f>
        <v/>
      </c>
    </row>
    <row r="543" spans="1:19" x14ac:dyDescent="0.3">
      <c r="A543" s="1" t="str">
        <f t="shared" si="388"/>
        <v>LP_AtkUpOnLowerHpBetter_05</v>
      </c>
      <c r="B543" s="1" t="s">
        <v>307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3.5000000000000004</v>
      </c>
      <c r="N543" s="1">
        <v>0</v>
      </c>
      <c r="O543" s="7">
        <f t="shared" ca="1" si="389"/>
        <v>0</v>
      </c>
      <c r="S543" s="7" t="str">
        <f t="shared" ca="1" si="390"/>
        <v/>
      </c>
    </row>
    <row r="544" spans="1:19" x14ac:dyDescent="0.3">
      <c r="A544" s="1" t="str">
        <f t="shared" ref="A544:A558" si="391">B544&amp;"_"&amp;TEXT(D544,"00")</f>
        <v>LP_AtkUpOnLowerHpBetter_06</v>
      </c>
      <c r="B544" s="1" t="s">
        <v>307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3.5000000000000004</v>
      </c>
      <c r="N544" s="1">
        <v>0</v>
      </c>
      <c r="O544" s="7">
        <f t="shared" ref="O544:O558" ca="1" si="392">IF(NOT(ISBLANK(N544)),N544,
IF(ISBLANK(M544),"",
VLOOKUP(M544,OFFSET(INDIRECT("$A:$B"),0,MATCH(M$1&amp;"_Verify",INDIRECT("$1:$1"),0)-1),2,0)
))</f>
        <v>0</v>
      </c>
      <c r="S544" s="7" t="str">
        <f t="shared" ref="S544:S558" ca="1" si="393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1"/>
        <v>LP_AtkUpOnMaxHp_01</v>
      </c>
      <c r="B545" s="1" t="s">
        <v>928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ref="J545:J558" si="394">J232*4/3</f>
        <v>0.19999999999999998</v>
      </c>
      <c r="N545" s="1">
        <v>1</v>
      </c>
      <c r="O545" s="7">
        <f t="shared" ca="1" si="392"/>
        <v>1</v>
      </c>
      <c r="S545" s="7" t="str">
        <f t="shared" ca="1" si="393"/>
        <v/>
      </c>
    </row>
    <row r="546" spans="1:19" x14ac:dyDescent="0.3">
      <c r="A546" s="1" t="str">
        <f t="shared" si="391"/>
        <v>LP_AtkUpOnMaxHp_02</v>
      </c>
      <c r="B546" s="1" t="s">
        <v>928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94"/>
        <v>0.42</v>
      </c>
      <c r="N546" s="1">
        <v>1</v>
      </c>
      <c r="O546" s="7">
        <f t="shared" ca="1" si="392"/>
        <v>1</v>
      </c>
      <c r="S546" s="7" t="str">
        <f t="shared" ca="1" si="393"/>
        <v/>
      </c>
    </row>
    <row r="547" spans="1:19" x14ac:dyDescent="0.3">
      <c r="A547" s="1" t="str">
        <f t="shared" si="391"/>
        <v>LP_AtkUpOnMaxHp_03</v>
      </c>
      <c r="B547" s="1" t="s">
        <v>928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94"/>
        <v>0.66</v>
      </c>
      <c r="N547" s="1">
        <v>1</v>
      </c>
      <c r="O547" s="7">
        <f t="shared" ca="1" si="392"/>
        <v>1</v>
      </c>
      <c r="S547" s="7" t="str">
        <f t="shared" ca="1" si="393"/>
        <v/>
      </c>
    </row>
    <row r="548" spans="1:19" x14ac:dyDescent="0.3">
      <c r="A548" s="1" t="str">
        <f t="shared" si="391"/>
        <v>LP_AtkUpOnMaxHp_04</v>
      </c>
      <c r="B548" s="1" t="s">
        <v>928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94"/>
        <v>0.91999999999999993</v>
      </c>
      <c r="N548" s="1">
        <v>1</v>
      </c>
      <c r="O548" s="7">
        <f t="shared" ca="1" si="392"/>
        <v>1</v>
      </c>
      <c r="S548" s="7" t="str">
        <f t="shared" ca="1" si="393"/>
        <v/>
      </c>
    </row>
    <row r="549" spans="1:19" x14ac:dyDescent="0.3">
      <c r="A549" s="1" t="str">
        <f t="shared" si="391"/>
        <v>LP_AtkUpOnMaxHp_05</v>
      </c>
      <c r="B549" s="1" t="s">
        <v>928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94"/>
        <v>1.2</v>
      </c>
      <c r="N549" s="1">
        <v>1</v>
      </c>
      <c r="O549" s="7">
        <f t="shared" ca="1" si="392"/>
        <v>1</v>
      </c>
      <c r="S549" s="7" t="str">
        <f t="shared" ca="1" si="393"/>
        <v/>
      </c>
    </row>
    <row r="550" spans="1:19" x14ac:dyDescent="0.3">
      <c r="A550" s="1" t="str">
        <f t="shared" si="391"/>
        <v>LP_AtkUpOnMaxHp_06</v>
      </c>
      <c r="B550" s="1" t="s">
        <v>928</v>
      </c>
      <c r="C550" s="1" t="str">
        <f>IF(ISERROR(VLOOKUP(B550,AffectorValueTable!$A:$A,1,0)),"어펙터밸류없음","")</f>
        <v/>
      </c>
      <c r="D550" s="1">
        <v>6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94"/>
        <v>1.5</v>
      </c>
      <c r="N550" s="1">
        <v>1</v>
      </c>
      <c r="O550" s="7">
        <f t="shared" ca="1" si="392"/>
        <v>1</v>
      </c>
      <c r="S550" s="7" t="str">
        <f t="shared" ca="1" si="393"/>
        <v/>
      </c>
    </row>
    <row r="551" spans="1:19" x14ac:dyDescent="0.3">
      <c r="A551" s="1" t="str">
        <f t="shared" si="391"/>
        <v>LP_AtkUpOnMaxHp_07</v>
      </c>
      <c r="B551" s="1" t="s">
        <v>928</v>
      </c>
      <c r="C551" s="1" t="str">
        <f>IF(ISERROR(VLOOKUP(B551,AffectorValueTable!$A:$A,1,0)),"어펙터밸류없음","")</f>
        <v/>
      </c>
      <c r="D551" s="1">
        <v>7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94"/>
        <v>1.8200000000000003</v>
      </c>
      <c r="N551" s="1">
        <v>1</v>
      </c>
      <c r="O551" s="7">
        <f t="shared" ca="1" si="392"/>
        <v>1</v>
      </c>
      <c r="S551" s="7" t="str">
        <f t="shared" ca="1" si="393"/>
        <v/>
      </c>
    </row>
    <row r="552" spans="1:19" x14ac:dyDescent="0.3">
      <c r="A552" s="1" t="str">
        <f t="shared" si="391"/>
        <v>LP_AtkUpOnMaxHp_08</v>
      </c>
      <c r="B552" s="1" t="s">
        <v>928</v>
      </c>
      <c r="C552" s="1" t="str">
        <f>IF(ISERROR(VLOOKUP(B552,AffectorValueTable!$A:$A,1,0)),"어펙터밸류없음","")</f>
        <v/>
      </c>
      <c r="D552" s="1">
        <v>8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94"/>
        <v>2.16</v>
      </c>
      <c r="N552" s="1">
        <v>1</v>
      </c>
      <c r="O552" s="7">
        <f t="shared" ca="1" si="392"/>
        <v>1</v>
      </c>
      <c r="S552" s="7" t="str">
        <f t="shared" ca="1" si="393"/>
        <v/>
      </c>
    </row>
    <row r="553" spans="1:19" x14ac:dyDescent="0.3">
      <c r="A553" s="1" t="str">
        <f t="shared" si="391"/>
        <v>LP_AtkUpOnMaxHp_09</v>
      </c>
      <c r="B553" s="1" t="s">
        <v>928</v>
      </c>
      <c r="C553" s="1" t="str">
        <f>IF(ISERROR(VLOOKUP(B553,AffectorValueTable!$A:$A,1,0)),"어펙터밸류없음","")</f>
        <v/>
      </c>
      <c r="D553" s="1">
        <v>9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94"/>
        <v>2.52</v>
      </c>
      <c r="N553" s="1">
        <v>1</v>
      </c>
      <c r="O553" s="7">
        <f t="shared" ca="1" si="392"/>
        <v>1</v>
      </c>
      <c r="S553" s="7" t="str">
        <f t="shared" ca="1" si="393"/>
        <v/>
      </c>
    </row>
    <row r="554" spans="1:19" x14ac:dyDescent="0.3">
      <c r="A554" s="1" t="str">
        <f t="shared" si="391"/>
        <v>LP_AtkUpOnMaxHpBetter_01</v>
      </c>
      <c r="B554" s="1" t="s">
        <v>929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94"/>
        <v>0.33333333333333331</v>
      </c>
      <c r="N554" s="1">
        <v>1</v>
      </c>
      <c r="O554" s="7">
        <f t="shared" ca="1" si="392"/>
        <v>1</v>
      </c>
      <c r="S554" s="7" t="str">
        <f t="shared" ca="1" si="393"/>
        <v/>
      </c>
    </row>
    <row r="555" spans="1:19" x14ac:dyDescent="0.3">
      <c r="A555" s="1" t="str">
        <f t="shared" si="391"/>
        <v>LP_AtkUpOnMaxHpBetter_02</v>
      </c>
      <c r="B555" s="1" t="s">
        <v>929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94"/>
        <v>0.70000000000000007</v>
      </c>
      <c r="N555" s="1">
        <v>1</v>
      </c>
      <c r="O555" s="7">
        <f t="shared" ca="1" si="392"/>
        <v>1</v>
      </c>
      <c r="S555" s="7" t="str">
        <f t="shared" ca="1" si="393"/>
        <v/>
      </c>
    </row>
    <row r="556" spans="1:19" x14ac:dyDescent="0.3">
      <c r="A556" s="1" t="str">
        <f t="shared" si="391"/>
        <v>LP_AtkUpOnMaxHpBetter_03</v>
      </c>
      <c r="B556" s="1" t="s">
        <v>929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94"/>
        <v>1.1000000000000001</v>
      </c>
      <c r="N556" s="1">
        <v>1</v>
      </c>
      <c r="O556" s="7">
        <f t="shared" ca="1" si="392"/>
        <v>1</v>
      </c>
      <c r="S556" s="7" t="str">
        <f t="shared" ca="1" si="393"/>
        <v/>
      </c>
    </row>
    <row r="557" spans="1:19" x14ac:dyDescent="0.3">
      <c r="A557" s="1" t="str">
        <f t="shared" si="391"/>
        <v>LP_AtkUpOnMaxHpBetter_04</v>
      </c>
      <c r="B557" s="1" t="s">
        <v>929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94"/>
        <v>1.5333333333333332</v>
      </c>
      <c r="N557" s="1">
        <v>1</v>
      </c>
      <c r="O557" s="7">
        <f t="shared" ca="1" si="392"/>
        <v>1</v>
      </c>
      <c r="S557" s="7" t="str">
        <f t="shared" ca="1" si="393"/>
        <v/>
      </c>
    </row>
    <row r="558" spans="1:19" x14ac:dyDescent="0.3">
      <c r="A558" s="1" t="str">
        <f t="shared" si="391"/>
        <v>LP_AtkUpOnMaxHpBetter_05</v>
      </c>
      <c r="B558" s="1" t="s">
        <v>929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94"/>
        <v>2</v>
      </c>
      <c r="N558" s="1">
        <v>1</v>
      </c>
      <c r="O558" s="7">
        <f t="shared" ca="1" si="392"/>
        <v>1</v>
      </c>
      <c r="S558" s="7" t="str">
        <f t="shared" ca="1" si="393"/>
        <v/>
      </c>
    </row>
    <row r="559" spans="1:19" x14ac:dyDescent="0.3">
      <c r="A559" s="1" t="str">
        <f t="shared" ref="A559:A572" si="395">B559&amp;"_"&amp;TEXT(D559,"00")</f>
        <v>LP_AtkUpOnKillUntilGettingHit_01</v>
      </c>
      <c r="B559" s="1" t="s">
        <v>930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ref="J559:J572" si="396">J232*1/50</f>
        <v>3.0000000000000001E-3</v>
      </c>
      <c r="O559" s="7" t="str">
        <f t="shared" ref="O559:O572" ca="1" si="397">IF(NOT(ISBLANK(N559)),N559,
IF(ISBLANK(M559),"",
VLOOKUP(M559,OFFSET(INDIRECT("$A:$B"),0,MATCH(M$1&amp;"_Verify",INDIRECT("$1:$1"),0)-1),2,0)
))</f>
        <v/>
      </c>
      <c r="S559" s="7" t="str">
        <f t="shared" ref="S559:S572" ca="1" si="398">IF(NOT(ISBLANK(R559)),R559,
IF(ISBLANK(Q559),"",
VLOOKUP(Q559,OFFSET(INDIRECT("$A:$B"),0,MATCH(Q$1&amp;"_Verify",INDIRECT("$1:$1"),0)-1),2,0)
))</f>
        <v/>
      </c>
    </row>
    <row r="560" spans="1:19" x14ac:dyDescent="0.3">
      <c r="A560" s="1" t="str">
        <f t="shared" si="395"/>
        <v>LP_AtkUpOnKillUntilGettingHit_02</v>
      </c>
      <c r="B560" s="1" t="s">
        <v>930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96"/>
        <v>6.3E-3</v>
      </c>
      <c r="O560" s="7" t="str">
        <f t="shared" ca="1" si="397"/>
        <v/>
      </c>
      <c r="S560" s="7" t="str">
        <f t="shared" ca="1" si="398"/>
        <v/>
      </c>
    </row>
    <row r="561" spans="1:19" x14ac:dyDescent="0.3">
      <c r="A561" s="1" t="str">
        <f t="shared" si="395"/>
        <v>LP_AtkUpOnKillUntilGettingHit_03</v>
      </c>
      <c r="B561" s="1" t="s">
        <v>930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96"/>
        <v>9.9000000000000008E-3</v>
      </c>
      <c r="O561" s="7" t="str">
        <f t="shared" ca="1" si="397"/>
        <v/>
      </c>
      <c r="S561" s="7" t="str">
        <f t="shared" ca="1" si="398"/>
        <v/>
      </c>
    </row>
    <row r="562" spans="1:19" x14ac:dyDescent="0.3">
      <c r="A562" s="1" t="str">
        <f t="shared" si="395"/>
        <v>LP_AtkUpOnKillUntilGettingHit_04</v>
      </c>
      <c r="B562" s="1" t="s">
        <v>930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AddAttackByContinuousKill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96"/>
        <v>1.38E-2</v>
      </c>
      <c r="O562" s="7" t="str">
        <f t="shared" ca="1" si="397"/>
        <v/>
      </c>
      <c r="S562" s="7" t="str">
        <f t="shared" ca="1" si="398"/>
        <v/>
      </c>
    </row>
    <row r="563" spans="1:19" x14ac:dyDescent="0.3">
      <c r="A563" s="1" t="str">
        <f t="shared" si="395"/>
        <v>LP_AtkUpOnKillUntilGettingHit_05</v>
      </c>
      <c r="B563" s="1" t="s">
        <v>930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AddAttackByContinuousKill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96"/>
        <v>1.7999999999999999E-2</v>
      </c>
      <c r="O563" s="7" t="str">
        <f t="shared" ca="1" si="397"/>
        <v/>
      </c>
      <c r="S563" s="7" t="str">
        <f t="shared" ca="1" si="398"/>
        <v/>
      </c>
    </row>
    <row r="564" spans="1:19" x14ac:dyDescent="0.3">
      <c r="A564" s="1" t="str">
        <f t="shared" si="395"/>
        <v>LP_AtkUpOnKillUntilGettingHit_06</v>
      </c>
      <c r="B564" s="1" t="s">
        <v>930</v>
      </c>
      <c r="C564" s="1" t="str">
        <f>IF(ISERROR(VLOOKUP(B564,AffectorValueTable!$A:$A,1,0)),"어펙터밸류없음","")</f>
        <v/>
      </c>
      <c r="D564" s="1">
        <v>6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96"/>
        <v>2.2499999999999999E-2</v>
      </c>
      <c r="O564" s="7" t="str">
        <f t="shared" ca="1" si="397"/>
        <v/>
      </c>
      <c r="S564" s="7" t="str">
        <f t="shared" ca="1" si="398"/>
        <v/>
      </c>
    </row>
    <row r="565" spans="1:19" x14ac:dyDescent="0.3">
      <c r="A565" s="1" t="str">
        <f t="shared" si="395"/>
        <v>LP_AtkUpOnKillUntilGettingHit_07</v>
      </c>
      <c r="B565" s="1" t="s">
        <v>930</v>
      </c>
      <c r="C565" s="1" t="str">
        <f>IF(ISERROR(VLOOKUP(B565,AffectorValueTable!$A:$A,1,0)),"어펙터밸류없음","")</f>
        <v/>
      </c>
      <c r="D565" s="1">
        <v>7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96"/>
        <v>2.7300000000000005E-2</v>
      </c>
      <c r="O565" s="7" t="str">
        <f t="shared" ca="1" si="397"/>
        <v/>
      </c>
      <c r="S565" s="7" t="str">
        <f t="shared" ca="1" si="398"/>
        <v/>
      </c>
    </row>
    <row r="566" spans="1:19" x14ac:dyDescent="0.3">
      <c r="A566" s="1" t="str">
        <f t="shared" si="395"/>
        <v>LP_AtkUpOnKillUntilGettingHit_08</v>
      </c>
      <c r="B566" s="1" t="s">
        <v>930</v>
      </c>
      <c r="C566" s="1" t="str">
        <f>IF(ISERROR(VLOOKUP(B566,AffectorValueTable!$A:$A,1,0)),"어펙터밸류없음","")</f>
        <v/>
      </c>
      <c r="D566" s="1">
        <v>8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96"/>
        <v>3.2400000000000005E-2</v>
      </c>
      <c r="O566" s="7" t="str">
        <f t="shared" ca="1" si="397"/>
        <v/>
      </c>
      <c r="S566" s="7" t="str">
        <f t="shared" ca="1" si="398"/>
        <v/>
      </c>
    </row>
    <row r="567" spans="1:19" x14ac:dyDescent="0.3">
      <c r="A567" s="1" t="str">
        <f t="shared" si="395"/>
        <v>LP_AtkUpOnKillUntilGettingHit_09</v>
      </c>
      <c r="B567" s="1" t="s">
        <v>930</v>
      </c>
      <c r="C567" s="1" t="str">
        <f>IF(ISERROR(VLOOKUP(B567,AffectorValueTable!$A:$A,1,0)),"어펙터밸류없음","")</f>
        <v/>
      </c>
      <c r="D567" s="1">
        <v>9</v>
      </c>
      <c r="E567" s="1" t="str">
        <f>VLOOKUP($B567,AffectorValueTable!$1:$1048576,MATCH(AffectorValueTable!$B$1,AffectorValueTable!$1:$1,0),0)</f>
        <v>AddAttackByContinuousKill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96"/>
        <v>3.78E-2</v>
      </c>
      <c r="O567" s="7" t="str">
        <f t="shared" ca="1" si="397"/>
        <v/>
      </c>
      <c r="S567" s="7" t="str">
        <f t="shared" ca="1" si="398"/>
        <v/>
      </c>
    </row>
    <row r="568" spans="1:19" x14ac:dyDescent="0.3">
      <c r="A568" s="1" t="str">
        <f t="shared" si="395"/>
        <v>LP_AtkUpOnKillUntilGettingHitBetter_01</v>
      </c>
      <c r="B568" s="1" t="s">
        <v>931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96"/>
        <v>5.0000000000000001E-3</v>
      </c>
      <c r="O568" s="7" t="str">
        <f t="shared" ca="1" si="397"/>
        <v/>
      </c>
      <c r="S568" s="7" t="str">
        <f t="shared" ca="1" si="398"/>
        <v/>
      </c>
    </row>
    <row r="569" spans="1:19" x14ac:dyDescent="0.3">
      <c r="A569" s="1" t="str">
        <f t="shared" si="395"/>
        <v>LP_AtkUpOnKillUntilGettingHitBetter_02</v>
      </c>
      <c r="B569" s="1" t="s">
        <v>931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96"/>
        <v>1.0500000000000001E-2</v>
      </c>
      <c r="O569" s="7" t="str">
        <f t="shared" ca="1" si="397"/>
        <v/>
      </c>
      <c r="S569" s="7" t="str">
        <f t="shared" ca="1" si="398"/>
        <v/>
      </c>
    </row>
    <row r="570" spans="1:19" x14ac:dyDescent="0.3">
      <c r="A570" s="1" t="str">
        <f t="shared" si="395"/>
        <v>LP_AtkUpOnKillUntilGettingHitBetter_03</v>
      </c>
      <c r="B570" s="1" t="s">
        <v>931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6"/>
        <v>1.6500000000000001E-2</v>
      </c>
      <c r="O570" s="7" t="str">
        <f t="shared" ca="1" si="397"/>
        <v/>
      </c>
      <c r="S570" s="7" t="str">
        <f t="shared" ca="1" si="398"/>
        <v/>
      </c>
    </row>
    <row r="571" spans="1:19" x14ac:dyDescent="0.3">
      <c r="A571" s="1" t="str">
        <f t="shared" si="395"/>
        <v>LP_AtkUpOnKillUntilGettingHitBetter_04</v>
      </c>
      <c r="B571" s="1" t="s">
        <v>931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6"/>
        <v>2.3E-2</v>
      </c>
      <c r="O571" s="7" t="str">
        <f t="shared" ca="1" si="397"/>
        <v/>
      </c>
      <c r="S571" s="7" t="str">
        <f t="shared" ca="1" si="398"/>
        <v/>
      </c>
    </row>
    <row r="572" spans="1:19" x14ac:dyDescent="0.3">
      <c r="A572" s="1" t="str">
        <f t="shared" si="395"/>
        <v>LP_AtkUpOnKillUntilGettingHitBetter_05</v>
      </c>
      <c r="B572" s="1" t="s">
        <v>931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6"/>
        <v>0.03</v>
      </c>
      <c r="O572" s="7" t="str">
        <f t="shared" ca="1" si="397"/>
        <v/>
      </c>
      <c r="S572" s="7" t="str">
        <f t="shared" ca="1" si="398"/>
        <v/>
      </c>
    </row>
    <row r="573" spans="1:19" x14ac:dyDescent="0.3">
      <c r="A573" s="1" t="str">
        <f t="shared" si="386"/>
        <v>LP_CritDmgUpOnLowerHp_01</v>
      </c>
      <c r="B573" s="1" t="s">
        <v>308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AddCriticalDamageByTargetHp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0.5</v>
      </c>
      <c r="O573" s="7" t="str">
        <f t="shared" ca="1" si="387"/>
        <v/>
      </c>
      <c r="S573" s="7" t="str">
        <f t="shared" ca="1" si="380"/>
        <v/>
      </c>
    </row>
    <row r="574" spans="1:19" x14ac:dyDescent="0.3">
      <c r="A574" s="1" t="str">
        <f t="shared" si="386"/>
        <v>LP_CritDmgUpOnLowerHp_02</v>
      </c>
      <c r="B574" s="1" t="s">
        <v>308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AddCriticalDamageByTargetHp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1.05</v>
      </c>
      <c r="O574" s="7" t="str">
        <f t="shared" ca="1" si="387"/>
        <v/>
      </c>
      <c r="S574" s="7" t="str">
        <f t="shared" ca="1" si="380"/>
        <v/>
      </c>
    </row>
    <row r="575" spans="1:19" x14ac:dyDescent="0.3">
      <c r="A575" s="1" t="str">
        <f t="shared" ref="A575:A577" si="399">B575&amp;"_"&amp;TEXT(D575,"00")</f>
        <v>LP_CritDmgUpOnLowerHp_03</v>
      </c>
      <c r="B575" s="1" t="s">
        <v>308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AddCriticalDamageByTargetHp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1.6500000000000001</v>
      </c>
      <c r="O575" s="7" t="str">
        <f t="shared" ref="O575:O577" ca="1" si="400">IF(NOT(ISBLANK(N575)),N575,
IF(ISBLANK(M575),"",
VLOOKUP(M575,OFFSET(INDIRECT("$A:$B"),0,MATCH(M$1&amp;"_Verify",INDIRECT("$1:$1"),0)-1),2,0)
))</f>
        <v/>
      </c>
      <c r="S575" s="7" t="str">
        <f t="shared" ca="1" si="380"/>
        <v/>
      </c>
    </row>
    <row r="576" spans="1:19" x14ac:dyDescent="0.3">
      <c r="A576" s="1" t="str">
        <f t="shared" si="399"/>
        <v>LP_CritDmgUpOnLowerHp_04</v>
      </c>
      <c r="B576" s="1" t="s">
        <v>308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AddCriticalDamageByTargetHp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2.2999999999999998</v>
      </c>
      <c r="O576" s="7" t="str">
        <f t="shared" ca="1" si="400"/>
        <v/>
      </c>
      <c r="S576" s="7" t="str">
        <f t="shared" ref="S576:S577" ca="1" si="401">IF(NOT(ISBLANK(R576)),R576,
IF(ISBLANK(Q576),"",
VLOOKUP(Q576,OFFSET(INDIRECT("$A:$B"),0,MATCH(Q$1&amp;"_Verify",INDIRECT("$1:$1"),0)-1),2,0)
))</f>
        <v/>
      </c>
    </row>
    <row r="577" spans="1:19" x14ac:dyDescent="0.3">
      <c r="A577" s="1" t="str">
        <f t="shared" si="399"/>
        <v>LP_CritDmgUpOnLowerHp_05</v>
      </c>
      <c r="B577" s="1" t="s">
        <v>308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AddCriticalDamageByTargetHp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3</v>
      </c>
      <c r="O577" s="7" t="str">
        <f t="shared" ca="1" si="400"/>
        <v/>
      </c>
      <c r="S577" s="7" t="str">
        <f t="shared" ca="1" si="401"/>
        <v/>
      </c>
    </row>
    <row r="578" spans="1:19" x14ac:dyDescent="0.3">
      <c r="A578" s="1" t="str">
        <f t="shared" ref="A578:A589" si="402">B578&amp;"_"&amp;TEXT(D578,"00")</f>
        <v>LP_CritDmgUpOnLowerHpBetter_01</v>
      </c>
      <c r="B578" s="1" t="s">
        <v>309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AddCriticalDamageByTargetHp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1</v>
      </c>
      <c r="O578" s="7" t="str">
        <f t="shared" ref="O578:O589" ca="1" si="403">IF(NOT(ISBLANK(N578)),N578,
IF(ISBLANK(M578),"",
VLOOKUP(M578,OFFSET(INDIRECT("$A:$B"),0,MATCH(M$1&amp;"_Verify",INDIRECT("$1:$1"),0)-1),2,0)
))</f>
        <v/>
      </c>
      <c r="S578" s="7" t="str">
        <f t="shared" ca="1" si="380"/>
        <v/>
      </c>
    </row>
    <row r="579" spans="1:19" x14ac:dyDescent="0.3">
      <c r="A579" s="1" t="str">
        <f t="shared" ref="A579" si="404">B579&amp;"_"&amp;TEXT(D579,"00")</f>
        <v>LP_CritDmgUpOnLowerHpBetter_02</v>
      </c>
      <c r="B579" s="1" t="s">
        <v>309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AddCriticalDamageByTargetHp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2.1</v>
      </c>
      <c r="O579" s="7" t="str">
        <f t="shared" ref="O579" ca="1" si="405">IF(NOT(ISBLANK(N579)),N579,
IF(ISBLANK(M579),"",
VLOOKUP(M579,OFFSET(INDIRECT("$A:$B"),0,MATCH(M$1&amp;"_Verify",INDIRECT("$1:$1"),0)-1),2,0)
))</f>
        <v/>
      </c>
      <c r="S579" s="7" t="str">
        <f t="shared" ref="S579" ca="1" si="406">IF(NOT(ISBLANK(R579)),R579,
IF(ISBLANK(Q579),"",
VLOOKUP(Q579,OFFSET(INDIRECT("$A:$B"),0,MATCH(Q$1&amp;"_Verify",INDIRECT("$1:$1"),0)-1),2,0)
))</f>
        <v/>
      </c>
    </row>
    <row r="580" spans="1:19" x14ac:dyDescent="0.3">
      <c r="A580" s="1" t="str">
        <f t="shared" ref="A580" si="407">B580&amp;"_"&amp;TEXT(D580,"00")</f>
        <v>LP_CritDmgUpOnLowerHpBetter_03</v>
      </c>
      <c r="B580" s="1" t="s">
        <v>309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AddCriticalDamageByTargetHp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3.3</v>
      </c>
      <c r="O580" s="7" t="str">
        <f t="shared" ref="O580" ca="1" si="408">IF(NOT(ISBLANK(N580)),N580,
IF(ISBLANK(M580),"",
VLOOKUP(M580,OFFSET(INDIRECT("$A:$B"),0,MATCH(M$1&amp;"_Verify",INDIRECT("$1:$1"),0)-1),2,0)
))</f>
        <v/>
      </c>
      <c r="S580" s="7" t="str">
        <f t="shared" ref="S580" ca="1" si="409">IF(NOT(ISBLANK(R580)),R580,
IF(ISBLANK(Q580),"",
VLOOKUP(Q580,OFFSET(INDIRECT("$A:$B"),0,MATCH(Q$1&amp;"_Verify",INDIRECT("$1:$1"),0)-1),2,0)
))</f>
        <v/>
      </c>
    </row>
    <row r="581" spans="1:19" x14ac:dyDescent="0.3">
      <c r="A581" s="1" t="str">
        <f t="shared" si="402"/>
        <v>LP_InstantKill_01</v>
      </c>
      <c r="B581" s="1" t="s">
        <v>310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0.06</v>
      </c>
      <c r="O581" s="7" t="str">
        <f t="shared" ca="1" si="403"/>
        <v/>
      </c>
      <c r="S581" s="7" t="str">
        <f t="shared" ca="1" si="380"/>
        <v/>
      </c>
    </row>
    <row r="582" spans="1:19" x14ac:dyDescent="0.3">
      <c r="A582" s="1" t="str">
        <f t="shared" si="402"/>
        <v>LP_InstantKill_02</v>
      </c>
      <c r="B582" s="1" t="s">
        <v>310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0.126</v>
      </c>
      <c r="O582" s="7" t="str">
        <f t="shared" ca="1" si="403"/>
        <v/>
      </c>
      <c r="S582" s="7" t="str">
        <f t="shared" ca="1" si="380"/>
        <v/>
      </c>
    </row>
    <row r="583" spans="1:19" x14ac:dyDescent="0.3">
      <c r="A583" s="1" t="str">
        <f t="shared" si="402"/>
        <v>LP_InstantKill_03</v>
      </c>
      <c r="B583" s="1" t="s">
        <v>310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0.19800000000000004</v>
      </c>
      <c r="O583" s="7" t="str">
        <f t="shared" ca="1" si="403"/>
        <v/>
      </c>
      <c r="S583" s="7" t="str">
        <f t="shared" ca="1" si="380"/>
        <v/>
      </c>
    </row>
    <row r="584" spans="1:19" x14ac:dyDescent="0.3">
      <c r="A584" s="1" t="str">
        <f t="shared" si="402"/>
        <v>LP_InstantKill_04</v>
      </c>
      <c r="B584" s="1" t="s">
        <v>310</v>
      </c>
      <c r="C584" s="1" t="str">
        <f>IF(ISERROR(VLOOKUP(B584,AffectorValueTable!$A:$A,1,0)),"어펙터밸류없음","")</f>
        <v/>
      </c>
      <c r="D584" s="1">
        <v>4</v>
      </c>
      <c r="E584" s="1" t="str">
        <f>VLOOKUP($B584,AffectorValueTable!$1:$1048576,MATCH(AffectorValueTable!$B$1,AffectorValueTable!$1:$1,0),0)</f>
        <v>InstantDeath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0">
        <v>0.27599999999999997</v>
      </c>
      <c r="O584" s="7" t="str">
        <f t="shared" ca="1" si="403"/>
        <v/>
      </c>
      <c r="S584" s="7" t="str">
        <f t="shared" ca="1" si="380"/>
        <v/>
      </c>
    </row>
    <row r="585" spans="1:19" x14ac:dyDescent="0.3">
      <c r="A585" s="1" t="str">
        <f t="shared" si="402"/>
        <v>LP_InstantKill_05</v>
      </c>
      <c r="B585" s="1" t="s">
        <v>310</v>
      </c>
      <c r="C585" s="1" t="str">
        <f>IF(ISERROR(VLOOKUP(B585,AffectorValueTable!$A:$A,1,0)),"어펙터밸류없음","")</f>
        <v/>
      </c>
      <c r="D585" s="1">
        <v>5</v>
      </c>
      <c r="E585" s="1" t="str">
        <f>VLOOKUP($B585,AffectorValueTable!$1:$1048576,MATCH(AffectorValueTable!$B$1,AffectorValueTable!$1:$1,0),0)</f>
        <v>InstantDeath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0">
        <v>0.36</v>
      </c>
      <c r="O585" s="7" t="str">
        <f t="shared" ca="1" si="403"/>
        <v/>
      </c>
      <c r="S585" s="7" t="str">
        <f t="shared" ca="1" si="380"/>
        <v/>
      </c>
    </row>
    <row r="586" spans="1:19" x14ac:dyDescent="0.3">
      <c r="A586" s="1" t="str">
        <f t="shared" si="402"/>
        <v>LP_InstantKill_06</v>
      </c>
      <c r="B586" s="1" t="s">
        <v>310</v>
      </c>
      <c r="C586" s="1" t="str">
        <f>IF(ISERROR(VLOOKUP(B586,AffectorValueTable!$A:$A,1,0)),"어펙터밸류없음","")</f>
        <v/>
      </c>
      <c r="D586" s="1">
        <v>6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0.45</v>
      </c>
      <c r="O586" s="7" t="str">
        <f t="shared" ca="1" si="403"/>
        <v/>
      </c>
      <c r="S586" s="7" t="str">
        <f t="shared" ca="1" si="380"/>
        <v/>
      </c>
    </row>
    <row r="587" spans="1:19" x14ac:dyDescent="0.3">
      <c r="A587" s="1" t="str">
        <f t="shared" si="402"/>
        <v>LP_InstantKill_07</v>
      </c>
      <c r="B587" s="1" t="s">
        <v>310</v>
      </c>
      <c r="C587" s="1" t="str">
        <f>IF(ISERROR(VLOOKUP(B587,AffectorValueTable!$A:$A,1,0)),"어펙터밸류없음","")</f>
        <v/>
      </c>
      <c r="D587" s="1">
        <v>7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0.54600000000000015</v>
      </c>
      <c r="O587" s="7" t="str">
        <f t="shared" ca="1" si="403"/>
        <v/>
      </c>
      <c r="S587" s="7" t="str">
        <f t="shared" ca="1" si="380"/>
        <v/>
      </c>
    </row>
    <row r="588" spans="1:19" x14ac:dyDescent="0.3">
      <c r="A588" s="1" t="str">
        <f t="shared" si="402"/>
        <v>LP_InstantKill_08</v>
      </c>
      <c r="B588" s="1" t="s">
        <v>310</v>
      </c>
      <c r="C588" s="1" t="str">
        <f>IF(ISERROR(VLOOKUP(B588,AffectorValueTable!$A:$A,1,0)),"어펙터밸류없음","")</f>
        <v/>
      </c>
      <c r="D588" s="1">
        <v>8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0.64800000000000013</v>
      </c>
      <c r="O588" s="7" t="str">
        <f t="shared" ca="1" si="403"/>
        <v/>
      </c>
      <c r="S588" s="7" t="str">
        <f t="shared" ca="1" si="380"/>
        <v/>
      </c>
    </row>
    <row r="589" spans="1:19" x14ac:dyDescent="0.3">
      <c r="A589" s="1" t="str">
        <f t="shared" si="402"/>
        <v>LP_InstantKill_09</v>
      </c>
      <c r="B589" s="1" t="s">
        <v>310</v>
      </c>
      <c r="C589" s="1" t="str">
        <f>IF(ISERROR(VLOOKUP(B589,AffectorValueTable!$A:$A,1,0)),"어펙터밸류없음","")</f>
        <v/>
      </c>
      <c r="D589" s="1">
        <v>9</v>
      </c>
      <c r="E589" s="1" t="str">
        <f>VLOOKUP($B589,AffectorValueTable!$1:$1048576,MATCH(AffectorValueTable!$B$1,AffectorValueTable!$1:$1,0),0)</f>
        <v>InstantDeath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0">
        <v>0.75600000000000001</v>
      </c>
      <c r="O589" s="7" t="str">
        <f t="shared" ca="1" si="403"/>
        <v/>
      </c>
      <c r="S589" s="7" t="str">
        <f t="shared" ca="1" si="380"/>
        <v/>
      </c>
    </row>
    <row r="590" spans="1:19" x14ac:dyDescent="0.3">
      <c r="A590" s="1" t="str">
        <f t="shared" ref="A590:A600" si="410">B590&amp;"_"&amp;TEXT(D590,"00")</f>
        <v>LP_InstantKillBetter_01</v>
      </c>
      <c r="B590" s="1" t="s">
        <v>312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0.12</v>
      </c>
      <c r="O590" s="7" t="str">
        <f t="shared" ref="O590:O600" ca="1" si="411">IF(NOT(ISBLANK(N590)),N590,
IF(ISBLANK(M590),"",
VLOOKUP(M590,OFFSET(INDIRECT("$A:$B"),0,MATCH(M$1&amp;"_Verify",INDIRECT("$1:$1"),0)-1),2,0)
))</f>
        <v/>
      </c>
      <c r="S590" s="7" t="str">
        <f t="shared" ca="1" si="380"/>
        <v/>
      </c>
    </row>
    <row r="591" spans="1:19" x14ac:dyDescent="0.3">
      <c r="A591" s="1" t="str">
        <f t="shared" si="410"/>
        <v>LP_InstantKillBetter_02</v>
      </c>
      <c r="B591" s="1" t="s">
        <v>312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0.252</v>
      </c>
      <c r="O591" s="7" t="str">
        <f t="shared" ca="1" si="411"/>
        <v/>
      </c>
      <c r="S591" s="7" t="str">
        <f t="shared" ca="1" si="380"/>
        <v/>
      </c>
    </row>
    <row r="592" spans="1:19" x14ac:dyDescent="0.3">
      <c r="A592" s="1" t="str">
        <f t="shared" ref="A592:A594" si="412">B592&amp;"_"&amp;TEXT(D592,"00")</f>
        <v>LP_InstantKillBetter_03</v>
      </c>
      <c r="B592" s="1" t="s">
        <v>312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0.39600000000000002</v>
      </c>
      <c r="O592" s="7" t="str">
        <f t="shared" ref="O592:O594" ca="1" si="413">IF(NOT(ISBLANK(N592)),N592,
IF(ISBLANK(M592),"",
VLOOKUP(M592,OFFSET(INDIRECT("$A:$B"),0,MATCH(M$1&amp;"_Verify",INDIRECT("$1:$1"),0)-1),2,0)
))</f>
        <v/>
      </c>
      <c r="S592" s="7" t="str">
        <f t="shared" ca="1" si="380"/>
        <v/>
      </c>
    </row>
    <row r="593" spans="1:19" x14ac:dyDescent="0.3">
      <c r="A593" s="1" t="str">
        <f t="shared" si="412"/>
        <v>LP_InstantKillBetter_04</v>
      </c>
      <c r="B593" s="1" t="s">
        <v>312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0.55199999999999994</v>
      </c>
      <c r="O593" s="7" t="str">
        <f t="shared" ca="1" si="413"/>
        <v/>
      </c>
      <c r="S593" s="7" t="str">
        <f t="shared" ca="1" si="380"/>
        <v/>
      </c>
    </row>
    <row r="594" spans="1:19" x14ac:dyDescent="0.3">
      <c r="A594" s="1" t="str">
        <f t="shared" si="412"/>
        <v>LP_InstantKillBetter_05</v>
      </c>
      <c r="B594" s="1" t="s">
        <v>312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0.72</v>
      </c>
      <c r="O594" s="7" t="str">
        <f t="shared" ca="1" si="413"/>
        <v/>
      </c>
      <c r="S594" s="7" t="str">
        <f t="shared" ca="1" si="380"/>
        <v/>
      </c>
    </row>
    <row r="595" spans="1:19" x14ac:dyDescent="0.3">
      <c r="A595" s="1" t="str">
        <f t="shared" ref="A595" si="414">B595&amp;"_"&amp;TEXT(D595,"00")</f>
        <v>LP_InstantKillBetter_06</v>
      </c>
      <c r="B595" s="1" t="s">
        <v>311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0.72</v>
      </c>
      <c r="O595" s="7" t="str">
        <f t="shared" ref="O595" ca="1" si="415">IF(NOT(ISBLANK(N595)),N595,
IF(ISBLANK(M595),"",
VLOOKUP(M595,OFFSET(INDIRECT("$A:$B"),0,MATCH(M$1&amp;"_Verify",INDIRECT("$1:$1"),0)-1),2,0)
))</f>
        <v/>
      </c>
      <c r="S595" s="7" t="str">
        <f t="shared" ref="S595" ca="1" si="416">IF(NOT(ISBLANK(R595)),R595,
IF(ISBLANK(Q595),"",
VLOOKUP(Q595,OFFSET(INDIRECT("$A:$B"),0,MATCH(Q$1&amp;"_Verify",INDIRECT("$1:$1"),0)-1),2,0)
))</f>
        <v/>
      </c>
    </row>
    <row r="596" spans="1:19" x14ac:dyDescent="0.3">
      <c r="A596" s="1" t="str">
        <f t="shared" si="410"/>
        <v>LP_ImmortalWill_01</v>
      </c>
      <c r="B596" s="1" t="s">
        <v>313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ref="J596:J609" si="417">J232</f>
        <v>0.15</v>
      </c>
      <c r="O596" s="7" t="str">
        <f t="shared" ca="1" si="411"/>
        <v/>
      </c>
      <c r="S596" s="7" t="str">
        <f t="shared" ca="1" si="380"/>
        <v/>
      </c>
    </row>
    <row r="597" spans="1:19" x14ac:dyDescent="0.3">
      <c r="A597" s="1" t="str">
        <f t="shared" si="410"/>
        <v>LP_ImmortalWill_02</v>
      </c>
      <c r="B597" s="1" t="s">
        <v>313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417"/>
        <v>0.315</v>
      </c>
      <c r="O597" s="7" t="str">
        <f t="shared" ca="1" si="411"/>
        <v/>
      </c>
      <c r="S597" s="7" t="str">
        <f t="shared" ca="1" si="380"/>
        <v/>
      </c>
    </row>
    <row r="598" spans="1:19" x14ac:dyDescent="0.3">
      <c r="A598" s="1" t="str">
        <f t="shared" si="410"/>
        <v>LP_ImmortalWill_03</v>
      </c>
      <c r="B598" s="1" t="s">
        <v>313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ImmortalWill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417"/>
        <v>0.49500000000000005</v>
      </c>
      <c r="O598" s="7" t="str">
        <f t="shared" ca="1" si="411"/>
        <v/>
      </c>
      <c r="S598" s="7" t="str">
        <f t="shared" ca="1" si="380"/>
        <v/>
      </c>
    </row>
    <row r="599" spans="1:19" x14ac:dyDescent="0.3">
      <c r="A599" s="1" t="str">
        <f t="shared" si="410"/>
        <v>LP_ImmortalWill_04</v>
      </c>
      <c r="B599" s="1" t="s">
        <v>313</v>
      </c>
      <c r="C599" s="1" t="str">
        <f>IF(ISERROR(VLOOKUP(B599,AffectorValueTable!$A:$A,1,0)),"어펙터밸류없음","")</f>
        <v/>
      </c>
      <c r="D599" s="1">
        <v>4</v>
      </c>
      <c r="E599" s="1" t="str">
        <f>VLOOKUP($B599,AffectorValueTable!$1:$1048576,MATCH(AffectorValueTable!$B$1,AffectorValueTable!$1:$1,0),0)</f>
        <v>ImmortalWill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17"/>
        <v>0.69</v>
      </c>
      <c r="O599" s="7" t="str">
        <f t="shared" ca="1" si="411"/>
        <v/>
      </c>
      <c r="S599" s="7" t="str">
        <f t="shared" ca="1" si="380"/>
        <v/>
      </c>
    </row>
    <row r="600" spans="1:19" x14ac:dyDescent="0.3">
      <c r="A600" s="1" t="str">
        <f t="shared" si="410"/>
        <v>LP_ImmortalWill_05</v>
      </c>
      <c r="B600" s="1" t="s">
        <v>313</v>
      </c>
      <c r="C600" s="1" t="str">
        <f>IF(ISERROR(VLOOKUP(B600,AffectorValueTable!$A:$A,1,0)),"어펙터밸류없음","")</f>
        <v/>
      </c>
      <c r="D600" s="1">
        <v>5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17"/>
        <v>0.89999999999999991</v>
      </c>
      <c r="O600" s="7" t="str">
        <f t="shared" ca="1" si="411"/>
        <v/>
      </c>
      <c r="S600" s="7" t="str">
        <f t="shared" ca="1" si="380"/>
        <v/>
      </c>
    </row>
    <row r="601" spans="1:19" x14ac:dyDescent="0.3">
      <c r="A601" s="1" t="str">
        <f t="shared" ref="A601:A604" si="418">B601&amp;"_"&amp;TEXT(D601,"00")</f>
        <v>LP_ImmortalWill_06</v>
      </c>
      <c r="B601" s="1" t="s">
        <v>313</v>
      </c>
      <c r="C601" s="1" t="str">
        <f>IF(ISERROR(VLOOKUP(B601,AffectorValueTable!$A:$A,1,0)),"어펙터밸류없음","")</f>
        <v/>
      </c>
      <c r="D601" s="1">
        <v>6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17"/>
        <v>1.125</v>
      </c>
      <c r="O601" s="7" t="str">
        <f t="shared" ref="O601:O604" ca="1" si="419">IF(NOT(ISBLANK(N601)),N601,
IF(ISBLANK(M601),"",
VLOOKUP(M601,OFFSET(INDIRECT("$A:$B"),0,MATCH(M$1&amp;"_Verify",INDIRECT("$1:$1"),0)-1),2,0)
))</f>
        <v/>
      </c>
      <c r="S601" s="7" t="str">
        <f t="shared" ca="1" si="380"/>
        <v/>
      </c>
    </row>
    <row r="602" spans="1:19" x14ac:dyDescent="0.3">
      <c r="A602" s="1" t="str">
        <f t="shared" si="418"/>
        <v>LP_ImmortalWill_07</v>
      </c>
      <c r="B602" s="1" t="s">
        <v>313</v>
      </c>
      <c r="C602" s="1" t="str">
        <f>IF(ISERROR(VLOOKUP(B602,AffectorValueTable!$A:$A,1,0)),"어펙터밸류없음","")</f>
        <v/>
      </c>
      <c r="D602" s="1">
        <v>7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17"/>
        <v>1.3650000000000002</v>
      </c>
      <c r="O602" s="7" t="str">
        <f t="shared" ca="1" si="419"/>
        <v/>
      </c>
      <c r="S602" s="7" t="str">
        <f t="shared" ca="1" si="380"/>
        <v/>
      </c>
    </row>
    <row r="603" spans="1:19" x14ac:dyDescent="0.3">
      <c r="A603" s="1" t="str">
        <f t="shared" si="418"/>
        <v>LP_ImmortalWill_08</v>
      </c>
      <c r="B603" s="1" t="s">
        <v>313</v>
      </c>
      <c r="C603" s="1" t="str">
        <f>IF(ISERROR(VLOOKUP(B603,AffectorValueTable!$A:$A,1,0)),"어펙터밸류없음","")</f>
        <v/>
      </c>
      <c r="D603" s="1">
        <v>8</v>
      </c>
      <c r="E603" s="1" t="str">
        <f>VLOOKUP($B603,AffectorValueTable!$1:$1048576,MATCH(AffectorValueTable!$B$1,AffectorValueTable!$1:$1,0),0)</f>
        <v>ImmortalWill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17"/>
        <v>1.62</v>
      </c>
      <c r="O603" s="7" t="str">
        <f t="shared" ca="1" si="419"/>
        <v/>
      </c>
      <c r="S603" s="7" t="str">
        <f t="shared" ca="1" si="380"/>
        <v/>
      </c>
    </row>
    <row r="604" spans="1:19" x14ac:dyDescent="0.3">
      <c r="A604" s="1" t="str">
        <f t="shared" si="418"/>
        <v>LP_ImmortalWill_09</v>
      </c>
      <c r="B604" s="1" t="s">
        <v>313</v>
      </c>
      <c r="C604" s="1" t="str">
        <f>IF(ISERROR(VLOOKUP(B604,AffectorValueTable!$A:$A,1,0)),"어펙터밸류없음","")</f>
        <v/>
      </c>
      <c r="D604" s="1">
        <v>9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17"/>
        <v>1.89</v>
      </c>
      <c r="O604" s="7" t="str">
        <f t="shared" ca="1" si="419"/>
        <v/>
      </c>
      <c r="S604" s="7" t="str">
        <f t="shared" ca="1" si="380"/>
        <v/>
      </c>
    </row>
    <row r="605" spans="1:19" x14ac:dyDescent="0.3">
      <c r="A605" s="1" t="str">
        <f t="shared" ref="A605:A630" si="420">B605&amp;"_"&amp;TEXT(D605,"00")</f>
        <v>LP_ImmortalWillBetter_01</v>
      </c>
      <c r="B605" s="1" t="s">
        <v>314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17"/>
        <v>0.25</v>
      </c>
      <c r="O605" s="7" t="str">
        <f t="shared" ref="O605:O630" ca="1" si="421">IF(NOT(ISBLANK(N605)),N605,
IF(ISBLANK(M605),"",
VLOOKUP(M605,OFFSET(INDIRECT("$A:$B"),0,MATCH(M$1&amp;"_Verify",INDIRECT("$1:$1"),0)-1),2,0)
))</f>
        <v/>
      </c>
      <c r="S605" s="7" t="str">
        <f t="shared" ca="1" si="380"/>
        <v/>
      </c>
    </row>
    <row r="606" spans="1:19" x14ac:dyDescent="0.3">
      <c r="A606" s="1" t="str">
        <f t="shared" si="420"/>
        <v>LP_ImmortalWillBetter_02</v>
      </c>
      <c r="B606" s="1" t="s">
        <v>314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17"/>
        <v>0.52500000000000002</v>
      </c>
      <c r="O606" s="7" t="str">
        <f t="shared" ca="1" si="421"/>
        <v/>
      </c>
      <c r="S606" s="7" t="str">
        <f t="shared" ca="1" si="380"/>
        <v/>
      </c>
    </row>
    <row r="607" spans="1:19" x14ac:dyDescent="0.3">
      <c r="A607" s="1" t="str">
        <f t="shared" ref="A607:A609" si="422">B607&amp;"_"&amp;TEXT(D607,"00")</f>
        <v>LP_ImmortalWillBetter_03</v>
      </c>
      <c r="B607" s="1" t="s">
        <v>314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17"/>
        <v>0.82500000000000007</v>
      </c>
      <c r="O607" s="7" t="str">
        <f t="shared" ref="O607:O609" ca="1" si="423">IF(NOT(ISBLANK(N607)),N607,
IF(ISBLANK(M607),"",
VLOOKUP(M607,OFFSET(INDIRECT("$A:$B"),0,MATCH(M$1&amp;"_Verify",INDIRECT("$1:$1"),0)-1),2,0)
))</f>
        <v/>
      </c>
      <c r="S607" s="7" t="str">
        <f t="shared" ca="1" si="380"/>
        <v/>
      </c>
    </row>
    <row r="608" spans="1:19" x14ac:dyDescent="0.3">
      <c r="A608" s="1" t="str">
        <f t="shared" si="422"/>
        <v>LP_ImmortalWillBetter_04</v>
      </c>
      <c r="B608" s="1" t="s">
        <v>314</v>
      </c>
      <c r="C608" s="1" t="str">
        <f>IF(ISERROR(VLOOKUP(B608,AffectorValueTable!$A:$A,1,0)),"어펙터밸류없음","")</f>
        <v/>
      </c>
      <c r="D608" s="1">
        <v>4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17"/>
        <v>1.1499999999999999</v>
      </c>
      <c r="O608" s="7" t="str">
        <f t="shared" ca="1" si="423"/>
        <v/>
      </c>
      <c r="S608" s="7" t="str">
        <f t="shared" ca="1" si="380"/>
        <v/>
      </c>
    </row>
    <row r="609" spans="1:21" x14ac:dyDescent="0.3">
      <c r="A609" s="1" t="str">
        <f t="shared" si="422"/>
        <v>LP_ImmortalWillBetter_05</v>
      </c>
      <c r="B609" s="1" t="s">
        <v>314</v>
      </c>
      <c r="C609" s="1" t="str">
        <f>IF(ISERROR(VLOOKUP(B609,AffectorValueTable!$A:$A,1,0)),"어펙터밸류없음","")</f>
        <v/>
      </c>
      <c r="D609" s="1">
        <v>5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17"/>
        <v>1.5</v>
      </c>
      <c r="O609" s="7" t="str">
        <f t="shared" ca="1" si="423"/>
        <v/>
      </c>
      <c r="S609" s="7" t="str">
        <f t="shared" ca="1" si="380"/>
        <v/>
      </c>
    </row>
    <row r="610" spans="1:21" x14ac:dyDescent="0.3">
      <c r="A610" s="1" t="str">
        <f t="shared" ref="A610" si="424">B610&amp;"_"&amp;TEXT(D610,"00")</f>
        <v>LP_ImmortalWillBetter_06</v>
      </c>
      <c r="B610" s="1" t="s">
        <v>314</v>
      </c>
      <c r="C610" s="1" t="str">
        <f>IF(ISERROR(VLOOKUP(B610,AffectorValueTable!$A:$A,1,0)),"어펙터밸류없음","")</f>
        <v/>
      </c>
      <c r="D610" s="1">
        <v>6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>J609</f>
        <v>1.5</v>
      </c>
      <c r="O610" s="7" t="str">
        <f t="shared" ref="O610" ca="1" si="425">IF(NOT(ISBLANK(N610)),N610,
IF(ISBLANK(M610),"",
VLOOKUP(M610,OFFSET(INDIRECT("$A:$B"),0,MATCH(M$1&amp;"_Verify",INDIRECT("$1:$1"),0)-1),2,0)
))</f>
        <v/>
      </c>
      <c r="S610" s="7" t="str">
        <f t="shared" ref="S610" ca="1" si="426">IF(NOT(ISBLANK(R610)),R610,
IF(ISBLANK(Q610),"",
VLOOKUP(Q610,OFFSET(INDIRECT("$A:$B"),0,MATCH(Q$1&amp;"_Verify",INDIRECT("$1:$1"),0)-1),2,0)
))</f>
        <v/>
      </c>
    </row>
    <row r="611" spans="1:21" x14ac:dyDescent="0.3">
      <c r="A611" s="1" t="str">
        <f t="shared" si="420"/>
        <v>LP_HealAreaOnEncounter_01</v>
      </c>
      <c r="B611" s="1" t="s">
        <v>363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21"/>
        <v/>
      </c>
      <c r="Q611" s="1" t="s">
        <v>366</v>
      </c>
      <c r="S611" s="7">
        <f t="shared" ca="1" si="380"/>
        <v>1</v>
      </c>
      <c r="U611" s="1" t="s">
        <v>364</v>
      </c>
    </row>
    <row r="612" spans="1:21" x14ac:dyDescent="0.3">
      <c r="A612" s="1" t="str">
        <f t="shared" si="420"/>
        <v>LP_HealAreaOnEncounter_02</v>
      </c>
      <c r="B612" s="1" t="s">
        <v>363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CallAffectorValue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O612" s="7" t="str">
        <f t="shared" ca="1" si="421"/>
        <v/>
      </c>
      <c r="Q612" s="1" t="s">
        <v>366</v>
      </c>
      <c r="S612" s="7">
        <f t="shared" ca="1" si="380"/>
        <v>1</v>
      </c>
      <c r="U612" s="1" t="s">
        <v>364</v>
      </c>
    </row>
    <row r="613" spans="1:21" x14ac:dyDescent="0.3">
      <c r="A613" s="1" t="str">
        <f t="shared" si="420"/>
        <v>LP_HealAreaOnEncounter_03</v>
      </c>
      <c r="B613" s="1" t="s">
        <v>363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CallAffectorValue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O613" s="7" t="str">
        <f t="shared" ca="1" si="421"/>
        <v/>
      </c>
      <c r="Q613" s="1" t="s">
        <v>366</v>
      </c>
      <c r="S613" s="7">
        <f t="shared" ca="1" si="380"/>
        <v>1</v>
      </c>
      <c r="U613" s="1" t="s">
        <v>364</v>
      </c>
    </row>
    <row r="614" spans="1:21" x14ac:dyDescent="0.3">
      <c r="A614" s="1" t="str">
        <f t="shared" si="420"/>
        <v>LP_HealAreaOnEncounter_04</v>
      </c>
      <c r="B614" s="1" t="s">
        <v>363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CallAffectorValue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O614" s="7" t="str">
        <f t="shared" ca="1" si="421"/>
        <v/>
      </c>
      <c r="Q614" s="1" t="s">
        <v>366</v>
      </c>
      <c r="S614" s="7">
        <f t="shared" ca="1" si="380"/>
        <v>1</v>
      </c>
      <c r="U614" s="1" t="s">
        <v>364</v>
      </c>
    </row>
    <row r="615" spans="1:21" x14ac:dyDescent="0.3">
      <c r="A615" s="1" t="str">
        <f t="shared" si="420"/>
        <v>LP_HealAreaOnEncounter_05</v>
      </c>
      <c r="B615" s="1" t="s">
        <v>363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CallAffectorValue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O615" s="7" t="str">
        <f t="shared" ca="1" si="421"/>
        <v/>
      </c>
      <c r="Q615" s="1" t="s">
        <v>366</v>
      </c>
      <c r="S615" s="7">
        <f t="shared" ca="1" si="380"/>
        <v>1</v>
      </c>
      <c r="U615" s="1" t="s">
        <v>364</v>
      </c>
    </row>
    <row r="616" spans="1:21" x14ac:dyDescent="0.3">
      <c r="A616" s="1" t="str">
        <f t="shared" si="420"/>
        <v>LP_HealAreaOnEncounter_CreateHit_01</v>
      </c>
      <c r="B616" s="1" t="s">
        <v>364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CreateHitObject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O616" s="7" t="str">
        <f t="shared" ca="1" si="421"/>
        <v/>
      </c>
      <c r="S616" s="7" t="str">
        <f t="shared" ca="1" si="380"/>
        <v/>
      </c>
      <c r="T616" s="1" t="s">
        <v>367</v>
      </c>
    </row>
    <row r="617" spans="1:21" x14ac:dyDescent="0.3">
      <c r="A617" s="1" t="str">
        <f t="shared" si="420"/>
        <v>LP_HealAreaOnEncounter_CreateHit_02</v>
      </c>
      <c r="B617" s="1" t="s">
        <v>364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CreateHitObject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O617" s="7" t="str">
        <f t="shared" ca="1" si="421"/>
        <v/>
      </c>
      <c r="S617" s="7" t="str">
        <f t="shared" ca="1" si="380"/>
        <v/>
      </c>
      <c r="T617" s="1" t="s">
        <v>367</v>
      </c>
    </row>
    <row r="618" spans="1:21" x14ac:dyDescent="0.3">
      <c r="A618" s="1" t="str">
        <f t="shared" si="420"/>
        <v>LP_HealAreaOnEncounter_CreateHit_03</v>
      </c>
      <c r="B618" s="1" t="s">
        <v>364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CreateHitObject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O618" s="7" t="str">
        <f t="shared" ca="1" si="421"/>
        <v/>
      </c>
      <c r="S618" s="7" t="str">
        <f t="shared" ca="1" si="380"/>
        <v/>
      </c>
      <c r="T618" s="1" t="s">
        <v>367</v>
      </c>
    </row>
    <row r="619" spans="1:21" x14ac:dyDescent="0.3">
      <c r="A619" s="1" t="str">
        <f t="shared" si="420"/>
        <v>LP_HealAreaOnEncounter_CreateHit_04</v>
      </c>
      <c r="B619" s="1" t="s">
        <v>364</v>
      </c>
      <c r="C619" s="1" t="str">
        <f>IF(ISERROR(VLOOKUP(B619,AffectorValueTable!$A:$A,1,0)),"어펙터밸류없음","")</f>
        <v/>
      </c>
      <c r="D619" s="1">
        <v>4</v>
      </c>
      <c r="E619" s="1" t="str">
        <f>VLOOKUP($B619,AffectorValueTable!$1:$1048576,MATCH(AffectorValueTable!$B$1,AffectorValueTable!$1:$1,0),0)</f>
        <v>CreateHitObject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O619" s="7" t="str">
        <f t="shared" ca="1" si="421"/>
        <v/>
      </c>
      <c r="S619" s="7" t="str">
        <f t="shared" ca="1" si="380"/>
        <v/>
      </c>
      <c r="T619" s="1" t="s">
        <v>367</v>
      </c>
    </row>
    <row r="620" spans="1:21" x14ac:dyDescent="0.3">
      <c r="A620" s="1" t="str">
        <f t="shared" si="420"/>
        <v>LP_HealAreaOnEncounter_CreateHit_05</v>
      </c>
      <c r="B620" s="1" t="s">
        <v>364</v>
      </c>
      <c r="C620" s="1" t="str">
        <f>IF(ISERROR(VLOOKUP(B620,AffectorValueTable!$A:$A,1,0)),"어펙터밸류없음","")</f>
        <v/>
      </c>
      <c r="D620" s="1">
        <v>5</v>
      </c>
      <c r="E620" s="1" t="str">
        <f>VLOOKUP($B620,AffectorValueTable!$1:$1048576,MATCH(AffectorValueTable!$B$1,AffectorValueTable!$1:$1,0),0)</f>
        <v>CreateHitObject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O620" s="7" t="str">
        <f t="shared" ca="1" si="421"/>
        <v/>
      </c>
      <c r="S620" s="7" t="str">
        <f t="shared" ca="1" si="380"/>
        <v/>
      </c>
      <c r="T620" s="1" t="s">
        <v>367</v>
      </c>
    </row>
    <row r="621" spans="1:21" x14ac:dyDescent="0.3">
      <c r="A621" s="1" t="str">
        <f t="shared" si="420"/>
        <v>LP_HealAreaOnEncounter_CH_Heal_01</v>
      </c>
      <c r="B621" s="1" t="s">
        <v>368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Heal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K621" s="1">
        <v>1.6842105263157891E-2</v>
      </c>
      <c r="O621" s="7" t="str">
        <f t="shared" ca="1" si="421"/>
        <v/>
      </c>
      <c r="S621" s="7" t="str">
        <f t="shared" ref="S621:S630" ca="1" si="427">IF(NOT(ISBLANK(R621)),R621,
IF(ISBLANK(Q621),"",
VLOOKUP(Q621,OFFSET(INDIRECT("$A:$B"),0,MATCH(Q$1&amp;"_Verify",INDIRECT("$1:$1"),0)-1),2,0)
))</f>
        <v/>
      </c>
    </row>
    <row r="622" spans="1:21" x14ac:dyDescent="0.3">
      <c r="A622" s="1" t="str">
        <f t="shared" si="420"/>
        <v>LP_HealAreaOnEncounter_CH_Heal_02</v>
      </c>
      <c r="B622" s="1" t="s">
        <v>368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Heal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K622" s="1">
        <v>2.8990509059534077E-2</v>
      </c>
      <c r="O622" s="7" t="str">
        <f t="shared" ca="1" si="421"/>
        <v/>
      </c>
      <c r="S622" s="7" t="str">
        <f t="shared" ca="1" si="427"/>
        <v/>
      </c>
    </row>
    <row r="623" spans="1:21" x14ac:dyDescent="0.3">
      <c r="A623" s="1" t="str">
        <f t="shared" si="420"/>
        <v>LP_HealAreaOnEncounter_CH_Heal_03</v>
      </c>
      <c r="B623" s="1" t="s">
        <v>368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Heal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K623" s="1">
        <v>3.8067772170151414E-2</v>
      </c>
      <c r="O623" s="7" t="str">
        <f t="shared" ca="1" si="421"/>
        <v/>
      </c>
      <c r="S623" s="7" t="str">
        <f t="shared" ca="1" si="427"/>
        <v/>
      </c>
    </row>
    <row r="624" spans="1:21" x14ac:dyDescent="0.3">
      <c r="A624" s="1" t="str">
        <f t="shared" si="420"/>
        <v>LP_HealAreaOnEncounter_CH_Heal_04</v>
      </c>
      <c r="B624" s="1" t="s">
        <v>368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Heal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K624" s="1">
        <v>4.5042839657282757E-2</v>
      </c>
      <c r="O624" s="7" t="str">
        <f t="shared" ca="1" si="421"/>
        <v/>
      </c>
      <c r="S624" s="7" t="str">
        <f t="shared" ca="1" si="427"/>
        <v/>
      </c>
    </row>
    <row r="625" spans="1:23" x14ac:dyDescent="0.3">
      <c r="A625" s="1" t="str">
        <f t="shared" si="420"/>
        <v>LP_HealAreaOnEncounter_CH_Heal_05</v>
      </c>
      <c r="B625" s="1" t="s">
        <v>368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Heal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K625" s="1">
        <v>5.052631578947369E-2</v>
      </c>
      <c r="O625" s="7" t="str">
        <f t="shared" ca="1" si="421"/>
        <v/>
      </c>
      <c r="S625" s="7" t="str">
        <f t="shared" ca="1" si="427"/>
        <v/>
      </c>
    </row>
    <row r="626" spans="1:23" x14ac:dyDescent="0.3">
      <c r="A626" s="1" t="str">
        <f t="shared" si="420"/>
        <v>LP_MoveSpeed_01</v>
      </c>
      <c r="B626" s="1" t="s">
        <v>932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ChangeActorStatus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>J232</f>
        <v>0.15</v>
      </c>
      <c r="M626" s="1" t="s">
        <v>150</v>
      </c>
      <c r="O626" s="7">
        <f t="shared" ca="1" si="421"/>
        <v>5</v>
      </c>
      <c r="S626" s="7" t="str">
        <f t="shared" ca="1" si="427"/>
        <v/>
      </c>
    </row>
    <row r="627" spans="1:23" x14ac:dyDescent="0.3">
      <c r="A627" s="1" t="str">
        <f t="shared" si="420"/>
        <v>LP_MoveSpeed_02</v>
      </c>
      <c r="B627" s="1" t="s">
        <v>932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>J233</f>
        <v>0.315</v>
      </c>
      <c r="M627" s="1" t="s">
        <v>150</v>
      </c>
      <c r="O627" s="7">
        <f t="shared" ca="1" si="421"/>
        <v>5</v>
      </c>
      <c r="S627" s="7" t="str">
        <f t="shared" ca="1" si="427"/>
        <v/>
      </c>
    </row>
    <row r="628" spans="1:23" x14ac:dyDescent="0.3">
      <c r="A628" s="1" t="str">
        <f t="shared" si="420"/>
        <v>LP_MoveSpeed_03</v>
      </c>
      <c r="B628" s="1" t="s">
        <v>932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ChangeActorStatus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>J234</f>
        <v>0.49500000000000005</v>
      </c>
      <c r="M628" s="1" t="s">
        <v>150</v>
      </c>
      <c r="O628" s="7">
        <f t="shared" ca="1" si="421"/>
        <v>5</v>
      </c>
      <c r="S628" s="7" t="str">
        <f t="shared" ca="1" si="427"/>
        <v/>
      </c>
    </row>
    <row r="629" spans="1:23" x14ac:dyDescent="0.3">
      <c r="A629" s="1" t="str">
        <f t="shared" si="420"/>
        <v>LP_MoveSpeed_04</v>
      </c>
      <c r="B629" s="1" t="s">
        <v>932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ChangeActorStatus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>J235</f>
        <v>0.69</v>
      </c>
      <c r="M629" s="1" t="s">
        <v>150</v>
      </c>
      <c r="O629" s="7">
        <f t="shared" ca="1" si="421"/>
        <v>5</v>
      </c>
      <c r="S629" s="7" t="str">
        <f t="shared" ca="1" si="427"/>
        <v/>
      </c>
    </row>
    <row r="630" spans="1:23" x14ac:dyDescent="0.3">
      <c r="A630" s="1" t="str">
        <f t="shared" si="420"/>
        <v>LP_MoveSpeed_05</v>
      </c>
      <c r="B630" s="1" t="s">
        <v>932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ChangeActorStatus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>J236</f>
        <v>0.89999999999999991</v>
      </c>
      <c r="M630" s="1" t="s">
        <v>150</v>
      </c>
      <c r="O630" s="7">
        <f t="shared" ca="1" si="421"/>
        <v>5</v>
      </c>
      <c r="S630" s="7" t="str">
        <f t="shared" ca="1" si="427"/>
        <v/>
      </c>
    </row>
    <row r="631" spans="1:23" x14ac:dyDescent="0.3">
      <c r="A631" s="1" t="str">
        <f t="shared" ref="A631:A648" si="428">B631&amp;"_"&amp;TEXT(D631,"00")</f>
        <v>LP_MoveSpeedUpOnAttacked_01</v>
      </c>
      <c r="B631" s="1" t="s">
        <v>315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CallAffectorValue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O631" s="7" t="str">
        <f t="shared" ref="O631:O648" ca="1" si="429">IF(NOT(ISBLANK(N631)),N631,
IF(ISBLANK(M631),"",
VLOOKUP(M631,OFFSET(INDIRECT("$A:$B"),0,MATCH(M$1&amp;"_Verify",INDIRECT("$1:$1"),0)-1),2,0)
))</f>
        <v/>
      </c>
      <c r="Q631" s="1" t="s">
        <v>224</v>
      </c>
      <c r="S631" s="7">
        <f t="shared" ref="S631:S648" ca="1" si="430">IF(NOT(ISBLANK(R631)),R631,
IF(ISBLANK(Q631),"",
VLOOKUP(Q631,OFFSET(INDIRECT("$A:$B"),0,MATCH(Q$1&amp;"_Verify",INDIRECT("$1:$1"),0)-1),2,0)
))</f>
        <v>4</v>
      </c>
      <c r="U631" s="1" t="s">
        <v>317</v>
      </c>
    </row>
    <row r="632" spans="1:23" x14ac:dyDescent="0.3">
      <c r="A632" s="1" t="str">
        <f t="shared" si="428"/>
        <v>LP_MoveSpeedUpOnAttacked_02</v>
      </c>
      <c r="B632" s="1" t="s">
        <v>315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CallAffectorValue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O632" s="7" t="str">
        <f t="shared" ca="1" si="429"/>
        <v/>
      </c>
      <c r="Q632" s="1" t="s">
        <v>224</v>
      </c>
      <c r="S632" s="7">
        <f t="shared" ca="1" si="430"/>
        <v>4</v>
      </c>
      <c r="U632" s="1" t="s">
        <v>317</v>
      </c>
    </row>
    <row r="633" spans="1:23" x14ac:dyDescent="0.3">
      <c r="A633" s="1" t="str">
        <f t="shared" si="428"/>
        <v>LP_MoveSpeedUpOnAttacked_03</v>
      </c>
      <c r="B633" s="1" t="s">
        <v>315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CallAffectorValue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O633" s="7" t="str">
        <f t="shared" ca="1" si="429"/>
        <v/>
      </c>
      <c r="Q633" s="1" t="s">
        <v>224</v>
      </c>
      <c r="S633" s="7">
        <f t="shared" ca="1" si="430"/>
        <v>4</v>
      </c>
      <c r="U633" s="1" t="s">
        <v>317</v>
      </c>
    </row>
    <row r="634" spans="1:23" x14ac:dyDescent="0.3">
      <c r="A634" s="1" t="str">
        <f t="shared" ref="A634:A639" si="431">B634&amp;"_"&amp;TEXT(D634,"00")</f>
        <v>LP_MoveSpeedUpOnAttacked_Move_01</v>
      </c>
      <c r="B634" s="1" t="s">
        <v>316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2.4</v>
      </c>
      <c r="J634" s="1">
        <v>1</v>
      </c>
      <c r="M634" s="1" t="s">
        <v>546</v>
      </c>
      <c r="O634" s="7">
        <f t="shared" ref="O634:O639" ca="1" si="432">IF(NOT(ISBLANK(N634)),N634,
IF(ISBLANK(M634),"",
VLOOKUP(M634,OFFSET(INDIRECT("$A:$B"),0,MATCH(M$1&amp;"_Verify",INDIRECT("$1:$1"),0)-1),2,0)
))</f>
        <v>5</v>
      </c>
      <c r="R634" s="1">
        <v>1</v>
      </c>
      <c r="S634" s="7">
        <f t="shared" ref="S634:S639" ca="1" si="433">IF(NOT(ISBLANK(R634)),R634,
IF(ISBLANK(Q634),"",
VLOOKUP(Q634,OFFSET(INDIRECT("$A:$B"),0,MATCH(Q$1&amp;"_Verify",INDIRECT("$1:$1"),0)-1),2,0)
))</f>
        <v>1</v>
      </c>
      <c r="W634" s="1" t="s">
        <v>361</v>
      </c>
    </row>
    <row r="635" spans="1:23" x14ac:dyDescent="0.3">
      <c r="A635" s="1" t="str">
        <f t="shared" si="431"/>
        <v>LP_MoveSpeedUpOnAttacked_Move_02</v>
      </c>
      <c r="B635" s="1" t="s">
        <v>316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5.04</v>
      </c>
      <c r="J635" s="1">
        <v>1.4</v>
      </c>
      <c r="M635" s="1" t="s">
        <v>546</v>
      </c>
      <c r="O635" s="7">
        <f t="shared" ca="1" si="432"/>
        <v>5</v>
      </c>
      <c r="R635" s="1">
        <v>1</v>
      </c>
      <c r="S635" s="7">
        <f t="shared" ca="1" si="433"/>
        <v>1</v>
      </c>
      <c r="W635" s="1" t="s">
        <v>361</v>
      </c>
    </row>
    <row r="636" spans="1:23" x14ac:dyDescent="0.3">
      <c r="A636" s="1" t="str">
        <f t="shared" si="431"/>
        <v>LP_MoveSpeedUpOnAttacked_Move_03</v>
      </c>
      <c r="B636" s="1" t="s">
        <v>316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7.919999999999999</v>
      </c>
      <c r="J636" s="1">
        <v>1.75</v>
      </c>
      <c r="M636" s="1" t="s">
        <v>546</v>
      </c>
      <c r="O636" s="7">
        <f t="shared" ca="1" si="432"/>
        <v>5</v>
      </c>
      <c r="R636" s="1">
        <v>1</v>
      </c>
      <c r="S636" s="7">
        <f t="shared" ca="1" si="433"/>
        <v>1</v>
      </c>
      <c r="W636" s="1" t="s">
        <v>361</v>
      </c>
    </row>
    <row r="637" spans="1:23" x14ac:dyDescent="0.3">
      <c r="A637" s="1" t="str">
        <f t="shared" si="431"/>
        <v>LP_MoveSpeedUpOnKill_01</v>
      </c>
      <c r="B637" s="1" t="s">
        <v>505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CallAffectorValue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O637" s="7" t="str">
        <f t="shared" ca="1" si="432"/>
        <v/>
      </c>
      <c r="Q637" s="1" t="s">
        <v>509</v>
      </c>
      <c r="S637" s="7">
        <f t="shared" ca="1" si="433"/>
        <v>6</v>
      </c>
      <c r="U637" s="1" t="s">
        <v>507</v>
      </c>
    </row>
    <row r="638" spans="1:23" x14ac:dyDescent="0.3">
      <c r="A638" s="1" t="str">
        <f t="shared" si="431"/>
        <v>LP_MoveSpeedUpOnKill_02</v>
      </c>
      <c r="B638" s="1" t="s">
        <v>505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CallAffectorValue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O638" s="7" t="str">
        <f t="shared" ca="1" si="432"/>
        <v/>
      </c>
      <c r="Q638" s="1" t="s">
        <v>509</v>
      </c>
      <c r="S638" s="7">
        <f t="shared" ca="1" si="433"/>
        <v>6</v>
      </c>
      <c r="U638" s="1" t="s">
        <v>507</v>
      </c>
    </row>
    <row r="639" spans="1:23" x14ac:dyDescent="0.3">
      <c r="A639" s="1" t="str">
        <f t="shared" si="431"/>
        <v>LP_MoveSpeedUpOnKill_03</v>
      </c>
      <c r="B639" s="1" t="s">
        <v>505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ca="1" si="432"/>
        <v/>
      </c>
      <c r="Q639" s="1" t="s">
        <v>509</v>
      </c>
      <c r="S639" s="7">
        <f t="shared" ca="1" si="433"/>
        <v>6</v>
      </c>
      <c r="U639" s="1" t="s">
        <v>507</v>
      </c>
    </row>
    <row r="640" spans="1:23" x14ac:dyDescent="0.3">
      <c r="A640" s="1" t="str">
        <f t="shared" ref="A640:A642" si="434">B640&amp;"_"&amp;TEXT(D640,"00")</f>
        <v>LP_MoveSpeedUpOnKill_Move_01</v>
      </c>
      <c r="B640" s="1" t="s">
        <v>507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1.6666666666666667</v>
      </c>
      <c r="J640" s="1">
        <v>0.8</v>
      </c>
      <c r="M640" s="1" t="s">
        <v>546</v>
      </c>
      <c r="O640" s="7">
        <f t="shared" ref="O640:O642" ca="1" si="435">IF(NOT(ISBLANK(N640)),N640,
IF(ISBLANK(M640),"",
VLOOKUP(M640,OFFSET(INDIRECT("$A:$B"),0,MATCH(M$1&amp;"_Verify",INDIRECT("$1:$1"),0)-1),2,0)
))</f>
        <v>5</v>
      </c>
      <c r="R640" s="1">
        <v>1</v>
      </c>
      <c r="S640" s="7">
        <f t="shared" ref="S640:S642" ca="1" si="436">IF(NOT(ISBLANK(R640)),R640,
IF(ISBLANK(Q640),"",
VLOOKUP(Q640,OFFSET(INDIRECT("$A:$B"),0,MATCH(Q$1&amp;"_Verify",INDIRECT("$1:$1"),0)-1),2,0)
))</f>
        <v>1</v>
      </c>
      <c r="W640" s="1" t="s">
        <v>361</v>
      </c>
    </row>
    <row r="641" spans="1:23" x14ac:dyDescent="0.3">
      <c r="A641" s="1" t="str">
        <f t="shared" si="434"/>
        <v>LP_MoveSpeedUpOnKill_Move_02</v>
      </c>
      <c r="B641" s="1" t="s">
        <v>507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3.5000000000000004</v>
      </c>
      <c r="J641" s="1">
        <v>1.1199999999999999</v>
      </c>
      <c r="M641" s="1" t="s">
        <v>546</v>
      </c>
      <c r="O641" s="7">
        <f t="shared" ca="1" si="435"/>
        <v>5</v>
      </c>
      <c r="R641" s="1">
        <v>1</v>
      </c>
      <c r="S641" s="7">
        <f t="shared" ca="1" si="436"/>
        <v>1</v>
      </c>
      <c r="W641" s="1" t="s">
        <v>361</v>
      </c>
    </row>
    <row r="642" spans="1:23" x14ac:dyDescent="0.3">
      <c r="A642" s="1" t="str">
        <f t="shared" si="434"/>
        <v>LP_MoveSpeedUpOnKill_Move_03</v>
      </c>
      <c r="B642" s="1" t="s">
        <v>507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5.5</v>
      </c>
      <c r="J642" s="1">
        <v>1.4000000000000001</v>
      </c>
      <c r="M642" s="1" t="s">
        <v>546</v>
      </c>
      <c r="O642" s="7">
        <f t="shared" ca="1" si="435"/>
        <v>5</v>
      </c>
      <c r="R642" s="1">
        <v>1</v>
      </c>
      <c r="S642" s="7">
        <f t="shared" ca="1" si="436"/>
        <v>1</v>
      </c>
      <c r="W642" s="1" t="s">
        <v>361</v>
      </c>
    </row>
    <row r="643" spans="1:23" x14ac:dyDescent="0.3">
      <c r="A643" s="1" t="str">
        <f t="shared" si="428"/>
        <v>LP_MineOnMove_01</v>
      </c>
      <c r="B643" s="1" t="s">
        <v>370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CreateHitObjectMoving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5</v>
      </c>
      <c r="O643" s="7" t="str">
        <f t="shared" ca="1" si="429"/>
        <v/>
      </c>
      <c r="S643" s="7" t="str">
        <f t="shared" ca="1" si="430"/>
        <v/>
      </c>
      <c r="T643" s="1" t="s">
        <v>373</v>
      </c>
    </row>
    <row r="644" spans="1:23" x14ac:dyDescent="0.3">
      <c r="A644" s="1" t="str">
        <f t="shared" si="428"/>
        <v>LP_MineOnMove_02</v>
      </c>
      <c r="B644" s="1" t="s">
        <v>370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CreateHitObjectMoving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5</v>
      </c>
      <c r="O644" s="7" t="str">
        <f t="shared" ca="1" si="429"/>
        <v/>
      </c>
      <c r="S644" s="7" t="str">
        <f t="shared" ca="1" si="430"/>
        <v/>
      </c>
      <c r="T644" s="1" t="s">
        <v>373</v>
      </c>
    </row>
    <row r="645" spans="1:23" x14ac:dyDescent="0.3">
      <c r="A645" s="1" t="str">
        <f t="shared" si="428"/>
        <v>LP_MineOnMove_03</v>
      </c>
      <c r="B645" s="1" t="s">
        <v>370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CreateHitObjectMoving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5</v>
      </c>
      <c r="O645" s="7" t="str">
        <f t="shared" ca="1" si="429"/>
        <v/>
      </c>
      <c r="S645" s="7" t="str">
        <f t="shared" ca="1" si="430"/>
        <v/>
      </c>
      <c r="T645" s="1" t="s">
        <v>373</v>
      </c>
    </row>
    <row r="646" spans="1:23" x14ac:dyDescent="0.3">
      <c r="A646" s="1" t="str">
        <f t="shared" si="428"/>
        <v>LP_MineOnMove_Damage_01</v>
      </c>
      <c r="B646" s="1" t="s">
        <v>372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CollisionDamage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1.7730496453900713</v>
      </c>
      <c r="O646" s="7" t="str">
        <f t="shared" ca="1" si="429"/>
        <v/>
      </c>
      <c r="P646" s="1">
        <v>1</v>
      </c>
      <c r="S646" s="7" t="str">
        <f t="shared" ca="1" si="430"/>
        <v/>
      </c>
    </row>
    <row r="647" spans="1:23" x14ac:dyDescent="0.3">
      <c r="A647" s="1" t="str">
        <f t="shared" si="428"/>
        <v>LP_MineOnMove_Damage_02</v>
      </c>
      <c r="B647" s="1" t="s">
        <v>372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CollisionDamage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3.7234042553191498</v>
      </c>
      <c r="O647" s="7" t="str">
        <f t="shared" ca="1" si="429"/>
        <v/>
      </c>
      <c r="P647" s="1">
        <v>1</v>
      </c>
      <c r="S647" s="7" t="str">
        <f t="shared" ca="1" si="430"/>
        <v/>
      </c>
    </row>
    <row r="648" spans="1:23" x14ac:dyDescent="0.3">
      <c r="A648" s="1" t="str">
        <f t="shared" si="428"/>
        <v>LP_MineOnMove_Damage_03</v>
      </c>
      <c r="B648" s="1" t="s">
        <v>372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CollisionDamage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5.8510638297872362</v>
      </c>
      <c r="O648" s="7" t="str">
        <f t="shared" ca="1" si="429"/>
        <v/>
      </c>
      <c r="P648" s="1">
        <v>1</v>
      </c>
      <c r="S648" s="7" t="str">
        <f t="shared" ca="1" si="430"/>
        <v/>
      </c>
    </row>
    <row r="649" spans="1:23" x14ac:dyDescent="0.3">
      <c r="A649" s="1" t="str">
        <f t="shared" ref="A649:A653" si="437">B649&amp;"_"&amp;TEXT(D649,"00")</f>
        <v>LP_SlowHitObject_01</v>
      </c>
      <c r="B649" s="1" t="s">
        <v>318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SlowHitObjectSpeed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0.02</v>
      </c>
      <c r="O649" s="7" t="str">
        <f t="shared" ref="O649:O653" ca="1" si="438">IF(NOT(ISBLANK(N649)),N649,
IF(ISBLANK(M649),"",
VLOOKUP(M649,OFFSET(INDIRECT("$A:$B"),0,MATCH(M$1&amp;"_Verify",INDIRECT("$1:$1"),0)-1),2,0)
))</f>
        <v/>
      </c>
      <c r="S649" s="7" t="str">
        <f t="shared" ref="S649:S676" ca="1" si="439">IF(NOT(ISBLANK(R649)),R649,
IF(ISBLANK(Q649),"",
VLOOKUP(Q649,OFFSET(INDIRECT("$A:$B"),0,MATCH(Q$1&amp;"_Verify",INDIRECT("$1:$1"),0)-1),2,0)
))</f>
        <v/>
      </c>
    </row>
    <row r="650" spans="1:23" x14ac:dyDescent="0.3">
      <c r="A650" s="1" t="str">
        <f t="shared" si="437"/>
        <v>LP_SlowHitObject_02</v>
      </c>
      <c r="B650" s="1" t="s">
        <v>318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SlowHitObjectSpeed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4.2000000000000003E-2</v>
      </c>
      <c r="O650" s="7" t="str">
        <f t="shared" ca="1" si="438"/>
        <v/>
      </c>
      <c r="S650" s="7" t="str">
        <f t="shared" ca="1" si="439"/>
        <v/>
      </c>
    </row>
    <row r="651" spans="1:23" x14ac:dyDescent="0.3">
      <c r="A651" s="1" t="str">
        <f t="shared" si="437"/>
        <v>LP_SlowHitObject_03</v>
      </c>
      <c r="B651" s="1" t="s">
        <v>318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SlowHitObjectSpeed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6.6000000000000003E-2</v>
      </c>
      <c r="O651" s="7" t="str">
        <f t="shared" ca="1" si="438"/>
        <v/>
      </c>
      <c r="S651" s="7" t="str">
        <f t="shared" ca="1" si="439"/>
        <v/>
      </c>
    </row>
    <row r="652" spans="1:23" x14ac:dyDescent="0.3">
      <c r="A652" s="1" t="str">
        <f t="shared" si="437"/>
        <v>LP_SlowHitObject_04</v>
      </c>
      <c r="B652" s="1" t="s">
        <v>318</v>
      </c>
      <c r="C652" s="1" t="str">
        <f>IF(ISERROR(VLOOKUP(B652,AffectorValueTable!$A:$A,1,0)),"어펙터밸류없음","")</f>
        <v/>
      </c>
      <c r="D652" s="1">
        <v>4</v>
      </c>
      <c r="E652" s="1" t="str">
        <f>VLOOKUP($B652,AffectorValueTable!$1:$1048576,MATCH(AffectorValueTable!$B$1,AffectorValueTable!$1:$1,0),0)</f>
        <v>SlowHitObjectSpeed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9.1999999999999998E-2</v>
      </c>
      <c r="O652" s="7" t="str">
        <f t="shared" ca="1" si="438"/>
        <v/>
      </c>
      <c r="S652" s="7" t="str">
        <f t="shared" ca="1" si="439"/>
        <v/>
      </c>
    </row>
    <row r="653" spans="1:23" x14ac:dyDescent="0.3">
      <c r="A653" s="1" t="str">
        <f t="shared" si="437"/>
        <v>LP_SlowHitObject_05</v>
      </c>
      <c r="B653" s="1" t="s">
        <v>318</v>
      </c>
      <c r="C653" s="1" t="str">
        <f>IF(ISERROR(VLOOKUP(B653,AffectorValueTable!$A:$A,1,0)),"어펙터밸류없음","")</f>
        <v/>
      </c>
      <c r="D653" s="1">
        <v>5</v>
      </c>
      <c r="E653" s="1" t="str">
        <f>VLOOKUP($B653,AffectorValueTable!$1:$1048576,MATCH(AffectorValueTable!$B$1,AffectorValueTable!$1:$1,0),0)</f>
        <v>SlowHitObjectSpeed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0.12</v>
      </c>
      <c r="O653" s="7" t="str">
        <f t="shared" ca="1" si="438"/>
        <v/>
      </c>
      <c r="S653" s="7" t="str">
        <f t="shared" ca="1" si="439"/>
        <v/>
      </c>
    </row>
    <row r="654" spans="1:23" x14ac:dyDescent="0.3">
      <c r="A654" s="1" t="str">
        <f t="shared" ref="A654:A658" si="440">B654&amp;"_"&amp;TEXT(D654,"00")</f>
        <v>LP_SlowHitObjectBetter_01</v>
      </c>
      <c r="B654" s="1" t="s">
        <v>510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SlowHitObjectSpeed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f t="shared" ref="J654:J658" si="441">J649*5/3</f>
        <v>3.3333333333333333E-2</v>
      </c>
      <c r="O654" s="7" t="str">
        <f t="shared" ref="O654:O658" ca="1" si="442">IF(NOT(ISBLANK(N654)),N654,
IF(ISBLANK(M654),"",
VLOOKUP(M654,OFFSET(INDIRECT("$A:$B"),0,MATCH(M$1&amp;"_Verify",INDIRECT("$1:$1"),0)-1),2,0)
))</f>
        <v/>
      </c>
      <c r="S654" s="7" t="str">
        <f t="shared" ref="S654:S658" ca="1" si="443">IF(NOT(ISBLANK(R654)),R654,
IF(ISBLANK(Q654),"",
VLOOKUP(Q654,OFFSET(INDIRECT("$A:$B"),0,MATCH(Q$1&amp;"_Verify",INDIRECT("$1:$1"),0)-1),2,0)
))</f>
        <v/>
      </c>
    </row>
    <row r="655" spans="1:23" x14ac:dyDescent="0.3">
      <c r="A655" s="1" t="str">
        <f t="shared" si="440"/>
        <v>LP_SlowHitObjectBetter_02</v>
      </c>
      <c r="B655" s="1" t="s">
        <v>510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SlowHitObjectSpeed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f t="shared" si="441"/>
        <v>7.0000000000000007E-2</v>
      </c>
      <c r="O655" s="7" t="str">
        <f t="shared" ca="1" si="442"/>
        <v/>
      </c>
      <c r="S655" s="7" t="str">
        <f t="shared" ca="1" si="443"/>
        <v/>
      </c>
    </row>
    <row r="656" spans="1:23" x14ac:dyDescent="0.3">
      <c r="A656" s="1" t="str">
        <f t="shared" si="440"/>
        <v>LP_SlowHitObjectBetter_03</v>
      </c>
      <c r="B656" s="1" t="s">
        <v>510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SlowHitObjectSpeed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f t="shared" si="441"/>
        <v>0.11</v>
      </c>
      <c r="O656" s="7" t="str">
        <f t="shared" ca="1" si="442"/>
        <v/>
      </c>
      <c r="S656" s="7" t="str">
        <f t="shared" ca="1" si="443"/>
        <v/>
      </c>
    </row>
    <row r="657" spans="1:23" x14ac:dyDescent="0.3">
      <c r="A657" s="1" t="str">
        <f t="shared" si="440"/>
        <v>LP_SlowHitObjectBetter_04</v>
      </c>
      <c r="B657" s="1" t="s">
        <v>510</v>
      </c>
      <c r="C657" s="1" t="str">
        <f>IF(ISERROR(VLOOKUP(B657,AffectorValueTable!$A:$A,1,0)),"어펙터밸류없음","")</f>
        <v/>
      </c>
      <c r="D657" s="1">
        <v>4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si="441"/>
        <v>0.15333333333333332</v>
      </c>
      <c r="O657" s="7" t="str">
        <f t="shared" ca="1" si="442"/>
        <v/>
      </c>
      <c r="S657" s="7" t="str">
        <f t="shared" ca="1" si="443"/>
        <v/>
      </c>
    </row>
    <row r="658" spans="1:23" x14ac:dyDescent="0.3">
      <c r="A658" s="1" t="str">
        <f t="shared" si="440"/>
        <v>LP_SlowHitObjectBetter_05</v>
      </c>
      <c r="B658" s="1" t="s">
        <v>510</v>
      </c>
      <c r="C658" s="1" t="str">
        <f>IF(ISERROR(VLOOKUP(B658,AffectorValueTable!$A:$A,1,0)),"어펙터밸류없음","")</f>
        <v/>
      </c>
      <c r="D658" s="1">
        <v>5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si="441"/>
        <v>0.19999999999999998</v>
      </c>
      <c r="O658" s="7" t="str">
        <f t="shared" ca="1" si="442"/>
        <v/>
      </c>
      <c r="S658" s="7" t="str">
        <f t="shared" ca="1" si="443"/>
        <v/>
      </c>
    </row>
    <row r="659" spans="1:23" x14ac:dyDescent="0.3">
      <c r="A659" s="1" t="str">
        <f t="shared" ref="A659:A661" si="444">B659&amp;"_"&amp;TEXT(D659,"00")</f>
        <v>LP_Paralyze_01</v>
      </c>
      <c r="B659" s="1" t="s">
        <v>329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CertainHpHitObject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J659" s="1">
        <v>0.33</v>
      </c>
      <c r="O659" s="7" t="str">
        <f t="shared" ref="O659:O661" ca="1" si="445">IF(NOT(ISBLANK(N659)),N659,
IF(ISBLANK(M659),"",
VLOOKUP(M659,OFFSET(INDIRECT("$A:$B"),0,MATCH(M$1&amp;"_Verify",INDIRECT("$1:$1"),0)-1),2,0)
))</f>
        <v/>
      </c>
      <c r="P659" s="1">
        <v>1</v>
      </c>
      <c r="S659" s="7" t="str">
        <f t="shared" ca="1" si="439"/>
        <v/>
      </c>
      <c r="U659" s="1" t="s">
        <v>330</v>
      </c>
      <c r="V659" s="1">
        <v>0.7</v>
      </c>
      <c r="W659" s="1" t="s">
        <v>424</v>
      </c>
    </row>
    <row r="660" spans="1:23" x14ac:dyDescent="0.3">
      <c r="A660" s="1" t="str">
        <f t="shared" si="444"/>
        <v>LP_Paralyze_02</v>
      </c>
      <c r="B660" s="1" t="s">
        <v>329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CertainHpHitObject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J660" s="1">
        <v>0.34</v>
      </c>
      <c r="O660" s="7" t="str">
        <f t="shared" ca="1" si="445"/>
        <v/>
      </c>
      <c r="P660" s="1">
        <v>1</v>
      </c>
      <c r="S660" s="7" t="str">
        <f t="shared" ca="1" si="439"/>
        <v/>
      </c>
      <c r="U660" s="1" t="s">
        <v>330</v>
      </c>
      <c r="V660" s="1" t="s">
        <v>425</v>
      </c>
      <c r="W660" s="1" t="s">
        <v>426</v>
      </c>
    </row>
    <row r="661" spans="1:23" x14ac:dyDescent="0.3">
      <c r="A661" s="1" t="str">
        <f t="shared" si="444"/>
        <v>LP_Paralyze_03</v>
      </c>
      <c r="B661" s="1" t="s">
        <v>329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CertainHpHitObject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J661" s="1">
        <v>0.35</v>
      </c>
      <c r="O661" s="7" t="str">
        <f t="shared" ca="1" si="445"/>
        <v/>
      </c>
      <c r="P661" s="1">
        <v>1</v>
      </c>
      <c r="S661" s="7" t="str">
        <f t="shared" ca="1" si="439"/>
        <v/>
      </c>
      <c r="U661" s="1" t="s">
        <v>330</v>
      </c>
      <c r="V661" s="1" t="s">
        <v>336</v>
      </c>
      <c r="W661" s="1" t="s">
        <v>337</v>
      </c>
    </row>
    <row r="662" spans="1:23" x14ac:dyDescent="0.3">
      <c r="A662" s="1" t="str">
        <f t="shared" ref="A662:A667" si="446">B662&amp;"_"&amp;TEXT(D662,"00")</f>
        <v>LP_Paralyze_CannotAction_01</v>
      </c>
      <c r="B662" s="1" t="s">
        <v>330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CannotAction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1.4</v>
      </c>
      <c r="O662" s="7" t="str">
        <f t="shared" ref="O662:O667" ca="1" si="447">IF(NOT(ISBLANK(N662)),N662,
IF(ISBLANK(M662),"",
VLOOKUP(M662,OFFSET(INDIRECT("$A:$B"),0,MATCH(M$1&amp;"_Verify",INDIRECT("$1:$1"),0)-1),2,0)
))</f>
        <v/>
      </c>
      <c r="S662" s="7" t="str">
        <f t="shared" ca="1" si="439"/>
        <v/>
      </c>
    </row>
    <row r="663" spans="1:23" x14ac:dyDescent="0.3">
      <c r="A663" s="1" t="str">
        <f t="shared" si="446"/>
        <v>LP_Paralyze_CannotAction_02</v>
      </c>
      <c r="B663" s="1" t="s">
        <v>330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CannotAction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2</v>
      </c>
      <c r="O663" s="7" t="str">
        <f t="shared" ca="1" si="447"/>
        <v/>
      </c>
      <c r="S663" s="7" t="str">
        <f t="shared" ca="1" si="439"/>
        <v/>
      </c>
    </row>
    <row r="664" spans="1:23" x14ac:dyDescent="0.3">
      <c r="A664" s="1" t="str">
        <f t="shared" ref="A664" si="448">B664&amp;"_"&amp;TEXT(D664,"00")</f>
        <v>LP_Paralyze_CannotAction_03</v>
      </c>
      <c r="B664" s="1" t="s">
        <v>330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CannotAction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2.6</v>
      </c>
      <c r="O664" s="7" t="str">
        <f t="shared" ref="O664" ca="1" si="449">IF(NOT(ISBLANK(N664)),N664,
IF(ISBLANK(M664),"",
VLOOKUP(M664,OFFSET(INDIRECT("$A:$B"),0,MATCH(M$1&amp;"_Verify",INDIRECT("$1:$1"),0)-1),2,0)
))</f>
        <v/>
      </c>
      <c r="S664" s="7" t="str">
        <f t="shared" ref="S664" ca="1" si="450">IF(NOT(ISBLANK(R664)),R664,
IF(ISBLANK(Q664),"",
VLOOKUP(Q664,OFFSET(INDIRECT("$A:$B"),0,MATCH(Q$1&amp;"_Verify",INDIRECT("$1:$1"),0)-1),2,0)
))</f>
        <v/>
      </c>
    </row>
    <row r="665" spans="1:23" x14ac:dyDescent="0.3">
      <c r="A665" s="1" t="str">
        <f t="shared" si="446"/>
        <v>LP_Hold_01</v>
      </c>
      <c r="B665" s="1" t="s">
        <v>320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AttackWeightHitObject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J665" s="1">
        <v>0.25</v>
      </c>
      <c r="K665" s="1">
        <v>7.0000000000000007E-2</v>
      </c>
      <c r="O665" s="7" t="str">
        <f t="shared" ca="1" si="447"/>
        <v/>
      </c>
      <c r="P665" s="1">
        <v>1</v>
      </c>
      <c r="S665" s="7" t="str">
        <f t="shared" ca="1" si="439"/>
        <v/>
      </c>
      <c r="U665" s="1" t="s">
        <v>321</v>
      </c>
    </row>
    <row r="666" spans="1:23" x14ac:dyDescent="0.3">
      <c r="A666" s="1" t="str">
        <f t="shared" si="446"/>
        <v>LP_Hold_02</v>
      </c>
      <c r="B666" s="1" t="s">
        <v>320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AttackWeightHitObject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J666" s="1">
        <v>0.35</v>
      </c>
      <c r="K666" s="1">
        <v>0.09</v>
      </c>
      <c r="O666" s="7" t="str">
        <f t="shared" ca="1" si="447"/>
        <v/>
      </c>
      <c r="P666" s="1">
        <v>1</v>
      </c>
      <c r="S666" s="7" t="str">
        <f t="shared" ca="1" si="439"/>
        <v/>
      </c>
      <c r="U666" s="1" t="s">
        <v>321</v>
      </c>
    </row>
    <row r="667" spans="1:23" x14ac:dyDescent="0.3">
      <c r="A667" s="1" t="str">
        <f t="shared" si="446"/>
        <v>LP_Hold_03</v>
      </c>
      <c r="B667" s="1" t="s">
        <v>320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AttackWeightHitObject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0.45</v>
      </c>
      <c r="K667" s="1">
        <v>0.11</v>
      </c>
      <c r="O667" s="7" t="str">
        <f t="shared" ca="1" si="447"/>
        <v/>
      </c>
      <c r="P667" s="1">
        <v>1</v>
      </c>
      <c r="S667" s="7" t="str">
        <f t="shared" ca="1" si="439"/>
        <v/>
      </c>
      <c r="U667" s="1" t="s">
        <v>321</v>
      </c>
    </row>
    <row r="668" spans="1:23" x14ac:dyDescent="0.3">
      <c r="A668" s="1" t="str">
        <f t="shared" ref="A668:A673" si="451">B668&amp;"_"&amp;TEXT(D668,"00")</f>
        <v>LP_Hold_CannotMove_01</v>
      </c>
      <c r="B668" s="1" t="s">
        <v>322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CannotMove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1.5</v>
      </c>
      <c r="O668" s="7" t="str">
        <f t="shared" ref="O668:O673" ca="1" si="452">IF(NOT(ISBLANK(N668)),N668,
IF(ISBLANK(M668),"",
VLOOKUP(M668,OFFSET(INDIRECT("$A:$B"),0,MATCH(M$1&amp;"_Verify",INDIRECT("$1:$1"),0)-1),2,0)
))</f>
        <v/>
      </c>
      <c r="S668" s="7" t="str">
        <f t="shared" ca="1" si="439"/>
        <v/>
      </c>
      <c r="V668" s="1" t="s">
        <v>360</v>
      </c>
    </row>
    <row r="669" spans="1:23" x14ac:dyDescent="0.3">
      <c r="A669" s="1" t="str">
        <f t="shared" si="451"/>
        <v>LP_Hold_CannotMove_02</v>
      </c>
      <c r="B669" s="1" t="s">
        <v>322</v>
      </c>
      <c r="C669" s="1" t="str">
        <f>IF(ISERROR(VLOOKUP(B669,AffectorValueTable!$A:$A,1,0)),"어펙터밸류없음","")</f>
        <v/>
      </c>
      <c r="D669" s="1">
        <v>2</v>
      </c>
      <c r="E669" s="1" t="str">
        <f>VLOOKUP($B669,AffectorValueTable!$1:$1048576,MATCH(AffectorValueTable!$B$1,AffectorValueTable!$1:$1,0),0)</f>
        <v>CannotMove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3.1500000000000004</v>
      </c>
      <c r="O669" s="7" t="str">
        <f t="shared" ca="1" si="452"/>
        <v/>
      </c>
      <c r="S669" s="7" t="str">
        <f t="shared" ca="1" si="439"/>
        <v/>
      </c>
      <c r="V669" s="1" t="s">
        <v>360</v>
      </c>
    </row>
    <row r="670" spans="1:23" x14ac:dyDescent="0.3">
      <c r="A670" s="1" t="str">
        <f t="shared" si="451"/>
        <v>LP_Hold_CannotMove_03</v>
      </c>
      <c r="B670" s="1" t="s">
        <v>322</v>
      </c>
      <c r="C670" s="1" t="str">
        <f>IF(ISERROR(VLOOKUP(B670,AffectorValueTable!$A:$A,1,0)),"어펙터밸류없음","")</f>
        <v/>
      </c>
      <c r="D670" s="1">
        <v>3</v>
      </c>
      <c r="E670" s="1" t="str">
        <f>VLOOKUP($B670,AffectorValueTable!$1:$1048576,MATCH(AffectorValueTable!$B$1,AffectorValueTable!$1:$1,0),0)</f>
        <v>CannotMove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4.95</v>
      </c>
      <c r="O670" s="7" t="str">
        <f t="shared" ca="1" si="452"/>
        <v/>
      </c>
      <c r="S670" s="7" t="str">
        <f t="shared" ca="1" si="439"/>
        <v/>
      </c>
      <c r="V670" s="1" t="s">
        <v>360</v>
      </c>
    </row>
    <row r="671" spans="1:23" x14ac:dyDescent="0.3">
      <c r="A671" s="1" t="str">
        <f t="shared" si="451"/>
        <v>LP_Transport_01</v>
      </c>
      <c r="B671" s="1" t="s">
        <v>356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TeleportingHitObject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0.15</v>
      </c>
      <c r="K671" s="1">
        <v>0.1</v>
      </c>
      <c r="L671" s="1">
        <v>0.1</v>
      </c>
      <c r="N671" s="1">
        <v>3</v>
      </c>
      <c r="O671" s="7">
        <f t="shared" ca="1" si="452"/>
        <v>3</v>
      </c>
      <c r="P671" s="1">
        <v>1</v>
      </c>
      <c r="R671" s="1">
        <v>1</v>
      </c>
      <c r="S671" s="7">
        <f t="shared" ca="1" si="439"/>
        <v>1</v>
      </c>
      <c r="U671" s="1" t="s">
        <v>353</v>
      </c>
    </row>
    <row r="672" spans="1:23" x14ac:dyDescent="0.3">
      <c r="A672" s="1" t="str">
        <f t="shared" si="451"/>
        <v>LP_Transport_02</v>
      </c>
      <c r="B672" s="1" t="s">
        <v>356</v>
      </c>
      <c r="C672" s="1" t="str">
        <f>IF(ISERROR(VLOOKUP(B672,AffectorValueTable!$A:$A,1,0)),"어펙터밸류없음","")</f>
        <v/>
      </c>
      <c r="D672" s="1">
        <v>2</v>
      </c>
      <c r="E672" s="1" t="str">
        <f>VLOOKUP($B672,AffectorValueTable!$1:$1048576,MATCH(AffectorValueTable!$B$1,AffectorValueTable!$1:$1,0),0)</f>
        <v>TeleportingHitObject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0.22500000000000001</v>
      </c>
      <c r="K672" s="1">
        <v>0.1</v>
      </c>
      <c r="L672" s="1">
        <v>0.1</v>
      </c>
      <c r="N672" s="1">
        <v>6</v>
      </c>
      <c r="O672" s="7">
        <f t="shared" ca="1" si="452"/>
        <v>6</v>
      </c>
      <c r="P672" s="1">
        <v>1</v>
      </c>
      <c r="R672" s="1">
        <v>2</v>
      </c>
      <c r="S672" s="7">
        <f t="shared" ca="1" si="439"/>
        <v>2</v>
      </c>
      <c r="U672" s="1" t="s">
        <v>353</v>
      </c>
    </row>
    <row r="673" spans="1:23" x14ac:dyDescent="0.3">
      <c r="A673" s="1" t="str">
        <f t="shared" si="451"/>
        <v>LP_Transport_03</v>
      </c>
      <c r="B673" s="1" t="s">
        <v>356</v>
      </c>
      <c r="C673" s="1" t="str">
        <f>IF(ISERROR(VLOOKUP(B673,AffectorValueTable!$A:$A,1,0)),"어펙터밸류없음","")</f>
        <v/>
      </c>
      <c r="D673" s="1">
        <v>3</v>
      </c>
      <c r="E673" s="1" t="str">
        <f>VLOOKUP($B673,AffectorValueTable!$1:$1048576,MATCH(AffectorValueTable!$B$1,AffectorValueTable!$1:$1,0),0)</f>
        <v>TeleportingHitObject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0.3</v>
      </c>
      <c r="K673" s="1">
        <v>0.1</v>
      </c>
      <c r="L673" s="1">
        <v>0.1</v>
      </c>
      <c r="N673" s="1">
        <v>9</v>
      </c>
      <c r="O673" s="7">
        <f t="shared" ca="1" si="452"/>
        <v>9</v>
      </c>
      <c r="P673" s="1">
        <v>1</v>
      </c>
      <c r="R673" s="1">
        <v>3</v>
      </c>
      <c r="S673" s="7">
        <f t="shared" ca="1" si="439"/>
        <v>3</v>
      </c>
      <c r="U673" s="1" t="s">
        <v>353</v>
      </c>
    </row>
    <row r="674" spans="1:23" x14ac:dyDescent="0.3">
      <c r="A674" s="1" t="str">
        <f t="shared" ref="A674:A676" si="453">B674&amp;"_"&amp;TEXT(D674,"00")</f>
        <v>LP_Transport_Teleported_01</v>
      </c>
      <c r="B674" s="1" t="s">
        <v>357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Teleported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10</v>
      </c>
      <c r="J674" s="1">
        <v>10</v>
      </c>
      <c r="O674" s="7" t="str">
        <f t="shared" ref="O674:O676" ca="1" si="454">IF(NOT(ISBLANK(N674)),N674,
IF(ISBLANK(M674),"",
VLOOKUP(M674,OFFSET(INDIRECT("$A:$B"),0,MATCH(M$1&amp;"_Verify",INDIRECT("$1:$1"),0)-1),2,0)
))</f>
        <v/>
      </c>
      <c r="S674" s="7" t="str">
        <f t="shared" ca="1" si="439"/>
        <v/>
      </c>
      <c r="U674" s="1" t="s">
        <v>430</v>
      </c>
      <c r="V674" s="1" t="s">
        <v>358</v>
      </c>
      <c r="W674" s="1" t="s">
        <v>359</v>
      </c>
    </row>
    <row r="675" spans="1:23" x14ac:dyDescent="0.3">
      <c r="A675" s="1" t="str">
        <f t="shared" si="453"/>
        <v>LP_Transport_Teleported_02</v>
      </c>
      <c r="B675" s="1" t="s">
        <v>357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Teleported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0">
        <v>14</v>
      </c>
      <c r="J675" s="1">
        <v>10</v>
      </c>
      <c r="O675" s="7" t="str">
        <f t="shared" ca="1" si="454"/>
        <v/>
      </c>
      <c r="S675" s="7" t="str">
        <f t="shared" ca="1" si="439"/>
        <v/>
      </c>
      <c r="U675" s="1" t="s">
        <v>430</v>
      </c>
      <c r="V675" s="1" t="s">
        <v>358</v>
      </c>
      <c r="W675" s="1" t="s">
        <v>359</v>
      </c>
    </row>
    <row r="676" spans="1:23" x14ac:dyDescent="0.3">
      <c r="A676" s="1" t="str">
        <f t="shared" si="453"/>
        <v>LP_Transport_Teleported_03</v>
      </c>
      <c r="B676" s="1" t="s">
        <v>357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Teleported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0">
        <v>18</v>
      </c>
      <c r="J676" s="1">
        <v>10</v>
      </c>
      <c r="O676" s="7" t="str">
        <f t="shared" ca="1" si="454"/>
        <v/>
      </c>
      <c r="S676" s="7" t="str">
        <f t="shared" ca="1" si="439"/>
        <v/>
      </c>
      <c r="U676" s="1" t="s">
        <v>430</v>
      </c>
      <c r="V676" s="1" t="s">
        <v>358</v>
      </c>
      <c r="W676" s="1" t="s">
        <v>359</v>
      </c>
    </row>
    <row r="677" spans="1:23" x14ac:dyDescent="0.3">
      <c r="A677" s="1" t="str">
        <f t="shared" ref="A677:A688" si="455">B677&amp;"_"&amp;TEXT(D677,"00")</f>
        <v>LP_SummonShield_01</v>
      </c>
      <c r="B677" s="1" t="s">
        <v>375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CreateWall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3</v>
      </c>
      <c r="K677" s="1">
        <v>3</v>
      </c>
      <c r="O677" s="7" t="str">
        <f t="shared" ref="O677:O688" ca="1" si="456">IF(NOT(ISBLANK(N677)),N677,
IF(ISBLANK(M677),"",
VLOOKUP(M677,OFFSET(INDIRECT("$A:$B"),0,MATCH(M$1&amp;"_Verify",INDIRECT("$1:$1"),0)-1),2,0)
))</f>
        <v/>
      </c>
      <c r="S677" s="7" t="str">
        <f t="shared" ref="S677:S688" ca="1" si="457">IF(NOT(ISBLANK(R677)),R677,
IF(ISBLANK(Q677),"",
VLOOKUP(Q677,OFFSET(INDIRECT("$A:$B"),0,MATCH(Q$1&amp;"_Verify",INDIRECT("$1:$1"),0)-1),2,0)
))</f>
        <v/>
      </c>
      <c r="T677" s="1" t="s">
        <v>377</v>
      </c>
    </row>
    <row r="678" spans="1:23" x14ac:dyDescent="0.3">
      <c r="A678" s="1" t="str">
        <f t="shared" si="455"/>
        <v>LP_SummonShield_02</v>
      </c>
      <c r="B678" s="1" t="s">
        <v>375</v>
      </c>
      <c r="C678" s="1" t="str">
        <f>IF(ISERROR(VLOOKUP(B678,AffectorValueTable!$A:$A,1,0)),"어펙터밸류없음","")</f>
        <v/>
      </c>
      <c r="D678" s="1">
        <v>2</v>
      </c>
      <c r="E678" s="1" t="str">
        <f>VLOOKUP($B678,AffectorValueTable!$1:$1048576,MATCH(AffectorValueTable!$B$1,AffectorValueTable!$1:$1,0),0)</f>
        <v>CreateWall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1.9672131147540985</v>
      </c>
      <c r="K678" s="1">
        <v>3</v>
      </c>
      <c r="O678" s="7" t="str">
        <f t="shared" ca="1" si="456"/>
        <v/>
      </c>
      <c r="S678" s="7" t="str">
        <f t="shared" ca="1" si="457"/>
        <v/>
      </c>
      <c r="T678" s="1" t="s">
        <v>377</v>
      </c>
    </row>
    <row r="679" spans="1:23" x14ac:dyDescent="0.3">
      <c r="A679" s="1" t="str">
        <f t="shared" si="455"/>
        <v>LP_SummonShield_03</v>
      </c>
      <c r="B679" s="1" t="s">
        <v>375</v>
      </c>
      <c r="C679" s="1" t="str">
        <f>IF(ISERROR(VLOOKUP(B679,AffectorValueTable!$A:$A,1,0)),"어펙터밸류없음","")</f>
        <v/>
      </c>
      <c r="D679" s="1">
        <v>3</v>
      </c>
      <c r="E679" s="1" t="str">
        <f>VLOOKUP($B679,AffectorValueTable!$1:$1048576,MATCH(AffectorValueTable!$B$1,AffectorValueTable!$1:$1,0),0)</f>
        <v>CreateWall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1.4285714285714284</v>
      </c>
      <c r="K679" s="1">
        <v>3</v>
      </c>
      <c r="O679" s="7" t="str">
        <f t="shared" ca="1" si="456"/>
        <v/>
      </c>
      <c r="S679" s="7" t="str">
        <f t="shared" ca="1" si="457"/>
        <v/>
      </c>
      <c r="T679" s="1" t="s">
        <v>377</v>
      </c>
    </row>
    <row r="680" spans="1:23" x14ac:dyDescent="0.3">
      <c r="A680" s="1" t="str">
        <f t="shared" si="455"/>
        <v>LP_SummonShield_04</v>
      </c>
      <c r="B680" s="1" t="s">
        <v>375</v>
      </c>
      <c r="C680" s="1" t="str">
        <f>IF(ISERROR(VLOOKUP(B680,AffectorValueTable!$A:$A,1,0)),"어펙터밸류없음","")</f>
        <v/>
      </c>
      <c r="D680" s="1">
        <v>4</v>
      </c>
      <c r="E680" s="1" t="str">
        <f>VLOOKUP($B680,AffectorValueTable!$1:$1048576,MATCH(AffectorValueTable!$B$1,AffectorValueTable!$1:$1,0),0)</f>
        <v>CreateWall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1.1009174311926606</v>
      </c>
      <c r="K680" s="1">
        <v>3</v>
      </c>
      <c r="O680" s="7" t="str">
        <f t="shared" ca="1" si="456"/>
        <v/>
      </c>
      <c r="S680" s="7" t="str">
        <f t="shared" ca="1" si="457"/>
        <v/>
      </c>
      <c r="T680" s="1" t="s">
        <v>377</v>
      </c>
    </row>
    <row r="681" spans="1:23" x14ac:dyDescent="0.3">
      <c r="A681" s="1" t="str">
        <f t="shared" si="455"/>
        <v>LP_SummonShield_05</v>
      </c>
      <c r="B681" s="1" t="s">
        <v>375</v>
      </c>
      <c r="C681" s="1" t="str">
        <f>IF(ISERROR(VLOOKUP(B681,AffectorValueTable!$A:$A,1,0)),"어펙터밸류없음","")</f>
        <v/>
      </c>
      <c r="D681" s="1">
        <v>5</v>
      </c>
      <c r="E681" s="1" t="str">
        <f>VLOOKUP($B681,AffectorValueTable!$1:$1048576,MATCH(AffectorValueTable!$B$1,AffectorValueTable!$1:$1,0),0)</f>
        <v>CreateWall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0.88235294117647056</v>
      </c>
      <c r="K681" s="1">
        <v>3</v>
      </c>
      <c r="O681" s="7" t="str">
        <f t="shared" ca="1" si="456"/>
        <v/>
      </c>
      <c r="S681" s="7" t="str">
        <f t="shared" ca="1" si="457"/>
        <v/>
      </c>
      <c r="T681" s="1" t="s">
        <v>377</v>
      </c>
    </row>
    <row r="682" spans="1:23" x14ac:dyDescent="0.3">
      <c r="A682" s="1" t="str">
        <f t="shared" si="455"/>
        <v>LP_HealSpOnAttack_01</v>
      </c>
      <c r="B682" s="1" t="s">
        <v>515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HealSpOnHit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1</v>
      </c>
      <c r="K682" s="1">
        <v>1</v>
      </c>
      <c r="O682" s="7" t="str">
        <f t="shared" ca="1" si="456"/>
        <v/>
      </c>
      <c r="S682" s="7" t="str">
        <f t="shared" ca="1" si="457"/>
        <v/>
      </c>
    </row>
    <row r="683" spans="1:23" x14ac:dyDescent="0.3">
      <c r="A683" s="1" t="str">
        <f t="shared" si="455"/>
        <v>LP_HealSpOnAttack_02</v>
      </c>
      <c r="B683" s="1" t="s">
        <v>515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HealSpOnHit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2.1</v>
      </c>
      <c r="K683" s="1">
        <v>2.1</v>
      </c>
      <c r="O683" s="7" t="str">
        <f t="shared" ca="1" si="456"/>
        <v/>
      </c>
      <c r="S683" s="7" t="str">
        <f t="shared" ca="1" si="457"/>
        <v/>
      </c>
    </row>
    <row r="684" spans="1:23" x14ac:dyDescent="0.3">
      <c r="A684" s="1" t="str">
        <f t="shared" si="455"/>
        <v>LP_HealSpOnAttack_03</v>
      </c>
      <c r="B684" s="1" t="s">
        <v>515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HealSpOnHit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3.3000000000000003</v>
      </c>
      <c r="K684" s="1">
        <v>3.3000000000000003</v>
      </c>
      <c r="O684" s="7" t="str">
        <f t="shared" ca="1" si="456"/>
        <v/>
      </c>
      <c r="S684" s="7" t="str">
        <f t="shared" ca="1" si="457"/>
        <v/>
      </c>
    </row>
    <row r="685" spans="1:23" x14ac:dyDescent="0.3">
      <c r="A685" s="1" t="str">
        <f t="shared" ref="A685:A686" si="458">B685&amp;"_"&amp;TEXT(D685,"00")</f>
        <v>LP_HealSpOnAttack_04</v>
      </c>
      <c r="B685" s="1" t="s">
        <v>515</v>
      </c>
      <c r="C685" s="1" t="str">
        <f>IF(ISERROR(VLOOKUP(B685,AffectorValueTable!$A:$A,1,0)),"어펙터밸류없음","")</f>
        <v/>
      </c>
      <c r="D685" s="1">
        <v>4</v>
      </c>
      <c r="E685" s="1" t="str">
        <f>VLOOKUP($B685,AffectorValueTable!$1:$1048576,MATCH(AffectorValueTable!$B$1,AffectorValueTable!$1:$1,0),0)</f>
        <v>HealSpOnHit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4.5999999999999996</v>
      </c>
      <c r="K685" s="1">
        <v>4.5999999999999996</v>
      </c>
      <c r="O685" s="7" t="str">
        <f t="shared" ref="O685:O686" ca="1" si="459">IF(NOT(ISBLANK(N685)),N685,
IF(ISBLANK(M685),"",
VLOOKUP(M685,OFFSET(INDIRECT("$A:$B"),0,MATCH(M$1&amp;"_Verify",INDIRECT("$1:$1"),0)-1),2,0)
))</f>
        <v/>
      </c>
    </row>
    <row r="686" spans="1:23" x14ac:dyDescent="0.3">
      <c r="A686" s="1" t="str">
        <f t="shared" si="458"/>
        <v>LP_HealSpOnAttack_05</v>
      </c>
      <c r="B686" s="1" t="s">
        <v>515</v>
      </c>
      <c r="C686" s="1" t="str">
        <f>IF(ISERROR(VLOOKUP(B686,AffectorValueTable!$A:$A,1,0)),"어펙터밸류없음","")</f>
        <v/>
      </c>
      <c r="D686" s="1">
        <v>5</v>
      </c>
      <c r="E686" s="1" t="str">
        <f>VLOOKUP($B686,AffectorValueTable!$1:$1048576,MATCH(AffectorValueTable!$B$1,AffectorValueTable!$1:$1,0),0)</f>
        <v>HealSpOnHit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6</v>
      </c>
      <c r="K686" s="1">
        <v>6</v>
      </c>
      <c r="O686" s="7" t="str">
        <f t="shared" ca="1" si="459"/>
        <v/>
      </c>
    </row>
    <row r="687" spans="1:23" x14ac:dyDescent="0.3">
      <c r="A687" s="1" t="str">
        <f t="shared" si="455"/>
        <v>LP_HealSpOnAttackBetter_01</v>
      </c>
      <c r="B687" s="1" t="s">
        <v>517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HealSpOnHit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1.6666666666666667</v>
      </c>
      <c r="K687" s="1">
        <v>1.6666666666666667</v>
      </c>
      <c r="O687" s="7" t="str">
        <f t="shared" ca="1" si="456"/>
        <v/>
      </c>
      <c r="S687" s="7" t="str">
        <f t="shared" ca="1" si="457"/>
        <v/>
      </c>
    </row>
    <row r="688" spans="1:23" x14ac:dyDescent="0.3">
      <c r="A688" s="1" t="str">
        <f t="shared" si="455"/>
        <v>LP_HealSpOnAttackBetter_02</v>
      </c>
      <c r="B688" s="1" t="s">
        <v>517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HealSpOnHit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3.5000000000000004</v>
      </c>
      <c r="K688" s="1">
        <v>3.5000000000000004</v>
      </c>
      <c r="O688" s="7" t="str">
        <f t="shared" ca="1" si="456"/>
        <v/>
      </c>
      <c r="S688" s="7" t="str">
        <f t="shared" ca="1" si="457"/>
        <v/>
      </c>
    </row>
    <row r="689" spans="1:19" x14ac:dyDescent="0.3">
      <c r="A689" s="1" t="str">
        <f t="shared" ref="A689:A716" si="460">B689&amp;"_"&amp;TEXT(D689,"00")</f>
        <v>LP_HealSpOnAttackBetter_03</v>
      </c>
      <c r="B689" s="1" t="s">
        <v>517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HealSpOnHit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5.5</v>
      </c>
      <c r="K689" s="1">
        <v>5.5</v>
      </c>
      <c r="O689" s="7" t="str">
        <f t="shared" ref="O689:O716" ca="1" si="461">IF(NOT(ISBLANK(N689)),N689,
IF(ISBLANK(M689),"",
VLOOKUP(M689,OFFSET(INDIRECT("$A:$B"),0,MATCH(M$1&amp;"_Verify",INDIRECT("$1:$1"),0)-1),2,0)
))</f>
        <v/>
      </c>
      <c r="S689" s="7" t="str">
        <f t="shared" ref="S689:S716" ca="1" si="462">IF(NOT(ISBLANK(R689)),R689,
IF(ISBLANK(Q689),"",
VLOOKUP(Q689,OFFSET(INDIRECT("$A:$B"),0,MATCH(Q$1&amp;"_Verify",INDIRECT("$1:$1"),0)-1),2,0)
))</f>
        <v/>
      </c>
    </row>
    <row r="690" spans="1:19" x14ac:dyDescent="0.3">
      <c r="A690" s="1" t="str">
        <f t="shared" ref="A690" si="463">B690&amp;"_"&amp;TEXT(D690,"00")</f>
        <v>LP_HealSpOnAttackBetter_04</v>
      </c>
      <c r="B690" s="1" t="s">
        <v>517</v>
      </c>
      <c r="C690" s="1" t="str">
        <f>IF(ISERROR(VLOOKUP(B690,AffectorValueTable!$A:$A,1,0)),"어펙터밸류없음","")</f>
        <v/>
      </c>
      <c r="D690" s="1">
        <v>4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5.5</v>
      </c>
      <c r="K690" s="1">
        <v>5.5</v>
      </c>
      <c r="O690" s="7" t="str">
        <f t="shared" ref="O690" ca="1" si="464">IF(NOT(ISBLANK(N690)),N690,
IF(ISBLANK(M690),"",
VLOOKUP(M690,OFFSET(INDIRECT("$A:$B"),0,MATCH(M$1&amp;"_Verify",INDIRECT("$1:$1"),0)-1),2,0)
))</f>
        <v/>
      </c>
      <c r="S690" s="7" t="str">
        <f t="shared" ref="S690" ca="1" si="465">IF(NOT(ISBLANK(R690)),R690,
IF(ISBLANK(Q690),"",
VLOOKUP(Q690,OFFSET(INDIRECT("$A:$B"),0,MATCH(Q$1&amp;"_Verify",INDIRECT("$1:$1"),0)-1),2,0)
))</f>
        <v/>
      </c>
    </row>
    <row r="691" spans="1:19" x14ac:dyDescent="0.3">
      <c r="A691" s="1" t="str">
        <f t="shared" si="460"/>
        <v>LP_PaybackSp_01</v>
      </c>
      <c r="B691" s="1" t="s">
        <v>531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PaybackSp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0.11739130434782601</v>
      </c>
      <c r="K691" s="1">
        <v>0.14347826086956511</v>
      </c>
      <c r="O691" s="7" t="str">
        <f t="shared" ca="1" si="461"/>
        <v/>
      </c>
      <c r="S691" s="7" t="str">
        <f t="shared" ca="1" si="462"/>
        <v/>
      </c>
    </row>
    <row r="692" spans="1:19" x14ac:dyDescent="0.3">
      <c r="A692" s="1" t="str">
        <f t="shared" si="460"/>
        <v>LP_PaybackSp_02</v>
      </c>
      <c r="B692" s="1" t="s">
        <v>531</v>
      </c>
      <c r="C692" s="1" t="str">
        <f>IF(ISERROR(VLOOKUP(B692,AffectorValueTable!$A:$A,1,0)),"어펙터밸류없음","")</f>
        <v/>
      </c>
      <c r="D692" s="1">
        <v>2</v>
      </c>
      <c r="E692" s="1" t="str">
        <f>VLOOKUP($B692,AffectorValueTable!$1:$1048576,MATCH(AffectorValueTable!$B$1,AffectorValueTable!$1:$1,0),0)</f>
        <v>PaybackSp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0.21558935361216724</v>
      </c>
      <c r="K692" s="1">
        <v>0.26349809885931552</v>
      </c>
      <c r="O692" s="7" t="str">
        <f t="shared" ca="1" si="461"/>
        <v/>
      </c>
      <c r="S692" s="7" t="str">
        <f t="shared" ca="1" si="462"/>
        <v/>
      </c>
    </row>
    <row r="693" spans="1:19" x14ac:dyDescent="0.3">
      <c r="A693" s="1" t="str">
        <f t="shared" si="460"/>
        <v>LP_PaybackSp_03</v>
      </c>
      <c r="B693" s="1" t="s">
        <v>531</v>
      </c>
      <c r="C693" s="1" t="str">
        <f>IF(ISERROR(VLOOKUP(B693,AffectorValueTable!$A:$A,1,0)),"어펙터밸류없음","")</f>
        <v/>
      </c>
      <c r="D693" s="1">
        <v>3</v>
      </c>
      <c r="E693" s="1" t="str">
        <f>VLOOKUP($B693,AffectorValueTable!$1:$1048576,MATCH(AffectorValueTable!$B$1,AffectorValueTable!$1:$1,0),0)</f>
        <v>PaybackSp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0.29799331103678928</v>
      </c>
      <c r="K693" s="1">
        <v>0.3642140468227425</v>
      </c>
      <c r="O693" s="7" t="str">
        <f t="shared" ca="1" si="461"/>
        <v/>
      </c>
      <c r="S693" s="7" t="str">
        <f t="shared" ca="1" si="462"/>
        <v/>
      </c>
    </row>
    <row r="694" spans="1:19" x14ac:dyDescent="0.3">
      <c r="A694" s="1" t="str">
        <f t="shared" si="460"/>
        <v>LP_PaybackSp_04</v>
      </c>
      <c r="B694" s="1" t="s">
        <v>531</v>
      </c>
      <c r="C694" s="1" t="str">
        <f>IF(ISERROR(VLOOKUP(B694,AffectorValueTable!$A:$A,1,0)),"어펙터밸류없음","")</f>
        <v/>
      </c>
      <c r="D694" s="1">
        <v>4</v>
      </c>
      <c r="E694" s="1" t="str">
        <f>VLOOKUP($B694,AffectorValueTable!$1:$1048576,MATCH(AffectorValueTable!$B$1,AffectorValueTable!$1:$1,0),0)</f>
        <v>PaybackSp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0.36745562130177511</v>
      </c>
      <c r="K694" s="1">
        <v>0.44911242603550294</v>
      </c>
      <c r="O694" s="7" t="str">
        <f t="shared" ca="1" si="461"/>
        <v/>
      </c>
      <c r="S694" s="7" t="str">
        <f t="shared" ca="1" si="462"/>
        <v/>
      </c>
    </row>
    <row r="695" spans="1:19" x14ac:dyDescent="0.3">
      <c r="A695" s="1" t="str">
        <f t="shared" si="460"/>
        <v>LP_PaybackSp_05</v>
      </c>
      <c r="B695" s="1" t="s">
        <v>531</v>
      </c>
      <c r="C695" s="1" t="str">
        <f>IF(ISERROR(VLOOKUP(B695,AffectorValueTable!$A:$A,1,0)),"어펙터밸류없음","")</f>
        <v/>
      </c>
      <c r="D695" s="1">
        <v>5</v>
      </c>
      <c r="E695" s="1" t="str">
        <f>VLOOKUP($B695,AffectorValueTable!$1:$1048576,MATCH(AffectorValueTable!$B$1,AffectorValueTable!$1:$1,0),0)</f>
        <v>PaybackSp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0.4263157894736842</v>
      </c>
      <c r="K695" s="1">
        <v>0.52105263157894743</v>
      </c>
      <c r="O695" s="7" t="str">
        <f t="shared" ca="1" si="461"/>
        <v/>
      </c>
      <c r="S695" s="7" t="str">
        <f t="shared" ca="1" si="462"/>
        <v/>
      </c>
    </row>
    <row r="696" spans="1:19" x14ac:dyDescent="0.3">
      <c r="A696" s="1" t="str">
        <f t="shared" ref="A696:A699" si="466">B696&amp;"_"&amp;TEXT(D696,"00")</f>
        <v>LP_PaybackSp_06</v>
      </c>
      <c r="B696" s="1" t="s">
        <v>531</v>
      </c>
      <c r="C696" s="1" t="str">
        <f>IF(ISERROR(VLOOKUP(B696,AffectorValueTable!$A:$A,1,0)),"어펙터밸류없음","")</f>
        <v/>
      </c>
      <c r="D696" s="1">
        <v>6</v>
      </c>
      <c r="E696" s="1" t="str">
        <f>VLOOKUP($B696,AffectorValueTable!$1:$1048576,MATCH(AffectorValueTable!$B$1,AffectorValueTable!$1:$1,0),0)</f>
        <v>PaybackSp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0.47647058823529409</v>
      </c>
      <c r="K696" s="1">
        <v>0.58235294117647063</v>
      </c>
      <c r="O696" s="7" t="str">
        <f t="shared" ref="O696:O699" ca="1" si="467">IF(NOT(ISBLANK(N696)),N696,
IF(ISBLANK(M696),"",
VLOOKUP(M696,OFFSET(INDIRECT("$A:$B"),0,MATCH(M$1&amp;"_Verify",INDIRECT("$1:$1"),0)-1),2,0)
))</f>
        <v/>
      </c>
      <c r="S696" s="7" t="str">
        <f t="shared" ref="S696:S699" ca="1" si="468">IF(NOT(ISBLANK(R696)),R696,
IF(ISBLANK(Q696),"",
VLOOKUP(Q696,OFFSET(INDIRECT("$A:$B"),0,MATCH(Q$1&amp;"_Verify",INDIRECT("$1:$1"),0)-1),2,0)
))</f>
        <v/>
      </c>
    </row>
    <row r="697" spans="1:19" x14ac:dyDescent="0.3">
      <c r="A697" s="1" t="str">
        <f t="shared" si="466"/>
        <v>LP_PaybackSp_07</v>
      </c>
      <c r="B697" s="1" t="s">
        <v>531</v>
      </c>
      <c r="C697" s="1" t="str">
        <f>IF(ISERROR(VLOOKUP(B697,AffectorValueTable!$A:$A,1,0)),"어펙터밸류없음","")</f>
        <v/>
      </c>
      <c r="D697" s="1">
        <v>7</v>
      </c>
      <c r="E697" s="1" t="str">
        <f>VLOOKUP($B697,AffectorValueTable!$1:$1048576,MATCH(AffectorValueTable!$B$1,AffectorValueTable!$1:$1,0),0)</f>
        <v>PaybackSp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0.51945031712473577</v>
      </c>
      <c r="K697" s="1">
        <v>0.63488372093023271</v>
      </c>
      <c r="O697" s="7" t="str">
        <f t="shared" ca="1" si="467"/>
        <v/>
      </c>
      <c r="S697" s="7" t="str">
        <f t="shared" ca="1" si="468"/>
        <v/>
      </c>
    </row>
    <row r="698" spans="1:19" x14ac:dyDescent="0.3">
      <c r="A698" s="1" t="str">
        <f t="shared" si="466"/>
        <v>LP_PaybackSp_08</v>
      </c>
      <c r="B698" s="1" t="s">
        <v>531</v>
      </c>
      <c r="C698" s="1" t="str">
        <f>IF(ISERROR(VLOOKUP(B698,AffectorValueTable!$A:$A,1,0)),"어펙터밸류없음","")</f>
        <v/>
      </c>
      <c r="D698" s="1">
        <v>8</v>
      </c>
      <c r="E698" s="1" t="str">
        <f>VLOOKUP($B698,AffectorValueTable!$1:$1048576,MATCH(AffectorValueTable!$B$1,AffectorValueTable!$1:$1,0),0)</f>
        <v>PaybackSp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0.55648854961832062</v>
      </c>
      <c r="K698" s="1">
        <v>0.68015267175572525</v>
      </c>
      <c r="O698" s="7" t="str">
        <f t="shared" ca="1" si="467"/>
        <v/>
      </c>
      <c r="S698" s="7" t="str">
        <f t="shared" ca="1" si="468"/>
        <v/>
      </c>
    </row>
    <row r="699" spans="1:19" x14ac:dyDescent="0.3">
      <c r="A699" s="1" t="str">
        <f t="shared" si="466"/>
        <v>LP_PaybackSp_09</v>
      </c>
      <c r="B699" s="1" t="s">
        <v>531</v>
      </c>
      <c r="C699" s="1" t="str">
        <f>IF(ISERROR(VLOOKUP(B699,AffectorValueTable!$A:$A,1,0)),"어펙터밸류없음","")</f>
        <v/>
      </c>
      <c r="D699" s="1">
        <v>9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0.58858131487889276</v>
      </c>
      <c r="K699" s="1">
        <v>0.71937716262975782</v>
      </c>
      <c r="O699" s="7" t="str">
        <f t="shared" ca="1" si="467"/>
        <v/>
      </c>
      <c r="S699" s="7" t="str">
        <f t="shared" ca="1" si="468"/>
        <v/>
      </c>
    </row>
    <row r="700" spans="1:19" x14ac:dyDescent="0.3">
      <c r="A700" s="1" t="str">
        <f t="shared" ref="A700:A707" si="469">B700&amp;"_"&amp;TEXT(D700,"00")</f>
        <v>LP_SpUpOnMaxHp_01</v>
      </c>
      <c r="B700" s="1" t="s">
        <v>935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AddSpGainByHp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f>J232*5/3*2</f>
        <v>0.5</v>
      </c>
      <c r="N700" s="1">
        <v>1</v>
      </c>
      <c r="O700" s="7">
        <f t="shared" ref="O700:O707" ca="1" si="470">IF(NOT(ISBLANK(N700)),N700,
IF(ISBLANK(M700),"",
VLOOKUP(M700,OFFSET(INDIRECT("$A:$B"),0,MATCH(M$1&amp;"_Verify",INDIRECT("$1:$1"),0)-1),2,0)
))</f>
        <v>1</v>
      </c>
      <c r="S700" s="7" t="str">
        <f t="shared" ref="S700:S707" ca="1" si="471">IF(NOT(ISBLANK(R700)),R700,
IF(ISBLANK(Q700),"",
VLOOKUP(Q700,OFFSET(INDIRECT("$A:$B"),0,MATCH(Q$1&amp;"_Verify",INDIRECT("$1:$1"),0)-1),2,0)
))</f>
        <v/>
      </c>
    </row>
    <row r="701" spans="1:19" x14ac:dyDescent="0.3">
      <c r="A701" s="1" t="str">
        <f t="shared" si="469"/>
        <v>LP_SpUpOnMaxHp_02</v>
      </c>
      <c r="B701" s="1" t="s">
        <v>935</v>
      </c>
      <c r="C701" s="1" t="str">
        <f>IF(ISERROR(VLOOKUP(B701,AffectorValueTable!$A:$A,1,0)),"어펙터밸류없음","")</f>
        <v/>
      </c>
      <c r="D701" s="1">
        <v>2</v>
      </c>
      <c r="E701" s="1" t="str">
        <f>VLOOKUP($B701,AffectorValueTable!$1:$1048576,MATCH(AffectorValueTable!$B$1,AffectorValueTable!$1:$1,0),0)</f>
        <v>AddSpGainByHp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f>J233*5/3*2</f>
        <v>1.05</v>
      </c>
      <c r="N701" s="1">
        <v>1</v>
      </c>
      <c r="O701" s="7">
        <f t="shared" ca="1" si="470"/>
        <v>1</v>
      </c>
      <c r="S701" s="7" t="str">
        <f t="shared" ca="1" si="471"/>
        <v/>
      </c>
    </row>
    <row r="702" spans="1:19" x14ac:dyDescent="0.3">
      <c r="A702" s="1" t="str">
        <f t="shared" si="469"/>
        <v>LP_SpUpOnMaxHp_03</v>
      </c>
      <c r="B702" s="1" t="s">
        <v>935</v>
      </c>
      <c r="C702" s="1" t="str">
        <f>IF(ISERROR(VLOOKUP(B702,AffectorValueTable!$A:$A,1,0)),"어펙터밸류없음","")</f>
        <v/>
      </c>
      <c r="D702" s="1">
        <v>3</v>
      </c>
      <c r="E702" s="1" t="str">
        <f>VLOOKUP($B702,AffectorValueTable!$1:$1048576,MATCH(AffectorValueTable!$B$1,AffectorValueTable!$1:$1,0),0)</f>
        <v>AddSpGainByHp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f>J234*5/3*2</f>
        <v>1.6500000000000001</v>
      </c>
      <c r="N702" s="1">
        <v>1</v>
      </c>
      <c r="O702" s="7">
        <f t="shared" ca="1" si="470"/>
        <v>1</v>
      </c>
      <c r="S702" s="7" t="str">
        <f t="shared" ca="1" si="471"/>
        <v/>
      </c>
    </row>
    <row r="703" spans="1:19" x14ac:dyDescent="0.3">
      <c r="A703" s="1" t="str">
        <f t="shared" ref="A703:A704" si="472">B703&amp;"_"&amp;TEXT(D703,"00")</f>
        <v>LP_SpUpOnMaxHp_04</v>
      </c>
      <c r="B703" s="1" t="s">
        <v>935</v>
      </c>
      <c r="C703" s="1" t="str">
        <f>IF(ISERROR(VLOOKUP(B703,AffectorValueTable!$A:$A,1,0)),"어펙터밸류없음","")</f>
        <v/>
      </c>
      <c r="D703" s="1">
        <v>4</v>
      </c>
      <c r="E703" s="1" t="str">
        <f>VLOOKUP($B703,AffectorValueTable!$1:$1048576,MATCH(AffectorValueTable!$B$1,AffectorValueTable!$1:$1,0),0)</f>
        <v>AddSpGainByHp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f>J235*5/3*2</f>
        <v>2.2999999999999998</v>
      </c>
      <c r="N703" s="1">
        <v>1</v>
      </c>
      <c r="O703" s="7">
        <f t="shared" ref="O703:O704" ca="1" si="473">IF(NOT(ISBLANK(N703)),N703,
IF(ISBLANK(M703),"",
VLOOKUP(M703,OFFSET(INDIRECT("$A:$B"),0,MATCH(M$1&amp;"_Verify",INDIRECT("$1:$1"),0)-1),2,0)
))</f>
        <v>1</v>
      </c>
      <c r="S703" s="7" t="str">
        <f t="shared" ref="S703:S704" ca="1" si="474">IF(NOT(ISBLANK(R703)),R703,
IF(ISBLANK(Q703),"",
VLOOKUP(Q703,OFFSET(INDIRECT("$A:$B"),0,MATCH(Q$1&amp;"_Verify",INDIRECT("$1:$1"),0)-1),2,0)
))</f>
        <v/>
      </c>
    </row>
    <row r="704" spans="1:19" x14ac:dyDescent="0.3">
      <c r="A704" s="1" t="str">
        <f t="shared" si="472"/>
        <v>LP_SpUpOnMaxHp_05</v>
      </c>
      <c r="B704" s="1" t="s">
        <v>935</v>
      </c>
      <c r="C704" s="1" t="str">
        <f>IF(ISERROR(VLOOKUP(B704,AffectorValueTable!$A:$A,1,0)),"어펙터밸류없음","")</f>
        <v/>
      </c>
      <c r="D704" s="1">
        <v>5</v>
      </c>
      <c r="E704" s="1" t="str">
        <f>VLOOKUP($B704,AffectorValueTable!$1:$1048576,MATCH(AffectorValueTable!$B$1,AffectorValueTable!$1:$1,0),0)</f>
        <v>AddSpGainByHp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f>J236*5/3*2</f>
        <v>3</v>
      </c>
      <c r="N704" s="1">
        <v>1</v>
      </c>
      <c r="O704" s="7">
        <f t="shared" ca="1" si="473"/>
        <v>1</v>
      </c>
      <c r="S704" s="7" t="str">
        <f t="shared" ca="1" si="474"/>
        <v/>
      </c>
    </row>
    <row r="705" spans="1:19" x14ac:dyDescent="0.3">
      <c r="A705" s="1" t="str">
        <f t="shared" si="469"/>
        <v>LP_SpUpOnMaxHpBetter_01</v>
      </c>
      <c r="B705" s="1" t="s">
        <v>936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AddSpGainByHp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f>J241*5/3*2</f>
        <v>0.83333333333333337</v>
      </c>
      <c r="N705" s="1">
        <v>1</v>
      </c>
      <c r="O705" s="7">
        <f t="shared" ca="1" si="470"/>
        <v>1</v>
      </c>
      <c r="S705" s="7" t="str">
        <f t="shared" ca="1" si="471"/>
        <v/>
      </c>
    </row>
    <row r="706" spans="1:19" x14ac:dyDescent="0.3">
      <c r="A706" s="1" t="str">
        <f t="shared" si="469"/>
        <v>LP_SpUpOnMaxHpBetter_02</v>
      </c>
      <c r="B706" s="1" t="s">
        <v>936</v>
      </c>
      <c r="C706" s="1" t="str">
        <f>IF(ISERROR(VLOOKUP(B706,AffectorValueTable!$A:$A,1,0)),"어펙터밸류없음","")</f>
        <v/>
      </c>
      <c r="D706" s="1">
        <v>2</v>
      </c>
      <c r="E706" s="1" t="str">
        <f>VLOOKUP($B706,AffectorValueTable!$1:$1048576,MATCH(AffectorValueTable!$B$1,AffectorValueTable!$1:$1,0),0)</f>
        <v>AddSpGainByHp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f>J242*5/3*2</f>
        <v>1.75</v>
      </c>
      <c r="N706" s="1">
        <v>1</v>
      </c>
      <c r="O706" s="7">
        <f t="shared" ca="1" si="470"/>
        <v>1</v>
      </c>
      <c r="S706" s="7" t="str">
        <f t="shared" ca="1" si="471"/>
        <v/>
      </c>
    </row>
    <row r="707" spans="1:19" x14ac:dyDescent="0.3">
      <c r="A707" s="1" t="str">
        <f t="shared" si="469"/>
        <v>LP_SpUpOnMaxHpBetter_03</v>
      </c>
      <c r="B707" s="1" t="s">
        <v>936</v>
      </c>
      <c r="C707" s="1" t="str">
        <f>IF(ISERROR(VLOOKUP(B707,AffectorValueTable!$A:$A,1,0)),"어펙터밸류없음","")</f>
        <v/>
      </c>
      <c r="D707" s="1">
        <v>3</v>
      </c>
      <c r="E707" s="1" t="str">
        <f>VLOOKUP($B707,AffectorValueTable!$1:$1048576,MATCH(AffectorValueTable!$B$1,AffectorValueTable!$1:$1,0),0)</f>
        <v>AddSpGainByHp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f>J243*5/3*2</f>
        <v>2.75</v>
      </c>
      <c r="N707" s="1">
        <v>1</v>
      </c>
      <c r="O707" s="7">
        <f t="shared" ca="1" si="470"/>
        <v>1</v>
      </c>
      <c r="S707" s="7" t="str">
        <f t="shared" ca="1" si="471"/>
        <v/>
      </c>
    </row>
    <row r="708" spans="1:19" x14ac:dyDescent="0.3">
      <c r="A708" s="1" t="str">
        <f t="shared" ref="A708" si="475">B708&amp;"_"&amp;TEXT(D708,"00")</f>
        <v>LP_HitSizeDown_01</v>
      </c>
      <c r="B708" s="1" t="s">
        <v>934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ChangeHitColliderSize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0.9</v>
      </c>
      <c r="O708" s="7" t="str">
        <f t="shared" ref="O708" ca="1" si="476">IF(NOT(ISBLANK(N708)),N708,
IF(ISBLANK(M708),"",
VLOOKUP(M708,OFFSET(INDIRECT("$A:$B"),0,MATCH(M$1&amp;"_Verify",INDIRECT("$1:$1"),0)-1),2,0)
))</f>
        <v/>
      </c>
      <c r="S708" s="7" t="str">
        <f t="shared" ref="S708" ca="1" si="477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ref="A709:A712" si="478">B709&amp;"_"&amp;TEXT(D709,"00")</f>
        <v>LP_HitSizeDown_02</v>
      </c>
      <c r="B709" s="1" t="s">
        <v>934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ChangeHitColliderSize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0.8</v>
      </c>
      <c r="O709" s="7" t="str">
        <f t="shared" ref="O709:O712" ca="1" si="479">IF(NOT(ISBLANK(N709)),N709,
IF(ISBLANK(M709),"",
VLOOKUP(M709,OFFSET(INDIRECT("$A:$B"),0,MATCH(M$1&amp;"_Verify",INDIRECT("$1:$1"),0)-1),2,0)
))</f>
        <v/>
      </c>
      <c r="S709" s="7" t="str">
        <f t="shared" ref="S709:S712" ca="1" si="480">IF(NOT(ISBLANK(R709)),R709,
IF(ISBLANK(Q709),"",
VLOOKUP(Q709,OFFSET(INDIRECT("$A:$B"),0,MATCH(Q$1&amp;"_Verify",INDIRECT("$1:$1"),0)-1),2,0)
))</f>
        <v/>
      </c>
    </row>
    <row r="710" spans="1:19" x14ac:dyDescent="0.3">
      <c r="A710" s="1" t="str">
        <f t="shared" si="478"/>
        <v>LP_HitSizeDown_03</v>
      </c>
      <c r="B710" s="1" t="s">
        <v>934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ChangeHitColliderSize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0.7</v>
      </c>
      <c r="O710" s="7" t="str">
        <f t="shared" ca="1" si="479"/>
        <v/>
      </c>
      <c r="S710" s="7" t="str">
        <f t="shared" ca="1" si="480"/>
        <v/>
      </c>
    </row>
    <row r="711" spans="1:19" x14ac:dyDescent="0.3">
      <c r="A711" s="1" t="str">
        <f t="shared" si="478"/>
        <v>LP_HitSizeDown_04</v>
      </c>
      <c r="B711" s="1" t="s">
        <v>934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ChangeHitColliderSize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0.6</v>
      </c>
      <c r="O711" s="7" t="str">
        <f t="shared" ca="1" si="479"/>
        <v/>
      </c>
      <c r="S711" s="7" t="str">
        <f t="shared" ca="1" si="480"/>
        <v/>
      </c>
    </row>
    <row r="712" spans="1:19" x14ac:dyDescent="0.3">
      <c r="A712" s="1" t="str">
        <f t="shared" si="478"/>
        <v>LP_HitSizeDown_05</v>
      </c>
      <c r="B712" s="1" t="s">
        <v>934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ChangeHitColliderSize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0.5</v>
      </c>
      <c r="O712" s="7" t="str">
        <f t="shared" ca="1" si="479"/>
        <v/>
      </c>
      <c r="S712" s="7" t="str">
        <f t="shared" ca="1" si="480"/>
        <v/>
      </c>
    </row>
    <row r="713" spans="1:19" x14ac:dyDescent="0.3">
      <c r="A713" s="1" t="str">
        <f t="shared" si="460"/>
        <v>PN_Magic1.5Times_01</v>
      </c>
      <c r="B713" s="1" t="s">
        <v>803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EnlargeDamage</v>
      </c>
      <c r="G713" s="1" t="s">
        <v>392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0.5</v>
      </c>
      <c r="O713" s="7" t="str">
        <f t="shared" ca="1" si="461"/>
        <v/>
      </c>
      <c r="S713" s="7" t="str">
        <f t="shared" ca="1" si="462"/>
        <v/>
      </c>
    </row>
    <row r="714" spans="1:19" x14ac:dyDescent="0.3">
      <c r="A714" s="1" t="str">
        <f t="shared" si="460"/>
        <v>PN_Machine1.5Times_01</v>
      </c>
      <c r="B714" s="1" t="s">
        <v>805</v>
      </c>
      <c r="C714" s="1" t="str">
        <f>IF(ISERROR(VLOOKUP(B714,AffectorValueTable!$A:$A,1,0)),"어펙터밸류없음","")</f>
        <v/>
      </c>
      <c r="D714" s="1">
        <v>1</v>
      </c>
      <c r="E714" s="1" t="str">
        <f>VLOOKUP($B714,AffectorValueTable!$1:$1048576,MATCH(AffectorValueTable!$B$1,AffectorValueTable!$1:$1,0),0)</f>
        <v>EnlargeDamage</v>
      </c>
      <c r="G714" s="1" t="s">
        <v>810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0.5</v>
      </c>
      <c r="O714" s="7" t="str">
        <f t="shared" ca="1" si="461"/>
        <v/>
      </c>
      <c r="S714" s="7" t="str">
        <f t="shared" ca="1" si="462"/>
        <v/>
      </c>
    </row>
    <row r="715" spans="1:19" x14ac:dyDescent="0.3">
      <c r="A715" s="1" t="str">
        <f t="shared" si="460"/>
        <v>PN_Nature1.5Times_01</v>
      </c>
      <c r="B715" s="1" t="s">
        <v>807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EnlargeDamage</v>
      </c>
      <c r="G715" s="1" t="s">
        <v>395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0.5</v>
      </c>
      <c r="O715" s="7" t="str">
        <f t="shared" ca="1" si="461"/>
        <v/>
      </c>
      <c r="S715" s="7" t="str">
        <f t="shared" ca="1" si="462"/>
        <v/>
      </c>
    </row>
    <row r="716" spans="1:19" x14ac:dyDescent="0.3">
      <c r="A716" s="1" t="str">
        <f t="shared" si="460"/>
        <v>PN_Qigong1.5Times_01</v>
      </c>
      <c r="B716" s="1" t="s">
        <v>809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EnlargeDamage</v>
      </c>
      <c r="G716" s="1" t="s">
        <v>811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0.5</v>
      </c>
      <c r="O716" s="7" t="str">
        <f t="shared" ca="1" si="461"/>
        <v/>
      </c>
      <c r="S716" s="7" t="str">
        <f t="shared" ca="1" si="462"/>
        <v/>
      </c>
    </row>
    <row r="717" spans="1:19" x14ac:dyDescent="0.3">
      <c r="A717" s="1" t="str">
        <f t="shared" ref="A717:A718" si="481">B717&amp;"_"&amp;TEXT(D717,"00")</f>
        <v>PN_Magic2Times_01</v>
      </c>
      <c r="B717" s="1" t="s">
        <v>383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EnlargeDamage</v>
      </c>
      <c r="G717" s="1" t="s">
        <v>392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1</v>
      </c>
      <c r="O717" s="7" t="str">
        <f t="shared" ref="O717:O718" ca="1" si="482">IF(NOT(ISBLANK(N717)),N717,
IF(ISBLANK(M717),"",
VLOOKUP(M717,OFFSET(INDIRECT("$A:$B"),0,MATCH(M$1&amp;"_Verify",INDIRECT("$1:$1"),0)-1),2,0)
))</f>
        <v/>
      </c>
      <c r="S717" s="7" t="str">
        <f t="shared" ref="S717:S718" ca="1" si="483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1"/>
        <v>PN_Machine2Times_01</v>
      </c>
      <c r="B718" s="1" t="s">
        <v>400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EnlargeDamage</v>
      </c>
      <c r="G718" s="1" t="s">
        <v>402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1</v>
      </c>
      <c r="O718" s="7" t="str">
        <f t="shared" ca="1" si="482"/>
        <v/>
      </c>
      <c r="S718" s="7" t="str">
        <f t="shared" ca="1" si="483"/>
        <v/>
      </c>
    </row>
    <row r="719" spans="1:19" x14ac:dyDescent="0.3">
      <c r="A719" s="1" t="str">
        <f t="shared" ref="A719:A722" si="484">B719&amp;"_"&amp;TEXT(D719,"00")</f>
        <v>PN_Nature2Times_01</v>
      </c>
      <c r="B719" s="1" t="s">
        <v>385</v>
      </c>
      <c r="C719" s="1" t="str">
        <f>IF(ISERROR(VLOOKUP(B719,AffectorValueTable!$A:$A,1,0)),"어펙터밸류없음","")</f>
        <v/>
      </c>
      <c r="D719" s="1">
        <v>1</v>
      </c>
      <c r="E719" s="1" t="str">
        <f>VLOOKUP($B719,AffectorValueTable!$1:$1048576,MATCH(AffectorValueTable!$B$1,AffectorValueTable!$1:$1,0),0)</f>
        <v>EnlargeDamage</v>
      </c>
      <c r="G719" s="1" t="s">
        <v>395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1</v>
      </c>
      <c r="O719" s="7" t="str">
        <f t="shared" ref="O719:O722" ca="1" si="485">IF(NOT(ISBLANK(N719)),N719,
IF(ISBLANK(M719),"",
VLOOKUP(M719,OFFSET(INDIRECT("$A:$B"),0,MATCH(M$1&amp;"_Verify",INDIRECT("$1:$1"),0)-1),2,0)
))</f>
        <v/>
      </c>
      <c r="S719" s="7" t="str">
        <f t="shared" ref="S719:S722" ca="1" si="486">IF(NOT(ISBLANK(R719)),R719,
IF(ISBLANK(Q719),"",
VLOOKUP(Q719,OFFSET(INDIRECT("$A:$B"),0,MATCH(Q$1&amp;"_Verify",INDIRECT("$1:$1"),0)-1),2,0)
))</f>
        <v/>
      </c>
    </row>
    <row r="720" spans="1:19" x14ac:dyDescent="0.3">
      <c r="A720" s="1" t="str">
        <f t="shared" si="484"/>
        <v>PN_Qigong2Times_01</v>
      </c>
      <c r="B720" s="1" t="s">
        <v>401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EnlargeDamage</v>
      </c>
      <c r="G720" s="1" t="s">
        <v>403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1</v>
      </c>
      <c r="O720" s="7" t="str">
        <f t="shared" ca="1" si="485"/>
        <v/>
      </c>
      <c r="S720" s="7" t="str">
        <f t="shared" ca="1" si="486"/>
        <v/>
      </c>
    </row>
    <row r="721" spans="1:19" x14ac:dyDescent="0.3">
      <c r="A721" s="1" t="str">
        <f t="shared" si="484"/>
        <v>PN_Magic3Times_01</v>
      </c>
      <c r="B721" s="1" t="s">
        <v>765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392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2</v>
      </c>
      <c r="O721" s="7" t="str">
        <f t="shared" ca="1" si="485"/>
        <v/>
      </c>
      <c r="S721" s="7" t="str">
        <f t="shared" ca="1" si="486"/>
        <v/>
      </c>
    </row>
    <row r="722" spans="1:19" x14ac:dyDescent="0.3">
      <c r="A722" s="1" t="str">
        <f t="shared" si="484"/>
        <v>PN_Machine3Times_01</v>
      </c>
      <c r="B722" s="1" t="s">
        <v>762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394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2</v>
      </c>
      <c r="O722" s="7" t="str">
        <f t="shared" ca="1" si="485"/>
        <v/>
      </c>
      <c r="S722" s="7" t="str">
        <f t="shared" ca="1" si="486"/>
        <v/>
      </c>
    </row>
    <row r="723" spans="1:19" x14ac:dyDescent="0.3">
      <c r="A723" s="1" t="str">
        <f t="shared" ref="A723:A724" si="487">B723&amp;"_"&amp;TEXT(D723,"00")</f>
        <v>PN_Nature3Times_01</v>
      </c>
      <c r="B723" s="1" t="s">
        <v>766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395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2</v>
      </c>
      <c r="O723" s="7" t="str">
        <f t="shared" ref="O723:O724" ca="1" si="488">IF(NOT(ISBLANK(N723)),N723,
IF(ISBLANK(M723),"",
VLOOKUP(M723,OFFSET(INDIRECT("$A:$B"),0,MATCH(M$1&amp;"_Verify",INDIRECT("$1:$1"),0)-1),2,0)
))</f>
        <v/>
      </c>
      <c r="S723" s="7" t="str">
        <f t="shared" ref="S723:S724" ca="1" si="489">IF(NOT(ISBLANK(R723)),R723,
IF(ISBLANK(Q723),"",
VLOOKUP(Q723,OFFSET(INDIRECT("$A:$B"),0,MATCH(Q$1&amp;"_Verify",INDIRECT("$1:$1"),0)-1),2,0)
))</f>
        <v/>
      </c>
    </row>
    <row r="724" spans="1:19" x14ac:dyDescent="0.3">
      <c r="A724" s="1" t="str">
        <f t="shared" si="487"/>
        <v>PN_Qigong3Times_01</v>
      </c>
      <c r="B724" s="1" t="s">
        <v>764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397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2</v>
      </c>
      <c r="O724" s="7" t="str">
        <f t="shared" ca="1" si="488"/>
        <v/>
      </c>
      <c r="S724" s="7" t="str">
        <f t="shared" ca="1" si="489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86:Q724 M3:M55 M56:M724 Q3:Q55 Q56:Q477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G486:G492 G190:G198 G225:G228 G232:G477 G60:G177 G58 G3:G55 G56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847</v>
      </c>
      <c r="B3" t="s">
        <v>843</v>
      </c>
      <c r="C3" t="s">
        <v>849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869</v>
      </c>
      <c r="B4" t="s">
        <v>870</v>
      </c>
      <c r="C4" s="10" t="s">
        <v>864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874</v>
      </c>
      <c r="B5" t="s">
        <v>875</v>
      </c>
      <c r="C5" t="s">
        <v>877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13" activePane="bottomLeft" state="frozen"/>
      <selection pane="bottomLeft" activeCell="A18" sqref="A1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693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1058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939</v>
      </c>
      <c r="G5" s="4" t="s">
        <v>622</v>
      </c>
      <c r="H5" s="4" t="s">
        <v>621</v>
      </c>
      <c r="I5" s="4" t="s">
        <v>1121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970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1167</v>
      </c>
      <c r="E12" s="4" t="s">
        <v>232</v>
      </c>
      <c r="F12" s="4" t="s">
        <v>212</v>
      </c>
      <c r="G12" s="2" t="s">
        <v>688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1091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688</v>
      </c>
      <c r="H16" s="4" t="s">
        <v>881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229</v>
      </c>
      <c r="B18" s="3" t="s">
        <v>787</v>
      </c>
      <c r="C18" s="3" t="s">
        <v>62</v>
      </c>
      <c r="D18" s="4" t="s">
        <v>236</v>
      </c>
      <c r="E18" s="4" t="s">
        <v>1189</v>
      </c>
      <c r="F18" s="5"/>
      <c r="G18" s="3" t="s">
        <v>1192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1024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666</v>
      </c>
      <c r="H22" s="3" t="s">
        <v>667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921</v>
      </c>
      <c r="B24" s="3" t="s">
        <v>418</v>
      </c>
      <c r="C24" s="3" t="s">
        <v>62</v>
      </c>
      <c r="D24" s="4" t="s">
        <v>410</v>
      </c>
      <c r="E24" s="4" t="s">
        <v>671</v>
      </c>
      <c r="F24" s="5"/>
      <c r="G24" s="3"/>
      <c r="H24" s="3" t="s">
        <v>673</v>
      </c>
      <c r="I24" s="4" t="s">
        <v>422</v>
      </c>
      <c r="J24" s="3" t="s">
        <v>717</v>
      </c>
      <c r="K24" s="5"/>
      <c r="L24" s="5"/>
      <c r="M24" s="3" t="s">
        <v>419</v>
      </c>
    </row>
    <row r="25" spans="1:13" s="10" customFormat="1" ht="48" x14ac:dyDescent="0.3">
      <c r="A25" s="10" t="s">
        <v>663</v>
      </c>
      <c r="B25" s="3" t="s">
        <v>1182</v>
      </c>
      <c r="C25" s="3"/>
      <c r="D25" s="4" t="s">
        <v>1183</v>
      </c>
      <c r="E25" s="4"/>
      <c r="F25" s="5"/>
      <c r="G25" s="3" t="s">
        <v>801</v>
      </c>
      <c r="H25" s="3" t="s">
        <v>1180</v>
      </c>
      <c r="I25" s="4" t="s">
        <v>1181</v>
      </c>
      <c r="J25" s="3" t="s">
        <v>664</v>
      </c>
      <c r="K25" s="3" t="s">
        <v>1184</v>
      </c>
      <c r="L25" s="5"/>
      <c r="M25" s="3"/>
    </row>
    <row r="26" spans="1:13" s="10" customFormat="1" ht="36" x14ac:dyDescent="0.3">
      <c r="A26" s="10" t="s">
        <v>775</v>
      </c>
      <c r="B26" s="3" t="s">
        <v>777</v>
      </c>
      <c r="C26" s="3" t="s">
        <v>778</v>
      </c>
      <c r="D26" s="4"/>
      <c r="E26" s="4"/>
      <c r="F26" s="5"/>
      <c r="G26" s="3" t="s">
        <v>957</v>
      </c>
      <c r="H26" s="3"/>
      <c r="I26" s="4"/>
      <c r="J26" s="3" t="s">
        <v>776</v>
      </c>
      <c r="K26" s="5"/>
      <c r="L26" s="5"/>
      <c r="M26" s="3"/>
    </row>
    <row r="27" spans="1:13" s="10" customFormat="1" ht="36" x14ac:dyDescent="0.3">
      <c r="A27" s="10" t="s">
        <v>963</v>
      </c>
      <c r="B27" s="3" t="s">
        <v>964</v>
      </c>
      <c r="C27" s="3"/>
      <c r="D27" s="4" t="s">
        <v>965</v>
      </c>
      <c r="E27" s="4"/>
      <c r="F27" s="5"/>
      <c r="G27" s="3"/>
      <c r="H27" s="3"/>
      <c r="I27" s="4"/>
      <c r="J27" s="3" t="s">
        <v>776</v>
      </c>
      <c r="K27" s="3" t="s">
        <v>969</v>
      </c>
      <c r="L27" s="5"/>
      <c r="M27" s="3"/>
    </row>
    <row r="28" spans="1:13" s="10" customFormat="1" ht="24" x14ac:dyDescent="0.3">
      <c r="A28" s="10" t="s">
        <v>708</v>
      </c>
      <c r="B28" s="3" t="s">
        <v>709</v>
      </c>
      <c r="C28" s="3" t="s">
        <v>62</v>
      </c>
      <c r="D28" s="4" t="s">
        <v>710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792</v>
      </c>
      <c r="B29" s="3" t="s">
        <v>793</v>
      </c>
      <c r="C29" s="3"/>
      <c r="D29" s="4"/>
      <c r="E29" s="4"/>
      <c r="F29" s="5"/>
      <c r="G29" s="3" t="s">
        <v>799</v>
      </c>
      <c r="H29" s="3" t="s">
        <v>800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781</v>
      </c>
      <c r="B31" s="3" t="s">
        <v>782</v>
      </c>
      <c r="C31" s="3" t="s">
        <v>813</v>
      </c>
      <c r="D31" s="3" t="s">
        <v>812</v>
      </c>
      <c r="E31" s="3" t="s">
        <v>814</v>
      </c>
      <c r="F31" s="3" t="s">
        <v>815</v>
      </c>
      <c r="G31" s="2" t="s">
        <v>783</v>
      </c>
      <c r="H31" s="2" t="s">
        <v>784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1036</v>
      </c>
      <c r="B44" s="3" t="s">
        <v>1038</v>
      </c>
      <c r="C44" s="3" t="s">
        <v>62</v>
      </c>
      <c r="D44" s="4" t="s">
        <v>1039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1115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956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1001</v>
      </c>
      <c r="G57" s="4" t="s">
        <v>408</v>
      </c>
      <c r="H57" s="4" t="s">
        <v>1011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925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906</v>
      </c>
      <c r="F63" s="4" t="s">
        <v>587</v>
      </c>
      <c r="G63" s="4" t="s">
        <v>856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857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942</v>
      </c>
      <c r="E64" s="3" t="s">
        <v>907</v>
      </c>
      <c r="F64" s="3" t="s">
        <v>908</v>
      </c>
      <c r="G64" s="4" t="s">
        <v>895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695</v>
      </c>
      <c r="B68" s="3" t="s">
        <v>696</v>
      </c>
      <c r="C68" s="3" t="s">
        <v>62</v>
      </c>
      <c r="D68" s="3" t="s">
        <v>697</v>
      </c>
      <c r="E68" s="3" t="s">
        <v>802</v>
      </c>
      <c r="J68" s="3" t="s">
        <v>341</v>
      </c>
      <c r="K68" s="4" t="s">
        <v>704</v>
      </c>
      <c r="L68" s="2" t="s">
        <v>96</v>
      </c>
      <c r="M68" s="2" t="s">
        <v>698</v>
      </c>
    </row>
    <row r="69" spans="1:13" ht="24" x14ac:dyDescent="0.3">
      <c r="A69" t="s">
        <v>719</v>
      </c>
      <c r="B69" s="3" t="s">
        <v>720</v>
      </c>
      <c r="C69" s="3" t="s">
        <v>721</v>
      </c>
      <c r="D69" s="3" t="s">
        <v>722</v>
      </c>
      <c r="J69" s="4" t="s">
        <v>723</v>
      </c>
      <c r="K69" s="4" t="s">
        <v>724</v>
      </c>
      <c r="L69" s="4" t="s">
        <v>725</v>
      </c>
    </row>
    <row r="70" spans="1:13" x14ac:dyDescent="0.3">
      <c r="A70" t="s">
        <v>735</v>
      </c>
      <c r="B70" s="3" t="s">
        <v>736</v>
      </c>
    </row>
    <row r="71" spans="1:13" s="10" customFormat="1" ht="48" x14ac:dyDescent="0.3">
      <c r="A71" s="10" t="s">
        <v>737</v>
      </c>
      <c r="B71" s="3" t="s">
        <v>739</v>
      </c>
      <c r="C71" s="3" t="s">
        <v>740</v>
      </c>
      <c r="D71" s="4" t="s">
        <v>741</v>
      </c>
      <c r="E71" s="4"/>
      <c r="F71" s="4" t="s">
        <v>742</v>
      </c>
      <c r="G71" s="4" t="s">
        <v>738</v>
      </c>
      <c r="H71" s="4"/>
      <c r="I71" s="4"/>
      <c r="J71" s="4" t="s">
        <v>539</v>
      </c>
      <c r="K71" s="4"/>
    </row>
    <row r="72" spans="1:13" ht="24" x14ac:dyDescent="0.3">
      <c r="A72" t="s">
        <v>790</v>
      </c>
      <c r="B72" s="3" t="s">
        <v>794</v>
      </c>
      <c r="C72" s="3" t="s">
        <v>62</v>
      </c>
      <c r="D72" s="4" t="s">
        <v>798</v>
      </c>
      <c r="G72" s="4" t="s">
        <v>795</v>
      </c>
    </row>
    <row r="73" spans="1:13" s="10" customFormat="1" ht="60" x14ac:dyDescent="0.3">
      <c r="A73" s="10" t="s">
        <v>817</v>
      </c>
      <c r="B73" s="3" t="s">
        <v>818</v>
      </c>
      <c r="C73" s="3"/>
      <c r="D73" s="5"/>
      <c r="E73" s="5"/>
      <c r="F73" s="5"/>
      <c r="G73" s="3" t="s">
        <v>844</v>
      </c>
      <c r="H73" s="3"/>
      <c r="I73" s="3"/>
      <c r="J73" s="3" t="s">
        <v>824</v>
      </c>
      <c r="K73" s="3" t="s">
        <v>845</v>
      </c>
      <c r="L73" s="5"/>
      <c r="M73" s="2" t="s">
        <v>354</v>
      </c>
    </row>
    <row r="74" spans="1:13" s="10" customFormat="1" ht="36" x14ac:dyDescent="0.3">
      <c r="A74" s="10" t="s">
        <v>840</v>
      </c>
      <c r="B74" s="3" t="s">
        <v>829</v>
      </c>
      <c r="C74" s="3" t="s">
        <v>62</v>
      </c>
      <c r="D74" s="3"/>
      <c r="E74" s="3"/>
      <c r="F74" s="3"/>
      <c r="G74" s="4"/>
      <c r="J74" s="4" t="s">
        <v>827</v>
      </c>
      <c r="K74" s="4" t="s">
        <v>828</v>
      </c>
      <c r="M74" s="2"/>
    </row>
    <row r="75" spans="1:13" s="10" customFormat="1" ht="36" x14ac:dyDescent="0.3">
      <c r="A75" s="10" t="s">
        <v>883</v>
      </c>
      <c r="B75" s="3" t="s">
        <v>886</v>
      </c>
      <c r="C75" s="3" t="s">
        <v>62</v>
      </c>
      <c r="D75" s="3"/>
      <c r="E75" s="3"/>
      <c r="F75" s="3"/>
      <c r="G75" s="4" t="s">
        <v>884</v>
      </c>
      <c r="J75" s="4"/>
      <c r="K75" s="4"/>
      <c r="L75" s="4" t="s">
        <v>96</v>
      </c>
      <c r="M75" s="4" t="s">
        <v>885</v>
      </c>
    </row>
    <row r="76" spans="1:13" ht="24" x14ac:dyDescent="0.3">
      <c r="A76" s="10" t="s">
        <v>910</v>
      </c>
      <c r="B76" s="3" t="s">
        <v>913</v>
      </c>
      <c r="C76" s="3" t="s">
        <v>62</v>
      </c>
      <c r="D76" s="4" t="s">
        <v>912</v>
      </c>
      <c r="E76" s="4"/>
      <c r="F76" s="5"/>
      <c r="G76" s="3" t="s">
        <v>911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915</v>
      </c>
      <c r="B77" s="3" t="s">
        <v>917</v>
      </c>
      <c r="C77" s="3" t="s">
        <v>62</v>
      </c>
      <c r="D77" s="4" t="s">
        <v>916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919</v>
      </c>
      <c r="B78" s="3" t="s">
        <v>923</v>
      </c>
      <c r="C78" s="3" t="s">
        <v>62</v>
      </c>
      <c r="D78" s="4" t="s">
        <v>924</v>
      </c>
      <c r="E78" s="4"/>
      <c r="F78" s="5"/>
    </row>
    <row r="79" spans="1:13" ht="24" x14ac:dyDescent="0.3">
      <c r="A79" s="10" t="s">
        <v>979</v>
      </c>
      <c r="B79" s="3" t="s">
        <v>981</v>
      </c>
      <c r="C79" s="3" t="s">
        <v>62</v>
      </c>
      <c r="D79" s="4"/>
      <c r="E79" s="4"/>
      <c r="F79" s="5"/>
      <c r="G79" s="3"/>
      <c r="H79" s="3"/>
      <c r="I79" s="3"/>
      <c r="J79" s="3" t="s">
        <v>982</v>
      </c>
      <c r="K79" s="5"/>
      <c r="L79" s="5"/>
      <c r="M79" s="5"/>
    </row>
    <row r="80" spans="1:13" ht="48" x14ac:dyDescent="0.3">
      <c r="A80" s="10" t="s">
        <v>988</v>
      </c>
      <c r="B80" s="3" t="s">
        <v>989</v>
      </c>
      <c r="C80" s="3" t="s">
        <v>990</v>
      </c>
      <c r="D80" s="4" t="s">
        <v>991</v>
      </c>
      <c r="E80" s="3"/>
      <c r="F80" s="3"/>
      <c r="G80" s="4" t="s">
        <v>1016</v>
      </c>
      <c r="H80" s="10"/>
      <c r="I80" s="10"/>
      <c r="J80" s="4" t="s">
        <v>992</v>
      </c>
      <c r="K80" s="4" t="s">
        <v>993</v>
      </c>
      <c r="L80" s="4" t="s">
        <v>1020</v>
      </c>
      <c r="M80" s="2"/>
    </row>
    <row r="81" spans="1:13" s="10" customFormat="1" ht="24" x14ac:dyDescent="0.3">
      <c r="A81" s="10" t="s">
        <v>1005</v>
      </c>
      <c r="B81" s="3" t="s">
        <v>1006</v>
      </c>
      <c r="C81" s="3" t="s">
        <v>62</v>
      </c>
      <c r="D81" s="4"/>
      <c r="E81" s="3"/>
      <c r="F81" s="4" t="s">
        <v>1001</v>
      </c>
      <c r="G81" s="4"/>
      <c r="J81" s="4"/>
      <c r="K81" s="4" t="s">
        <v>1015</v>
      </c>
      <c r="L81" s="4" t="s">
        <v>1013</v>
      </c>
      <c r="M81" s="4" t="s">
        <v>1014</v>
      </c>
    </row>
    <row r="82" spans="1:13" s="10" customFormat="1" ht="24" x14ac:dyDescent="0.3">
      <c r="A82" s="10" t="s">
        <v>1029</v>
      </c>
      <c r="B82" s="3" t="s">
        <v>1030</v>
      </c>
      <c r="C82" s="3" t="s">
        <v>62</v>
      </c>
      <c r="D82" s="4" t="s">
        <v>1032</v>
      </c>
      <c r="E82" s="3"/>
      <c r="F82" s="4"/>
      <c r="G82" s="4"/>
      <c r="J82" s="4"/>
      <c r="K82" s="4"/>
      <c r="L82" s="4" t="s">
        <v>1138</v>
      </c>
      <c r="M82" s="2" t="s">
        <v>354</v>
      </c>
    </row>
    <row r="83" spans="1:13" s="10" customFormat="1" ht="36" x14ac:dyDescent="0.3">
      <c r="A83" s="10" t="s">
        <v>1043</v>
      </c>
      <c r="B83" s="3" t="s">
        <v>1045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1070</v>
      </c>
      <c r="B84" s="3" t="s">
        <v>1069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1088</v>
      </c>
      <c r="L84" s="4" t="s">
        <v>96</v>
      </c>
      <c r="M84" s="2" t="s">
        <v>354</v>
      </c>
    </row>
    <row r="85" spans="1:13" s="10" customFormat="1" ht="24" x14ac:dyDescent="0.3">
      <c r="A85" s="10" t="s">
        <v>1080</v>
      </c>
      <c r="B85" s="3" t="s">
        <v>1081</v>
      </c>
      <c r="C85" s="3" t="s">
        <v>62</v>
      </c>
      <c r="D85" s="4" t="s">
        <v>1085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1105</v>
      </c>
      <c r="B86" s="3" t="s">
        <v>1107</v>
      </c>
      <c r="C86" s="3"/>
      <c r="D86" s="4" t="s">
        <v>1108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1125</v>
      </c>
      <c r="B87" s="3" t="s">
        <v>1126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1111</v>
      </c>
      <c r="L87" s="4"/>
      <c r="M87" s="2"/>
    </row>
    <row r="88" spans="1:13" s="10" customFormat="1" ht="36" x14ac:dyDescent="0.3">
      <c r="A88" s="10" t="s">
        <v>1110</v>
      </c>
      <c r="B88" s="3" t="s">
        <v>1127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1058</v>
      </c>
    </row>
    <row r="89" spans="1:13" s="10" customFormat="1" ht="36" x14ac:dyDescent="0.3">
      <c r="A89" s="10" t="s">
        <v>1119</v>
      </c>
      <c r="B89" s="3" t="s">
        <v>1120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1160</v>
      </c>
      <c r="B90" s="3" t="s">
        <v>1161</v>
      </c>
      <c r="C90" s="3"/>
      <c r="D90" s="3" t="s">
        <v>1162</v>
      </c>
      <c r="E90" s="4" t="s">
        <v>1163</v>
      </c>
      <c r="F90" s="4"/>
      <c r="G90" s="2" t="s">
        <v>688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2021-04-19T06:51:47Z</dcterms:modified>
</cp:coreProperties>
</file>