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B292A79-CCC0-430C-8177-14CD1962086A}" xr6:coauthVersionLast="45" xr6:coauthVersionMax="45" xr10:uidLastSave="{00000000-0000-0000-0000-000000000000}"/>
  <bookViews>
    <workbookView xWindow="-120" yWindow="-120" windowWidth="29040" windowHeight="15840" activeTab="1" xr2:uid="{58A65676-0E12-4085-834F-A51B13CCCABC}"/>
  </bookViews>
  <sheets>
    <sheet name="NodeWarTable" sheetId="1" r:id="rId1"/>
    <sheet name="NodeWarSpawnTable" sheetId="2" r:id="rId2"/>
    <sheet name="NodeWarTrap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1" l="1"/>
  <c r="N5" i="1" l="1"/>
  <c r="N2" i="1"/>
  <c r="J4" i="1"/>
  <c r="J5" i="1" s="1"/>
  <c r="J6" i="1" s="1"/>
  <c r="J7" i="1" s="1"/>
  <c r="J8" i="1" s="1"/>
  <c r="I4" i="1"/>
  <c r="I5" i="1" s="1"/>
  <c r="I6" i="1" s="1"/>
  <c r="I7" i="1" s="1"/>
  <c r="I8" i="1" s="1"/>
  <c r="J2" i="1"/>
  <c r="J3" i="1" s="1"/>
  <c r="I2" i="1"/>
  <c r="I3" i="1" s="1"/>
  <c r="L8" i="1"/>
  <c r="K8" i="1"/>
  <c r="L7" i="1"/>
  <c r="K7" i="1"/>
  <c r="L6" i="1"/>
  <c r="K6" i="1"/>
  <c r="L5" i="1"/>
  <c r="K5" i="1"/>
  <c r="L4" i="1"/>
  <c r="K4" i="1"/>
  <c r="L3" i="1"/>
  <c r="K3" i="1"/>
  <c r="K2" i="1"/>
  <c r="L2" i="1"/>
  <c r="H38" i="2" l="1"/>
  <c r="H37" i="2"/>
  <c r="H36" i="2"/>
  <c r="H35" i="2"/>
  <c r="H34" i="2"/>
  <c r="E3" i="1" l="1"/>
  <c r="E4" i="1" s="1"/>
  <c r="E5" i="1" s="1"/>
  <c r="E6" i="1" s="1"/>
  <c r="E7" i="1" s="1"/>
  <c r="E8" i="1" s="1"/>
  <c r="F3" i="1"/>
  <c r="F4" i="1" s="1"/>
  <c r="F5" i="1" s="1"/>
  <c r="F6" i="1" s="1"/>
  <c r="F7" i="1" s="1"/>
  <c r="F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11766C68-0649-4F6F-9B99-B050343A6BEA}">
      <text>
        <r>
          <rPr>
            <sz val="9"/>
            <color indexed="81"/>
            <rFont val="돋움"/>
            <family val="3"/>
            <charset val="129"/>
          </rPr>
          <t>장비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50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하드코딩함
</t>
        </r>
        <r>
          <rPr>
            <sz val="9"/>
            <color indexed="81"/>
            <rFont val="Tahoma"/>
            <family val="2"/>
          </rPr>
          <t xml:space="preserve">Shemwkdt </t>
        </r>
        <r>
          <rPr>
            <sz val="9"/>
            <color indexed="81"/>
            <rFont val="돋움"/>
            <family val="3"/>
            <charset val="129"/>
          </rPr>
          <t>노드워장비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상자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 xml:space="preserve">층이상
</t>
        </r>
        <r>
          <rPr>
            <sz val="9"/>
            <color indexed="81"/>
            <rFont val="Tahoma"/>
            <family val="2"/>
          </rPr>
          <t xml:space="preserve">Shemwkdu </t>
        </r>
        <r>
          <rPr>
            <sz val="9"/>
            <color indexed="81"/>
            <rFont val="돋움"/>
            <family val="3"/>
            <charset val="129"/>
          </rPr>
          <t>노드워장비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상자</t>
        </r>
        <r>
          <rPr>
            <sz val="9"/>
            <color indexed="81"/>
            <rFont val="Tahoma"/>
            <family val="2"/>
          </rPr>
          <t xml:space="preserve"> 50</t>
        </r>
        <r>
          <rPr>
            <sz val="9"/>
            <color indexed="81"/>
            <rFont val="돋움"/>
            <family val="3"/>
            <charset val="129"/>
          </rPr>
          <t xml:space="preserve">층이상
</t>
        </r>
        <r>
          <rPr>
            <sz val="9"/>
            <color indexed="81"/>
            <rFont val="Tahoma"/>
            <family val="2"/>
          </rPr>
          <t xml:space="preserve">Shemwkdv </t>
        </r>
        <r>
          <rPr>
            <sz val="9"/>
            <color indexed="81"/>
            <rFont val="돋움"/>
            <family val="3"/>
            <charset val="129"/>
          </rPr>
          <t>노드워장비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>상자</t>
        </r>
        <r>
          <rPr>
            <sz val="9"/>
            <color indexed="81"/>
            <rFont val="Tahoma"/>
            <family val="2"/>
          </rPr>
          <t xml:space="preserve"> 101</t>
        </r>
        <r>
          <rPr>
            <sz val="9"/>
            <color indexed="81"/>
            <rFont val="돋움"/>
            <family val="3"/>
            <charset val="129"/>
          </rPr>
          <t>층이상</t>
        </r>
      </text>
    </comment>
    <comment ref="N1" authorId="0" shapeId="0" xr:uid="{5777719E-0833-4945-BC65-8B5A3B31F2F5}">
      <text>
        <r>
          <rPr>
            <sz val="9"/>
            <color indexed="81"/>
            <rFont val="Tahoma"/>
            <family val="2"/>
          </rPr>
          <t xml:space="preserve">100 </t>
        </r>
        <r>
          <rPr>
            <sz val="9"/>
            <color indexed="81"/>
            <rFont val="돋움"/>
            <family val="3"/>
            <charset val="129"/>
          </rPr>
          <t>이상이면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골드
미만이면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다이아
수치로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D941AADD-B766-4E3A-8859-D0EE0E103C1D}">
      <text>
        <r>
          <rPr>
            <sz val="9"/>
            <color indexed="81"/>
            <rFont val="돋움"/>
            <family val="3"/>
            <charset val="129"/>
          </rPr>
          <t>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
FindSoul = 1, </t>
        </r>
        <r>
          <rPr>
            <sz val="9"/>
            <color indexed="81"/>
            <rFont val="돋움"/>
            <family val="3"/>
            <charset val="129"/>
          </rPr>
          <t xml:space="preserve">마나찾기
</t>
        </r>
        <r>
          <rPr>
            <sz val="9"/>
            <color indexed="81"/>
            <rFont val="Tahoma"/>
            <family val="2"/>
          </rPr>
          <t xml:space="preserve">FindPortal = 2, </t>
        </r>
        <r>
          <rPr>
            <sz val="9"/>
            <color indexed="81"/>
            <rFont val="돋움"/>
            <family val="3"/>
            <charset val="129"/>
          </rPr>
          <t>포탈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Percent = 3, </t>
        </r>
        <r>
          <rPr>
            <sz val="9"/>
            <color indexed="81"/>
            <rFont val="돋움"/>
            <family val="3"/>
            <charset val="129"/>
          </rPr>
          <t>포탈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  <r>
          <rPr>
            <sz val="9"/>
            <color indexed="81"/>
            <rFont val="Tahoma"/>
            <family val="2"/>
          </rPr>
          <t xml:space="preserve">Success = 4, </t>
        </r>
        <r>
          <rPr>
            <sz val="9"/>
            <color indexed="81"/>
            <rFont val="돋움"/>
            <family val="3"/>
            <charset val="129"/>
          </rPr>
          <t>성공</t>
        </r>
      </text>
    </comment>
    <comment ref="E1" authorId="0" shapeId="0" xr:uid="{0B506936-2007-4ECF-85FF-2F25DF9F9D66}">
      <text>
        <r>
          <rPr>
            <sz val="9"/>
            <color indexed="81"/>
            <rFont val="돋움"/>
            <family val="3"/>
            <charset val="129"/>
          </rPr>
          <t>몬스터는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기다렸다가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</text>
    </comment>
    <comment ref="H1" authorId="0" shapeId="0" xr:uid="{7AF4A5FD-119A-46B8-83D3-1CFAA15BD842}">
      <text>
        <r>
          <rPr>
            <sz val="9"/>
            <color indexed="81"/>
            <rFont val="돋움"/>
            <family val="3"/>
            <charset val="129"/>
          </rPr>
          <t>막판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스퍼트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50% </t>
        </r>
        <r>
          <rPr>
            <sz val="9"/>
            <color indexed="81"/>
            <rFont val="돋움"/>
            <family val="3"/>
            <charset val="129"/>
          </rPr>
          <t>달성</t>
        </r>
      </text>
    </comment>
    <comment ref="I1" authorId="0" shapeId="0" xr:uid="{D252F468-1C2F-4CB9-B2C4-16EE634F27AE}">
      <text>
        <r>
          <rPr>
            <sz val="9"/>
            <color indexed="81"/>
            <rFont val="돋움"/>
            <family val="3"/>
            <charset val="129"/>
          </rPr>
          <t>토탈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카운트는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</text>
    </comment>
    <comment ref="K1" authorId="0" shapeId="0" xr:uid="{A74EAF7B-4BE6-46BE-B6C5-72D751BE2FE1}">
      <text>
        <r>
          <rPr>
            <sz val="9"/>
            <color indexed="81"/>
            <rFont val="돋움"/>
            <family val="3"/>
            <charset val="129"/>
          </rPr>
          <t>토탈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하드코딩으로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40A85A95-55E6-4079-9910-3D6DD34B8FB8}">
      <text>
        <r>
          <rPr>
            <sz val="9"/>
            <color indexed="81"/>
            <rFont val="돋움"/>
            <family val="3"/>
            <charset val="129"/>
          </rPr>
          <t>트랩은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처음에서만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기다렸다가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나온다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돌입해도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시작된다</t>
        </r>
      </text>
    </comment>
    <comment ref="E1" authorId="0" shapeId="0" xr:uid="{4DAF03D9-555D-4F5B-886A-9CA9981F89DD}">
      <text>
        <r>
          <rPr>
            <sz val="9"/>
            <color indexed="81"/>
            <rFont val="돋움"/>
            <family val="3"/>
            <charset val="129"/>
          </rPr>
          <t>트랩만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트랩의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초씩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  <comment ref="G1" authorId="0" shapeId="0" xr:uid="{5C323121-1433-4B92-BF67-73E32D58A100}">
      <text>
        <r>
          <rPr>
            <sz val="9"/>
            <color indexed="81"/>
            <rFont val="돋움"/>
            <family val="3"/>
            <charset val="129"/>
          </rPr>
          <t>트랩만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트랩의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초씩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</commentList>
</comments>
</file>

<file path=xl/sharedStrings.xml><?xml version="1.0" encoding="utf-8"?>
<sst xmlns="http://schemas.openxmlformats.org/spreadsheetml/2006/main" count="89" uniqueCount="37">
  <si>
    <t>level|Int</t>
    <phoneticPr fontId="1" type="noConversion"/>
  </si>
  <si>
    <t>firstRewardDiamond|Int</t>
    <phoneticPr fontId="1" type="noConversion"/>
  </si>
  <si>
    <t>firstRewardGold|Int</t>
    <phoneticPr fontId="1" type="noConversion"/>
  </si>
  <si>
    <t>standardHp|Float</t>
  </si>
  <si>
    <t>standardAtk|Float</t>
  </si>
  <si>
    <t>environmentSetting|String!</t>
    <phoneticPr fontId="1" type="noConversion"/>
  </si>
  <si>
    <t>Plane_40_40_1</t>
    <phoneticPr fontId="1" type="noConversion"/>
  </si>
  <si>
    <t>addPlane|String!</t>
    <phoneticPr fontId="1" type="noConversion"/>
  </si>
  <si>
    <t>VariationCrocodile_Gray</t>
    <phoneticPr fontId="1" type="noConversion"/>
  </si>
  <si>
    <t>monsterId|String</t>
    <phoneticPr fontId="1" type="noConversion"/>
  </si>
  <si>
    <t>minStep|Int</t>
    <phoneticPr fontId="1" type="noConversion"/>
  </si>
  <si>
    <t>firstWaiting|Float</t>
    <phoneticPr fontId="1" type="noConversion"/>
  </si>
  <si>
    <t>spawnPeriod|Float</t>
    <phoneticPr fontId="1" type="noConversion"/>
  </si>
  <si>
    <t>maxCount|Int</t>
    <phoneticPr fontId="1" type="noConversion"/>
  </si>
  <si>
    <t>totalMax|Bool</t>
    <phoneticPr fontId="1" type="noConversion"/>
  </si>
  <si>
    <t>spawnChance|Float</t>
    <phoneticPr fontId="1" type="noConversion"/>
  </si>
  <si>
    <t>repeatRewardGold|Int</t>
    <phoneticPr fontId="1" type="noConversion"/>
  </si>
  <si>
    <t>VariationScarab_Yellow</t>
    <phoneticPr fontId="1" type="noConversion"/>
  </si>
  <si>
    <t>Env_NightNodeWar</t>
    <phoneticPr fontId="1" type="noConversion"/>
  </si>
  <si>
    <t>CarnivorousPlant_Green</t>
  </si>
  <si>
    <t>HellCreeper_Red</t>
  </si>
  <si>
    <t>lastSpawnPeriod|Float</t>
    <phoneticPr fontId="1" type="noConversion"/>
  </si>
  <si>
    <t>lastMaxCount|Int</t>
    <phoneticPr fontId="1" type="noConversion"/>
  </si>
  <si>
    <t>oneLevel|Int</t>
    <phoneticPr fontId="1" type="noConversion"/>
  </si>
  <si>
    <t>fixedLevel|Int</t>
    <phoneticPr fontId="1" type="noConversion"/>
  </si>
  <si>
    <t>PolygonalMagma_Blue</t>
    <phoneticPr fontId="1" type="noConversion"/>
  </si>
  <si>
    <t>Trap_NodeWar</t>
    <phoneticPr fontId="1" type="noConversion"/>
  </si>
  <si>
    <t>ndwRe</t>
    <phoneticPr fontId="1" type="noConversion"/>
  </si>
  <si>
    <t>ndwFr</t>
    <phoneticPr fontId="1" type="noConversion"/>
  </si>
  <si>
    <t>repeatRewardGold값연결</t>
    <phoneticPr fontId="1" type="noConversion"/>
  </si>
  <si>
    <t>firstReward값연결</t>
    <phoneticPr fontId="1" type="noConversion"/>
  </si>
  <si>
    <t>Jason화</t>
    <phoneticPr fontId="1" type="noConversion"/>
  </si>
  <si>
    <t>trapId|String</t>
    <phoneticPr fontId="1" type="noConversion"/>
  </si>
  <si>
    <t>minPeriodStepOne|Float</t>
    <phoneticPr fontId="1" type="noConversion"/>
  </si>
  <si>
    <t>maxPeriodStepOne|Float</t>
    <phoneticPr fontId="1" type="noConversion"/>
  </si>
  <si>
    <t>minPeriodStepTwo|Float</t>
    <phoneticPr fontId="1" type="noConversion"/>
  </si>
  <si>
    <t>maxPeriodStepTwo|Float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</si>
</sst>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C2F0-46E6-4DF2-B79E-2EADBFA0CE3A}">
  <dimension ref="A1:O8"/>
  <sheetViews>
    <sheetView workbookViewId="0">
      <selection activeCell="E2" sqref="E2"/>
    </sheetView>
  </sheetViews>
  <sheetFormatPr defaultRowHeight="16.5" outlineLevelCol="1" x14ac:dyDescent="0.3"/>
  <cols>
    <col min="5" max="5" width="12.125" customWidth="1"/>
    <col min="6" max="6" width="14.125" customWidth="1"/>
    <col min="7" max="7" width="24.125" customWidth="1"/>
    <col min="8" max="8" width="31.625" customWidth="1"/>
    <col min="9" max="12" width="0" hidden="1" customWidth="1" outlineLevel="1"/>
    <col min="13" max="13" width="9" collapsed="1"/>
    <col min="14" max="14" width="0" hidden="1" customWidth="1" outlineLevel="1"/>
    <col min="15" max="15" width="9" collapsed="1"/>
  </cols>
  <sheetData>
    <row r="1" spans="1:14" ht="27" customHeight="1" x14ac:dyDescent="0.3">
      <c r="A1" t="s">
        <v>0</v>
      </c>
      <c r="B1" s="1" t="s">
        <v>1</v>
      </c>
      <c r="C1" s="1" t="s">
        <v>2</v>
      </c>
      <c r="D1" s="1" t="s">
        <v>16</v>
      </c>
      <c r="E1" t="s">
        <v>3</v>
      </c>
      <c r="F1" t="s">
        <v>4</v>
      </c>
      <c r="G1" t="s">
        <v>5</v>
      </c>
      <c r="H1" t="s">
        <v>7</v>
      </c>
      <c r="I1" t="s">
        <v>30</v>
      </c>
      <c r="J1" t="s">
        <v>29</v>
      </c>
      <c r="K1" t="s">
        <v>31</v>
      </c>
      <c r="L1" t="s">
        <v>31</v>
      </c>
      <c r="N1" t="s">
        <v>28</v>
      </c>
    </row>
    <row r="2" spans="1:14" x14ac:dyDescent="0.3">
      <c r="A2">
        <v>1</v>
      </c>
      <c r="C2">
        <v>1000</v>
      </c>
      <c r="D2">
        <v>500</v>
      </c>
      <c r="E2" s="2">
        <f>405*2.75</f>
        <v>1113.75</v>
      </c>
      <c r="F2" s="2">
        <v>168.75</v>
      </c>
      <c r="G2" t="s">
        <v>18</v>
      </c>
      <c r="H2" t="s">
        <v>6</v>
      </c>
      <c r="I2" t="str">
        <f>K2</f>
        <v>"1":1000</v>
      </c>
      <c r="J2" t="str">
        <f>L2</f>
        <v>"1":500</v>
      </c>
      <c r="K2" t="str">
        <f>""""&amp;$A2&amp;""""&amp;""&amp;":"&amp;IF(ISBLANK(B2),C2,B2)</f>
        <v>"1":1000</v>
      </c>
      <c r="L2" t="str">
        <f>""""&amp;$A2&amp;""""&amp;""&amp;":"&amp;D2</f>
        <v>"1":500</v>
      </c>
      <c r="N2" t="str">
        <f ca="1">"{"&amp;
IF(LEFT(OFFSET(I1,COUNTA(I:I)-1,0),1)=",",SUBSTITUTE(OFFSET(I1,COUNTA(I:I)-1,0),",","",1),OFFSET(I1,COUNTA(I:I)-1,0))
&amp;"}"</f>
        <v>{"1":1000,"2":1100,"3":1200,"4":1300,"5":30,"6":1400,"7":1500}</v>
      </c>
    </row>
    <row r="3" spans="1:14" x14ac:dyDescent="0.3">
      <c r="A3">
        <v>2</v>
      </c>
      <c r="C3">
        <v>1100</v>
      </c>
      <c r="D3">
        <v>600</v>
      </c>
      <c r="E3" s="2">
        <f t="shared" ref="E3:F8" si="0">E2*1.2</f>
        <v>1336.5</v>
      </c>
      <c r="F3" s="2">
        <f t="shared" si="0"/>
        <v>202.5</v>
      </c>
      <c r="G3" t="s">
        <v>18</v>
      </c>
      <c r="I3" t="str">
        <f>I2&amp;","&amp;K3</f>
        <v>"1":1000,"2":1100</v>
      </c>
      <c r="J3" t="str">
        <f>J2&amp;","&amp;L3</f>
        <v>"1":500,"2":600</v>
      </c>
      <c r="K3" t="str">
        <f t="shared" ref="K3:K8" si="1">""""&amp;$A3&amp;""""&amp;""&amp;":"&amp;IF(ISBLANK(B3),C3,B3)</f>
        <v>"2":1100</v>
      </c>
      <c r="L3" t="str">
        <f t="shared" ref="L3:L8" si="2">""""&amp;$A3&amp;""""&amp;""&amp;":"&amp;D3</f>
        <v>"2":600</v>
      </c>
    </row>
    <row r="4" spans="1:14" x14ac:dyDescent="0.3">
      <c r="A4">
        <v>3</v>
      </c>
      <c r="C4">
        <v>1200</v>
      </c>
      <c r="D4">
        <v>700</v>
      </c>
      <c r="E4" s="2">
        <f t="shared" si="0"/>
        <v>1603.8</v>
      </c>
      <c r="F4" s="2">
        <f t="shared" si="0"/>
        <v>243</v>
      </c>
      <c r="G4" t="s">
        <v>18</v>
      </c>
      <c r="I4" t="str">
        <f t="shared" ref="I4:I8" si="3">I3&amp;","&amp;K4</f>
        <v>"1":1000,"2":1100,"3":1200</v>
      </c>
      <c r="J4" t="str">
        <f t="shared" ref="J4:J8" si="4">J3&amp;","&amp;L4</f>
        <v>"1":500,"2":600,"3":700</v>
      </c>
      <c r="K4" t="str">
        <f t="shared" si="1"/>
        <v>"3":1200</v>
      </c>
      <c r="L4" t="str">
        <f t="shared" si="2"/>
        <v>"3":700</v>
      </c>
      <c r="N4" t="s">
        <v>27</v>
      </c>
    </row>
    <row r="5" spans="1:14" x14ac:dyDescent="0.3">
      <c r="A5">
        <v>4</v>
      </c>
      <c r="C5">
        <v>1300</v>
      </c>
      <c r="D5">
        <v>800</v>
      </c>
      <c r="E5" s="2">
        <f t="shared" si="0"/>
        <v>1924.56</v>
      </c>
      <c r="F5" s="2">
        <f t="shared" si="0"/>
        <v>291.59999999999997</v>
      </c>
      <c r="G5" t="s">
        <v>18</v>
      </c>
      <c r="I5" t="str">
        <f t="shared" si="3"/>
        <v>"1":1000,"2":1100,"3":1200,"4":1300</v>
      </c>
      <c r="J5" t="str">
        <f t="shared" si="4"/>
        <v>"1":500,"2":600,"3":700,"4":800</v>
      </c>
      <c r="K5" t="str">
        <f t="shared" si="1"/>
        <v>"4":1300</v>
      </c>
      <c r="L5" t="str">
        <f t="shared" si="2"/>
        <v>"4":800</v>
      </c>
      <c r="N5" t="str">
        <f ca="1">"{"&amp;
IF(LEFT(OFFSET(J1,COUNTA(J:J)-1,0),1)=",",SUBSTITUTE(OFFSET(J1,COUNTA(J:J)-1,0),",","",1),OFFSET(J1,COUNTA(J:J)-1,0))
&amp;"}"</f>
        <v>{"1":500,"2":600,"3":700,"4":800,"5":900,"6":1000,"7":1100}</v>
      </c>
    </row>
    <row r="6" spans="1:14" x14ac:dyDescent="0.3">
      <c r="A6">
        <v>5</v>
      </c>
      <c r="B6">
        <v>30</v>
      </c>
      <c r="D6">
        <v>900</v>
      </c>
      <c r="E6" s="2">
        <f t="shared" si="0"/>
        <v>2309.4719999999998</v>
      </c>
      <c r="F6" s="2">
        <f t="shared" si="0"/>
        <v>349.91999999999996</v>
      </c>
      <c r="G6" t="s">
        <v>18</v>
      </c>
      <c r="I6" t="str">
        <f t="shared" si="3"/>
        <v>"1":1000,"2":1100,"3":1200,"4":1300,"5":30</v>
      </c>
      <c r="J6" t="str">
        <f t="shared" si="4"/>
        <v>"1":500,"2":600,"3":700,"4":800,"5":900</v>
      </c>
      <c r="K6" t="str">
        <f t="shared" si="1"/>
        <v>"5":30</v>
      </c>
      <c r="L6" t="str">
        <f t="shared" si="2"/>
        <v>"5":900</v>
      </c>
    </row>
    <row r="7" spans="1:14" x14ac:dyDescent="0.3">
      <c r="A7">
        <v>6</v>
      </c>
      <c r="C7">
        <v>1400</v>
      </c>
      <c r="D7">
        <v>1000</v>
      </c>
      <c r="E7" s="2">
        <f t="shared" si="0"/>
        <v>2771.3663999999994</v>
      </c>
      <c r="F7" s="2">
        <f t="shared" si="0"/>
        <v>419.90399999999994</v>
      </c>
      <c r="G7" t="s">
        <v>18</v>
      </c>
      <c r="I7" t="str">
        <f t="shared" si="3"/>
        <v>"1":1000,"2":1100,"3":1200,"4":1300,"5":30,"6":1400</v>
      </c>
      <c r="J7" t="str">
        <f t="shared" si="4"/>
        <v>"1":500,"2":600,"3":700,"4":800,"5":900,"6":1000</v>
      </c>
      <c r="K7" t="str">
        <f t="shared" si="1"/>
        <v>"6":1400</v>
      </c>
      <c r="L7" t="str">
        <f t="shared" si="2"/>
        <v>"6":1000</v>
      </c>
    </row>
    <row r="8" spans="1:14" x14ac:dyDescent="0.3">
      <c r="A8">
        <v>7</v>
      </c>
      <c r="C8">
        <v>1500</v>
      </c>
      <c r="D8">
        <v>1100</v>
      </c>
      <c r="E8" s="2">
        <f t="shared" si="0"/>
        <v>3325.6396799999993</v>
      </c>
      <c r="F8" s="2">
        <f t="shared" si="0"/>
        <v>503.88479999999993</v>
      </c>
      <c r="G8" t="s">
        <v>18</v>
      </c>
      <c r="I8" t="str">
        <f t="shared" si="3"/>
        <v>"1":1000,"2":1100,"3":1200,"4":1300,"5":30,"6":1400,"7":1500</v>
      </c>
      <c r="J8" t="str">
        <f t="shared" si="4"/>
        <v>"1":500,"2":600,"3":700,"4":800,"5":900,"6":1000,"7":1100</v>
      </c>
      <c r="K8" t="str">
        <f t="shared" si="1"/>
        <v>"7":1500</v>
      </c>
      <c r="L8" t="str">
        <f t="shared" si="2"/>
        <v>"7":1100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5C30-492D-4DDE-A5D3-F3C0AAD6EFDB}">
  <dimension ref="A1:K38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6.5" x14ac:dyDescent="0.3"/>
  <cols>
    <col min="1" max="1" width="23.375" customWidth="1"/>
  </cols>
  <sheetData>
    <row r="1" spans="1:11" ht="27" customHeight="1" x14ac:dyDescent="0.3">
      <c r="A1" t="s">
        <v>9</v>
      </c>
      <c r="B1" t="s">
        <v>24</v>
      </c>
      <c r="C1" t="s">
        <v>23</v>
      </c>
      <c r="D1" t="s">
        <v>10</v>
      </c>
      <c r="E1" t="s">
        <v>11</v>
      </c>
      <c r="F1" t="s">
        <v>15</v>
      </c>
      <c r="G1" t="s">
        <v>12</v>
      </c>
      <c r="H1" t="s">
        <v>21</v>
      </c>
      <c r="I1" t="s">
        <v>13</v>
      </c>
      <c r="J1" t="s">
        <v>22</v>
      </c>
      <c r="K1" t="s">
        <v>14</v>
      </c>
    </row>
    <row r="2" spans="1:11" x14ac:dyDescent="0.3">
      <c r="A2" t="s">
        <v>8</v>
      </c>
      <c r="C2">
        <v>1</v>
      </c>
      <c r="D2">
        <v>1</v>
      </c>
      <c r="E2">
        <v>0.5</v>
      </c>
      <c r="F2">
        <v>1</v>
      </c>
      <c r="G2">
        <v>0.5</v>
      </c>
      <c r="H2">
        <v>0.1</v>
      </c>
      <c r="K2" t="b">
        <v>1</v>
      </c>
    </row>
    <row r="3" spans="1:11" x14ac:dyDescent="0.3">
      <c r="A3" t="s">
        <v>17</v>
      </c>
      <c r="C3">
        <v>1</v>
      </c>
      <c r="D3">
        <v>1</v>
      </c>
      <c r="E3">
        <v>5</v>
      </c>
      <c r="F3">
        <v>1</v>
      </c>
      <c r="G3">
        <v>1.2</v>
      </c>
      <c r="H3">
        <v>0.2</v>
      </c>
      <c r="K3" t="b">
        <v>1</v>
      </c>
    </row>
    <row r="4" spans="1:11" x14ac:dyDescent="0.3">
      <c r="A4" t="s">
        <v>8</v>
      </c>
      <c r="C4">
        <v>2</v>
      </c>
      <c r="D4">
        <v>1</v>
      </c>
      <c r="E4">
        <v>0.5</v>
      </c>
      <c r="F4">
        <v>1</v>
      </c>
      <c r="G4">
        <v>0.4</v>
      </c>
      <c r="H4">
        <v>0.1</v>
      </c>
      <c r="K4" t="b">
        <v>1</v>
      </c>
    </row>
    <row r="5" spans="1:11" x14ac:dyDescent="0.3">
      <c r="A5" t="s">
        <v>19</v>
      </c>
      <c r="C5">
        <v>2</v>
      </c>
      <c r="D5">
        <v>1</v>
      </c>
      <c r="E5">
        <v>5</v>
      </c>
      <c r="F5">
        <v>0.5</v>
      </c>
      <c r="G5">
        <v>5</v>
      </c>
      <c r="H5">
        <v>1</v>
      </c>
      <c r="I5">
        <v>6</v>
      </c>
      <c r="J5">
        <v>6</v>
      </c>
      <c r="K5" t="b">
        <v>0</v>
      </c>
    </row>
    <row r="6" spans="1:11" x14ac:dyDescent="0.3">
      <c r="A6" t="s">
        <v>8</v>
      </c>
      <c r="C6">
        <v>3</v>
      </c>
      <c r="D6">
        <v>1</v>
      </c>
      <c r="E6">
        <v>0.5</v>
      </c>
      <c r="F6">
        <v>1</v>
      </c>
      <c r="G6">
        <v>0.6</v>
      </c>
      <c r="H6">
        <v>0.1</v>
      </c>
      <c r="K6" t="b">
        <v>1</v>
      </c>
    </row>
    <row r="7" spans="1:11" x14ac:dyDescent="0.3">
      <c r="A7" t="s">
        <v>17</v>
      </c>
      <c r="C7">
        <v>3</v>
      </c>
      <c r="D7">
        <v>1</v>
      </c>
      <c r="E7">
        <v>10</v>
      </c>
      <c r="F7">
        <v>1</v>
      </c>
      <c r="G7">
        <v>0.9</v>
      </c>
      <c r="H7">
        <v>0.2</v>
      </c>
      <c r="K7" t="b">
        <v>1</v>
      </c>
    </row>
    <row r="8" spans="1:11" x14ac:dyDescent="0.3">
      <c r="A8" t="s">
        <v>19</v>
      </c>
      <c r="C8">
        <v>3</v>
      </c>
      <c r="D8">
        <v>1</v>
      </c>
      <c r="E8">
        <v>20</v>
      </c>
      <c r="F8">
        <v>0.5</v>
      </c>
      <c r="G8">
        <v>3</v>
      </c>
      <c r="H8">
        <v>1</v>
      </c>
      <c r="I8">
        <v>6</v>
      </c>
      <c r="J8">
        <v>6</v>
      </c>
      <c r="K8" t="b">
        <v>0</v>
      </c>
    </row>
    <row r="9" spans="1:11" x14ac:dyDescent="0.3">
      <c r="A9" t="s">
        <v>8</v>
      </c>
      <c r="C9">
        <v>4</v>
      </c>
      <c r="D9">
        <v>1</v>
      </c>
      <c r="E9">
        <v>0.5</v>
      </c>
      <c r="F9">
        <v>1</v>
      </c>
      <c r="G9">
        <v>0.4</v>
      </c>
      <c r="H9">
        <v>0.1</v>
      </c>
      <c r="K9" t="b">
        <v>1</v>
      </c>
    </row>
    <row r="10" spans="1:11" x14ac:dyDescent="0.3">
      <c r="A10" t="s">
        <v>17</v>
      </c>
      <c r="C10">
        <v>4</v>
      </c>
      <c r="D10">
        <v>1</v>
      </c>
      <c r="E10">
        <v>10</v>
      </c>
      <c r="F10">
        <v>1</v>
      </c>
      <c r="G10">
        <v>0.7</v>
      </c>
      <c r="H10">
        <v>0.2</v>
      </c>
      <c r="K10" t="b">
        <v>1</v>
      </c>
    </row>
    <row r="11" spans="1:11" x14ac:dyDescent="0.3">
      <c r="A11" t="s">
        <v>8</v>
      </c>
      <c r="C11">
        <v>5</v>
      </c>
      <c r="D11">
        <v>1</v>
      </c>
      <c r="E11">
        <v>0.5</v>
      </c>
      <c r="F11">
        <v>1</v>
      </c>
      <c r="G11">
        <v>0.4</v>
      </c>
      <c r="H11">
        <v>0.1</v>
      </c>
      <c r="K11" t="b">
        <v>1</v>
      </c>
    </row>
    <row r="12" spans="1:11" x14ac:dyDescent="0.3">
      <c r="A12" t="s">
        <v>17</v>
      </c>
      <c r="C12">
        <v>5</v>
      </c>
      <c r="D12">
        <v>1</v>
      </c>
      <c r="E12">
        <v>10</v>
      </c>
      <c r="F12">
        <v>1</v>
      </c>
      <c r="G12">
        <v>0.7</v>
      </c>
      <c r="H12">
        <v>0.2</v>
      </c>
      <c r="K12" t="b">
        <v>1</v>
      </c>
    </row>
    <row r="13" spans="1:11" x14ac:dyDescent="0.3">
      <c r="A13" t="s">
        <v>19</v>
      </c>
      <c r="C13">
        <v>5</v>
      </c>
      <c r="D13">
        <v>1</v>
      </c>
      <c r="E13">
        <v>30</v>
      </c>
      <c r="F13">
        <v>0.5</v>
      </c>
      <c r="G13">
        <v>2</v>
      </c>
      <c r="H13">
        <v>1</v>
      </c>
      <c r="I13">
        <v>8</v>
      </c>
      <c r="J13">
        <v>8</v>
      </c>
      <c r="K13" t="b">
        <v>0</v>
      </c>
    </row>
    <row r="14" spans="1:11" x14ac:dyDescent="0.3">
      <c r="A14" t="s">
        <v>8</v>
      </c>
      <c r="C14">
        <v>6</v>
      </c>
      <c r="D14">
        <v>1</v>
      </c>
      <c r="E14">
        <v>0.5</v>
      </c>
      <c r="F14">
        <v>1</v>
      </c>
      <c r="G14">
        <v>0.6</v>
      </c>
      <c r="H14">
        <v>0.1</v>
      </c>
      <c r="K14" t="b">
        <v>1</v>
      </c>
    </row>
    <row r="15" spans="1:11" x14ac:dyDescent="0.3">
      <c r="A15" t="s">
        <v>17</v>
      </c>
      <c r="C15">
        <v>6</v>
      </c>
      <c r="D15">
        <v>1</v>
      </c>
      <c r="E15">
        <v>10</v>
      </c>
      <c r="F15">
        <v>1</v>
      </c>
      <c r="G15">
        <v>0.9</v>
      </c>
      <c r="H15">
        <v>0.2</v>
      </c>
      <c r="K15" t="b">
        <v>1</v>
      </c>
    </row>
    <row r="16" spans="1:11" x14ac:dyDescent="0.3">
      <c r="A16" t="s">
        <v>20</v>
      </c>
      <c r="C16">
        <v>6</v>
      </c>
      <c r="D16">
        <v>1</v>
      </c>
      <c r="E16">
        <v>20</v>
      </c>
      <c r="F16">
        <v>0.5</v>
      </c>
      <c r="G16">
        <v>2.5</v>
      </c>
      <c r="H16">
        <v>1</v>
      </c>
      <c r="I16">
        <v>2</v>
      </c>
      <c r="J16">
        <v>2</v>
      </c>
      <c r="K16" t="b">
        <v>0</v>
      </c>
    </row>
    <row r="17" spans="1:11" x14ac:dyDescent="0.3">
      <c r="A17" t="s">
        <v>8</v>
      </c>
      <c r="C17">
        <v>7</v>
      </c>
      <c r="D17">
        <v>1</v>
      </c>
      <c r="E17">
        <v>0.5</v>
      </c>
      <c r="F17">
        <v>1</v>
      </c>
      <c r="G17">
        <v>0.6</v>
      </c>
      <c r="H17">
        <v>0.1</v>
      </c>
      <c r="K17" t="b">
        <v>1</v>
      </c>
    </row>
    <row r="18" spans="1:11" x14ac:dyDescent="0.3">
      <c r="A18" t="s">
        <v>17</v>
      </c>
      <c r="C18">
        <v>7</v>
      </c>
      <c r="D18">
        <v>1</v>
      </c>
      <c r="E18">
        <v>10</v>
      </c>
      <c r="F18">
        <v>1</v>
      </c>
      <c r="G18">
        <v>0.9</v>
      </c>
      <c r="H18">
        <v>0.2</v>
      </c>
      <c r="K18" t="b">
        <v>1</v>
      </c>
    </row>
    <row r="19" spans="1:11" x14ac:dyDescent="0.3">
      <c r="A19" t="s">
        <v>19</v>
      </c>
      <c r="C19">
        <v>7</v>
      </c>
      <c r="D19">
        <v>1</v>
      </c>
      <c r="E19">
        <v>20</v>
      </c>
      <c r="F19">
        <v>0.5</v>
      </c>
      <c r="G19">
        <v>3</v>
      </c>
      <c r="H19">
        <v>1</v>
      </c>
      <c r="I19">
        <v>6</v>
      </c>
      <c r="J19">
        <v>6</v>
      </c>
      <c r="K19" t="b">
        <v>0</v>
      </c>
    </row>
    <row r="20" spans="1:11" x14ac:dyDescent="0.3">
      <c r="A20" t="s">
        <v>20</v>
      </c>
      <c r="C20">
        <v>7</v>
      </c>
      <c r="D20">
        <v>1</v>
      </c>
      <c r="E20">
        <v>30</v>
      </c>
      <c r="F20">
        <v>0.5</v>
      </c>
      <c r="G20">
        <v>2.5</v>
      </c>
      <c r="H20">
        <v>1</v>
      </c>
      <c r="I20">
        <v>2</v>
      </c>
      <c r="J20">
        <v>2</v>
      </c>
      <c r="K20" t="b">
        <v>0</v>
      </c>
    </row>
    <row r="21" spans="1:11" x14ac:dyDescent="0.3">
      <c r="A21" t="s">
        <v>8</v>
      </c>
      <c r="C21">
        <v>8</v>
      </c>
      <c r="D21">
        <v>1</v>
      </c>
      <c r="E21">
        <v>0.5</v>
      </c>
      <c r="F21">
        <v>1</v>
      </c>
      <c r="G21">
        <v>0.6</v>
      </c>
      <c r="H21">
        <v>0.1</v>
      </c>
      <c r="K21" t="b">
        <v>1</v>
      </c>
    </row>
    <row r="22" spans="1:11" x14ac:dyDescent="0.3">
      <c r="A22" t="s">
        <v>17</v>
      </c>
      <c r="C22">
        <v>8</v>
      </c>
      <c r="D22">
        <v>1</v>
      </c>
      <c r="E22">
        <v>10</v>
      </c>
      <c r="F22">
        <v>1</v>
      </c>
      <c r="G22">
        <v>0.9</v>
      </c>
      <c r="H22">
        <v>0.2</v>
      </c>
      <c r="K22" t="b">
        <v>1</v>
      </c>
    </row>
    <row r="23" spans="1:11" x14ac:dyDescent="0.3">
      <c r="A23" t="s">
        <v>19</v>
      </c>
      <c r="C23">
        <v>8</v>
      </c>
      <c r="D23">
        <v>1</v>
      </c>
      <c r="E23">
        <v>30</v>
      </c>
      <c r="F23">
        <v>0.5</v>
      </c>
      <c r="G23">
        <v>3</v>
      </c>
      <c r="H23">
        <v>1</v>
      </c>
      <c r="I23">
        <v>6</v>
      </c>
      <c r="J23">
        <v>6</v>
      </c>
      <c r="K23" t="b">
        <v>0</v>
      </c>
    </row>
    <row r="24" spans="1:11" x14ac:dyDescent="0.3">
      <c r="A24" t="s">
        <v>25</v>
      </c>
      <c r="C24">
        <v>8</v>
      </c>
      <c r="D24">
        <v>1</v>
      </c>
      <c r="E24">
        <v>20</v>
      </c>
      <c r="F24">
        <v>1</v>
      </c>
      <c r="G24">
        <v>1</v>
      </c>
      <c r="H24">
        <v>1</v>
      </c>
      <c r="I24">
        <v>1</v>
      </c>
      <c r="J24">
        <v>2</v>
      </c>
      <c r="K24" t="b">
        <v>0</v>
      </c>
    </row>
    <row r="25" spans="1:11" x14ac:dyDescent="0.3">
      <c r="A25" t="s">
        <v>8</v>
      </c>
      <c r="C25">
        <v>9</v>
      </c>
      <c r="D25">
        <v>1</v>
      </c>
      <c r="E25">
        <v>0.5</v>
      </c>
      <c r="F25">
        <v>1</v>
      </c>
      <c r="G25">
        <v>0.4</v>
      </c>
      <c r="H25">
        <v>0.1</v>
      </c>
      <c r="K25" t="b">
        <v>1</v>
      </c>
    </row>
    <row r="26" spans="1:11" x14ac:dyDescent="0.3">
      <c r="A26" t="s">
        <v>17</v>
      </c>
      <c r="C26">
        <v>9</v>
      </c>
      <c r="D26">
        <v>1</v>
      </c>
      <c r="E26">
        <v>10</v>
      </c>
      <c r="F26">
        <v>1</v>
      </c>
      <c r="G26">
        <v>0.7</v>
      </c>
      <c r="H26">
        <v>0.2</v>
      </c>
      <c r="K26" t="b">
        <v>1</v>
      </c>
    </row>
    <row r="27" spans="1:11" x14ac:dyDescent="0.3">
      <c r="A27" t="s">
        <v>19</v>
      </c>
      <c r="C27">
        <v>9</v>
      </c>
      <c r="D27">
        <v>1</v>
      </c>
      <c r="E27">
        <v>30</v>
      </c>
      <c r="F27">
        <v>0.5</v>
      </c>
      <c r="G27">
        <v>2</v>
      </c>
      <c r="H27">
        <v>1</v>
      </c>
      <c r="I27">
        <v>8</v>
      </c>
      <c r="J27">
        <v>8</v>
      </c>
      <c r="K27" t="b">
        <v>0</v>
      </c>
    </row>
    <row r="28" spans="1:11" x14ac:dyDescent="0.3">
      <c r="A28" t="s">
        <v>25</v>
      </c>
      <c r="C28">
        <v>9</v>
      </c>
      <c r="D28">
        <v>1</v>
      </c>
      <c r="E28">
        <v>20</v>
      </c>
      <c r="F28">
        <v>1</v>
      </c>
      <c r="G28">
        <v>1</v>
      </c>
      <c r="H28">
        <v>1</v>
      </c>
      <c r="I28">
        <v>1</v>
      </c>
      <c r="J28">
        <v>2</v>
      </c>
      <c r="K28" t="b">
        <v>0</v>
      </c>
    </row>
    <row r="29" spans="1:11" x14ac:dyDescent="0.3">
      <c r="A29" t="s">
        <v>8</v>
      </c>
      <c r="C29">
        <v>0</v>
      </c>
      <c r="D29">
        <v>1</v>
      </c>
      <c r="E29">
        <v>0.5</v>
      </c>
      <c r="F29">
        <v>1</v>
      </c>
      <c r="G29">
        <v>0.4</v>
      </c>
      <c r="H29">
        <v>0.1</v>
      </c>
      <c r="K29" t="b">
        <v>1</v>
      </c>
    </row>
    <row r="30" spans="1:11" x14ac:dyDescent="0.3">
      <c r="A30" t="s">
        <v>17</v>
      </c>
      <c r="C30">
        <v>0</v>
      </c>
      <c r="D30">
        <v>1</v>
      </c>
      <c r="E30">
        <v>10</v>
      </c>
      <c r="F30">
        <v>1</v>
      </c>
      <c r="G30">
        <v>0.7</v>
      </c>
      <c r="H30">
        <v>0.2</v>
      </c>
      <c r="K30" t="b">
        <v>1</v>
      </c>
    </row>
    <row r="31" spans="1:11" x14ac:dyDescent="0.3">
      <c r="A31" t="s">
        <v>19</v>
      </c>
      <c r="C31">
        <v>0</v>
      </c>
      <c r="D31">
        <v>1</v>
      </c>
      <c r="E31">
        <v>30</v>
      </c>
      <c r="F31">
        <v>0.5</v>
      </c>
      <c r="G31">
        <v>2</v>
      </c>
      <c r="H31">
        <v>1</v>
      </c>
      <c r="I31">
        <v>8</v>
      </c>
      <c r="J31">
        <v>8</v>
      </c>
      <c r="K31" t="b">
        <v>0</v>
      </c>
    </row>
    <row r="32" spans="1:11" x14ac:dyDescent="0.3">
      <c r="A32" t="s">
        <v>20</v>
      </c>
      <c r="C32">
        <v>0</v>
      </c>
      <c r="D32">
        <v>1</v>
      </c>
      <c r="E32">
        <v>30</v>
      </c>
      <c r="F32">
        <v>0.5</v>
      </c>
      <c r="G32">
        <v>2</v>
      </c>
      <c r="H32">
        <v>1</v>
      </c>
      <c r="I32">
        <v>2</v>
      </c>
      <c r="J32">
        <v>2</v>
      </c>
      <c r="K32" t="b">
        <v>0</v>
      </c>
    </row>
    <row r="33" spans="1:11" x14ac:dyDescent="0.3">
      <c r="A33" t="s">
        <v>25</v>
      </c>
      <c r="C33">
        <v>0</v>
      </c>
      <c r="D33">
        <v>1</v>
      </c>
      <c r="E33">
        <v>20</v>
      </c>
      <c r="F33">
        <v>1</v>
      </c>
      <c r="G33">
        <v>1</v>
      </c>
      <c r="H33">
        <v>1</v>
      </c>
      <c r="I33">
        <v>1</v>
      </c>
      <c r="J33">
        <v>2</v>
      </c>
      <c r="K33" t="b">
        <v>0</v>
      </c>
    </row>
    <row r="34" spans="1:11" x14ac:dyDescent="0.3">
      <c r="A34" t="s">
        <v>8</v>
      </c>
      <c r="B34">
        <v>17</v>
      </c>
      <c r="D34">
        <v>1</v>
      </c>
      <c r="E34">
        <v>0.5</v>
      </c>
      <c r="F34">
        <v>1</v>
      </c>
      <c r="G34">
        <v>0.8</v>
      </c>
      <c r="H34">
        <f>G34/4</f>
        <v>0.2</v>
      </c>
      <c r="K34" t="b">
        <v>1</v>
      </c>
    </row>
    <row r="35" spans="1:11" x14ac:dyDescent="0.3">
      <c r="A35" t="s">
        <v>17</v>
      </c>
      <c r="B35">
        <v>17</v>
      </c>
      <c r="D35">
        <v>1</v>
      </c>
      <c r="E35">
        <v>10</v>
      </c>
      <c r="F35">
        <v>1</v>
      </c>
      <c r="G35">
        <v>1.2</v>
      </c>
      <c r="H35">
        <f t="shared" ref="H35:H36" si="0">G35/4</f>
        <v>0.3</v>
      </c>
      <c r="K35" t="b">
        <v>1</v>
      </c>
    </row>
    <row r="36" spans="1:11" x14ac:dyDescent="0.3">
      <c r="A36" t="s">
        <v>19</v>
      </c>
      <c r="B36">
        <v>17</v>
      </c>
      <c r="D36">
        <v>1</v>
      </c>
      <c r="E36">
        <v>20</v>
      </c>
      <c r="F36">
        <v>0.5</v>
      </c>
      <c r="G36">
        <v>2</v>
      </c>
      <c r="H36">
        <f t="shared" si="0"/>
        <v>0.5</v>
      </c>
      <c r="I36">
        <v>8</v>
      </c>
      <c r="J36">
        <v>8</v>
      </c>
      <c r="K36" t="b">
        <v>0</v>
      </c>
    </row>
    <row r="37" spans="1:11" x14ac:dyDescent="0.3">
      <c r="A37" t="s">
        <v>20</v>
      </c>
      <c r="B37">
        <v>17</v>
      </c>
      <c r="D37">
        <v>1</v>
      </c>
      <c r="E37">
        <v>30</v>
      </c>
      <c r="F37">
        <v>0.5</v>
      </c>
      <c r="G37">
        <v>2</v>
      </c>
      <c r="H37">
        <f>G37/1</f>
        <v>2</v>
      </c>
      <c r="I37">
        <v>4</v>
      </c>
      <c r="J37">
        <v>4</v>
      </c>
      <c r="K37" t="b">
        <v>0</v>
      </c>
    </row>
    <row r="38" spans="1:11" x14ac:dyDescent="0.3">
      <c r="A38" t="s">
        <v>25</v>
      </c>
      <c r="B38">
        <v>17</v>
      </c>
      <c r="D38">
        <v>1</v>
      </c>
      <c r="E38">
        <v>15</v>
      </c>
      <c r="F38">
        <v>1</v>
      </c>
      <c r="G38">
        <v>1</v>
      </c>
      <c r="H38">
        <f>G38/1</f>
        <v>1</v>
      </c>
      <c r="I38">
        <v>1</v>
      </c>
      <c r="J38">
        <v>2</v>
      </c>
      <c r="K38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F6387-5136-4565-9CA6-4645A4F33399}">
  <dimension ref="A1:H12"/>
  <sheetViews>
    <sheetView workbookViewId="0"/>
  </sheetViews>
  <sheetFormatPr defaultRowHeight="16.5" x14ac:dyDescent="0.3"/>
  <cols>
    <col min="1" max="1" width="23.375" customWidth="1"/>
  </cols>
  <sheetData>
    <row r="1" spans="1:8" ht="27" customHeight="1" x14ac:dyDescent="0.3">
      <c r="A1" t="s">
        <v>32</v>
      </c>
      <c r="B1" t="s">
        <v>24</v>
      </c>
      <c r="C1" t="s">
        <v>23</v>
      </c>
      <c r="D1" t="s">
        <v>11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 t="s">
        <v>26</v>
      </c>
      <c r="C2">
        <v>1</v>
      </c>
      <c r="G2">
        <v>0.8</v>
      </c>
      <c r="H2">
        <v>1.5</v>
      </c>
    </row>
    <row r="3" spans="1:8" x14ac:dyDescent="0.3">
      <c r="A3" t="s">
        <v>26</v>
      </c>
      <c r="C3">
        <v>2</v>
      </c>
      <c r="G3">
        <v>0.8</v>
      </c>
      <c r="H3">
        <v>1.5</v>
      </c>
    </row>
    <row r="4" spans="1:8" x14ac:dyDescent="0.3">
      <c r="A4" t="s">
        <v>26</v>
      </c>
      <c r="C4">
        <v>3</v>
      </c>
      <c r="G4">
        <v>0.8</v>
      </c>
      <c r="H4">
        <v>1.5</v>
      </c>
    </row>
    <row r="5" spans="1:8" x14ac:dyDescent="0.3">
      <c r="A5" t="s">
        <v>26</v>
      </c>
      <c r="C5">
        <v>4</v>
      </c>
      <c r="D5">
        <v>17</v>
      </c>
      <c r="E5">
        <v>1.5</v>
      </c>
      <c r="F5">
        <v>4.5</v>
      </c>
      <c r="G5">
        <v>0.2</v>
      </c>
      <c r="H5">
        <v>0.5</v>
      </c>
    </row>
    <row r="6" spans="1:8" x14ac:dyDescent="0.3">
      <c r="A6" t="s">
        <v>26</v>
      </c>
      <c r="C6">
        <v>5</v>
      </c>
      <c r="D6">
        <v>17</v>
      </c>
      <c r="E6">
        <v>1.5</v>
      </c>
      <c r="F6">
        <v>4.5</v>
      </c>
      <c r="G6">
        <v>0.2</v>
      </c>
      <c r="H6">
        <v>0.5</v>
      </c>
    </row>
    <row r="7" spans="1:8" x14ac:dyDescent="0.3">
      <c r="A7" t="s">
        <v>26</v>
      </c>
      <c r="C7">
        <v>6</v>
      </c>
      <c r="G7">
        <v>0.8</v>
      </c>
      <c r="H7">
        <v>1.5</v>
      </c>
    </row>
    <row r="8" spans="1:8" x14ac:dyDescent="0.3">
      <c r="A8" t="s">
        <v>26</v>
      </c>
      <c r="C8">
        <v>7</v>
      </c>
      <c r="G8">
        <v>0.8</v>
      </c>
      <c r="H8">
        <v>1.5</v>
      </c>
    </row>
    <row r="9" spans="1:8" x14ac:dyDescent="0.3">
      <c r="A9" t="s">
        <v>26</v>
      </c>
      <c r="C9">
        <v>8</v>
      </c>
      <c r="G9">
        <v>0.8</v>
      </c>
      <c r="H9">
        <v>1.5</v>
      </c>
    </row>
    <row r="10" spans="1:8" x14ac:dyDescent="0.3">
      <c r="A10" t="s">
        <v>26</v>
      </c>
      <c r="C10">
        <v>9</v>
      </c>
      <c r="D10">
        <v>17</v>
      </c>
      <c r="E10">
        <v>1.5</v>
      </c>
      <c r="F10">
        <v>4.5</v>
      </c>
      <c r="G10">
        <v>0.2</v>
      </c>
      <c r="H10">
        <v>0.5</v>
      </c>
    </row>
    <row r="11" spans="1:8" x14ac:dyDescent="0.3">
      <c r="A11" t="s">
        <v>26</v>
      </c>
      <c r="C11">
        <v>0</v>
      </c>
      <c r="D11">
        <v>17</v>
      </c>
      <c r="E11">
        <v>1.5</v>
      </c>
      <c r="F11">
        <v>4.5</v>
      </c>
      <c r="G11">
        <v>0.2</v>
      </c>
      <c r="H11">
        <v>0.5</v>
      </c>
    </row>
    <row r="12" spans="1:8" x14ac:dyDescent="0.3">
      <c r="A12" t="s">
        <v>26</v>
      </c>
      <c r="B12">
        <v>17</v>
      </c>
      <c r="G12">
        <v>0.8</v>
      </c>
      <c r="H12">
        <v>1.5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NodeWarTable</vt:lpstr>
      <vt:lpstr>NodeWarSpawnTable</vt:lpstr>
      <vt:lpstr>NodeWarTrapTable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2020-06-05T06:31:09Z</dcterms:created>
  <dcterms:modified xsi:type="dcterms:W3CDTF">2020-06-23T08:35:49Z</dcterms:modified>
</cp:coreProperties>
</file>