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현재_통합_문서"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ABFBEED5-7F6D-4174-84A3-1CD8AB005105}" xr6:coauthVersionLast="45" xr6:coauthVersionMax="45" xr10:uidLastSave="{00000000-0000-0000-0000-000000000000}"/>
  <bookViews>
    <workbookView xWindow="-28920" yWindow="-120" windowWidth="29040" windowHeight="15840" activeTab="2" xr2:uid="{00000000-000D-0000-FFFF-FFFF00000000}"/>
  </bookViews>
  <sheets>
    <sheet name="InApkStringTable" sheetId="2" r:id="rId1"/>
    <sheet name="StringTable" sheetId="1" r:id="rId2"/>
    <sheet name="FontTable" sheetId="3" r:id="rId3"/>
    <sheet name="LanguageTable" sheetId="7" r:id="rId4"/>
    <sheet name="컬러값" sheetId="4" r:id="rId5"/>
    <sheet name="구글언어코드" sheetId="5" r:id="rId6"/>
    <sheet name="언어관련자료" sheetId="6" r:id="rId7"/>
  </sheets>
  <definedNames>
    <definedName name="_xlnm._FilterDatabase" localSheetId="0" hidden="1">InApkStringTable!$I$1:$I$676</definedName>
    <definedName name="_xlnm._FilterDatabase" localSheetId="3" hidden="1">LanguageTable!$A$1:$F$31</definedName>
    <definedName name="_xlnm._FilterDatabase" localSheetId="5" hidden="1">구글언어코드!$A$1:$I$105</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40" i="2" l="1"/>
  <c r="E240" i="2"/>
  <c r="B240" i="2"/>
  <c r="E105" i="5"/>
  <c r="E104" i="5"/>
  <c r="E103" i="5"/>
  <c r="E102" i="5"/>
  <c r="E101" i="5"/>
  <c r="E100" i="5"/>
  <c r="E99" i="5"/>
  <c r="E98" i="5"/>
  <c r="E97" i="5"/>
  <c r="E96" i="5"/>
  <c r="E95" i="5"/>
  <c r="E94" i="5"/>
  <c r="E93" i="5"/>
  <c r="E92" i="5"/>
  <c r="E91" i="5"/>
  <c r="E90" i="5"/>
  <c r="E89" i="5"/>
  <c r="E88" i="5"/>
  <c r="E87" i="5"/>
  <c r="E86" i="5"/>
  <c r="E85" i="5"/>
  <c r="E84" i="5"/>
  <c r="E83" i="5"/>
  <c r="E82" i="5"/>
  <c r="E81" i="5"/>
  <c r="E80" i="5"/>
  <c r="E79" i="5"/>
  <c r="E78" i="5"/>
  <c r="E77" i="5"/>
  <c r="E76" i="5"/>
  <c r="E75" i="5"/>
  <c r="E74" i="5"/>
  <c r="E73" i="5"/>
  <c r="E72" i="5"/>
  <c r="E71" i="5"/>
  <c r="E70" i="5"/>
  <c r="E69" i="5"/>
  <c r="E68" i="5"/>
  <c r="E67" i="5"/>
  <c r="E66" i="5"/>
  <c r="E65" i="5"/>
  <c r="E64" i="5"/>
  <c r="E63" i="5"/>
  <c r="E62" i="5"/>
  <c r="E61" i="5"/>
  <c r="E60" i="5"/>
  <c r="E59" i="5"/>
  <c r="E58" i="5"/>
  <c r="E57" i="5"/>
  <c r="E56" i="5"/>
  <c r="E55" i="5"/>
  <c r="E54" i="5"/>
  <c r="E53" i="5"/>
  <c r="E52" i="5"/>
  <c r="E51" i="5"/>
  <c r="E50" i="5"/>
  <c r="E49" i="5"/>
  <c r="E48" i="5"/>
  <c r="E47" i="5"/>
  <c r="E46" i="5"/>
  <c r="E45" i="5"/>
  <c r="E44" i="5"/>
  <c r="E43" i="5"/>
  <c r="E42" i="5"/>
  <c r="E41" i="5"/>
  <c r="E40" i="5"/>
  <c r="E39" i="5"/>
  <c r="E38" i="5"/>
  <c r="E37" i="5"/>
  <c r="E36" i="5"/>
  <c r="E35" i="5"/>
  <c r="E34" i="5"/>
  <c r="E3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3" i="5"/>
  <c r="E2" i="5"/>
  <c r="D105" i="5"/>
  <c r="D104" i="5"/>
  <c r="D103" i="5"/>
  <c r="D102" i="5"/>
  <c r="D101" i="5"/>
  <c r="D100" i="5"/>
  <c r="D99" i="5"/>
  <c r="D98" i="5"/>
  <c r="D97" i="5"/>
  <c r="D96" i="5"/>
  <c r="D95" i="5"/>
  <c r="D94" i="5"/>
  <c r="D93" i="5"/>
  <c r="D92" i="5"/>
  <c r="D91" i="5"/>
  <c r="D90" i="5"/>
  <c r="D89" i="5"/>
  <c r="D88" i="5"/>
  <c r="D87" i="5"/>
  <c r="D86" i="5"/>
  <c r="D85" i="5"/>
  <c r="D84" i="5"/>
  <c r="D83" i="5"/>
  <c r="D82" i="5"/>
  <c r="D81" i="5"/>
  <c r="D80" i="5"/>
  <c r="D79" i="5"/>
  <c r="D78" i="5"/>
  <c r="D77" i="5"/>
  <c r="D76" i="5"/>
  <c r="D75" i="5"/>
  <c r="D74" i="5"/>
  <c r="D73" i="5"/>
  <c r="D72" i="5"/>
  <c r="D71" i="5"/>
  <c r="D70" i="5"/>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C2" i="5"/>
  <c r="H105" i="5"/>
  <c r="H104" i="5"/>
  <c r="H103" i="5"/>
  <c r="H102" i="5"/>
  <c r="H101" i="5"/>
  <c r="H100" i="5"/>
  <c r="H99" i="5"/>
  <c r="H98" i="5"/>
  <c r="H97" i="5"/>
  <c r="H96" i="5"/>
  <c r="H95" i="5"/>
  <c r="H94" i="5"/>
  <c r="H93" i="5"/>
  <c r="H92" i="5"/>
  <c r="H91" i="5"/>
  <c r="H90" i="5"/>
  <c r="H89" i="5"/>
  <c r="H88" i="5"/>
  <c r="H87" i="5"/>
  <c r="H86" i="5"/>
  <c r="H85" i="5"/>
  <c r="H84" i="5"/>
  <c r="H83" i="5"/>
  <c r="H82" i="5"/>
  <c r="H81" i="5"/>
  <c r="H80" i="5"/>
  <c r="H79" i="5"/>
  <c r="H78" i="5"/>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4" i="5"/>
  <c r="H3" i="5"/>
  <c r="H2" i="5"/>
  <c r="E14" i="2"/>
  <c r="B14" i="2"/>
  <c r="H203" i="2"/>
  <c r="E203" i="2"/>
  <c r="B203" i="2"/>
  <c r="E7" i="2" l="1"/>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470" i="2"/>
  <c r="E469" i="2"/>
  <c r="E468" i="2"/>
  <c r="E467" i="2"/>
  <c r="E466" i="2"/>
  <c r="E465" i="2"/>
  <c r="E464" i="2"/>
  <c r="E463" i="2"/>
  <c r="E462" i="2"/>
  <c r="E461" i="2"/>
  <c r="E460" i="2"/>
  <c r="E459" i="2"/>
  <c r="E458" i="2"/>
  <c r="E457" i="2"/>
  <c r="E456" i="2"/>
  <c r="E455" i="2"/>
  <c r="E454" i="2"/>
  <c r="E453" i="2"/>
  <c r="E452" i="2"/>
  <c r="E451" i="2"/>
  <c r="E450" i="2"/>
  <c r="E449" i="2"/>
  <c r="E448" i="2"/>
  <c r="E447" i="2"/>
  <c r="E446" i="2"/>
  <c r="E445" i="2"/>
  <c r="E444" i="2"/>
  <c r="E443" i="2"/>
  <c r="E442" i="2"/>
  <c r="E441" i="2"/>
  <c r="E440" i="2"/>
  <c r="E439" i="2"/>
  <c r="E438" i="2"/>
  <c r="E437" i="2"/>
  <c r="E436" i="2"/>
  <c r="E435" i="2"/>
  <c r="E434" i="2"/>
  <c r="E433" i="2"/>
  <c r="E432" i="2"/>
  <c r="E431" i="2"/>
  <c r="E430" i="2"/>
  <c r="E429" i="2"/>
  <c r="E428" i="2"/>
  <c r="E427" i="2"/>
  <c r="E426" i="2"/>
  <c r="E425" i="2"/>
  <c r="E424" i="2"/>
  <c r="E423" i="2"/>
  <c r="E422" i="2"/>
  <c r="E421" i="2"/>
  <c r="E420" i="2"/>
  <c r="E419" i="2"/>
  <c r="E418" i="2"/>
  <c r="E417" i="2"/>
  <c r="E416" i="2"/>
  <c r="E415" i="2"/>
  <c r="E414" i="2"/>
  <c r="E413" i="2"/>
  <c r="E412" i="2"/>
  <c r="E411" i="2"/>
  <c r="E410" i="2"/>
  <c r="E409" i="2"/>
  <c r="E408" i="2"/>
  <c r="E407" i="2"/>
  <c r="E406" i="2"/>
  <c r="E405" i="2"/>
  <c r="E404" i="2"/>
  <c r="E403" i="2"/>
  <c r="E402" i="2"/>
  <c r="E401" i="2"/>
  <c r="E400" i="2"/>
  <c r="E399" i="2"/>
  <c r="E398" i="2"/>
  <c r="E397" i="2"/>
  <c r="E396" i="2"/>
  <c r="E395" i="2"/>
  <c r="E394" i="2"/>
  <c r="E393" i="2"/>
  <c r="E392" i="2"/>
  <c r="E391" i="2"/>
  <c r="E390" i="2"/>
  <c r="E389" i="2"/>
  <c r="E388" i="2"/>
  <c r="E387" i="2"/>
  <c r="E386" i="2"/>
  <c r="E385" i="2"/>
  <c r="E384" i="2"/>
  <c r="E383" i="2"/>
  <c r="E382" i="2"/>
  <c r="E381" i="2"/>
  <c r="E380" i="2"/>
  <c r="E379" i="2"/>
  <c r="E378" i="2"/>
  <c r="E377" i="2"/>
  <c r="E376" i="2"/>
  <c r="E375"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4" i="2"/>
  <c r="E153" i="2"/>
  <c r="E152" i="2"/>
  <c r="E151" i="2"/>
  <c r="E150" i="2"/>
  <c r="E149" i="2"/>
  <c r="E148" i="2"/>
  <c r="E147" i="2"/>
  <c r="E146" i="2"/>
  <c r="E145" i="2"/>
  <c r="E144" i="2"/>
  <c r="E143" i="2"/>
  <c r="E142" i="2"/>
  <c r="E141" i="2"/>
  <c r="E140" i="2"/>
  <c r="E139" i="2"/>
  <c r="E138" i="2"/>
  <c r="E137" i="2"/>
  <c r="E136" i="2"/>
  <c r="E135" i="2"/>
  <c r="E134" i="2"/>
  <c r="E133" i="2"/>
  <c r="E132"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3" i="2"/>
  <c r="E12" i="2"/>
  <c r="E11" i="2"/>
  <c r="E10" i="2"/>
  <c r="E9" i="2"/>
  <c r="E8" i="2"/>
  <c r="E6" i="2"/>
  <c r="E5" i="2"/>
  <c r="E4" i="2"/>
  <c r="E3" i="2"/>
  <c r="E2" i="2"/>
  <c r="E155" i="2" l="1"/>
  <c r="H239" i="2"/>
  <c r="B239" i="2"/>
  <c r="H242" i="2"/>
  <c r="B242" i="2"/>
  <c r="B241" i="2"/>
  <c r="H238" i="2"/>
  <c r="B238" i="2"/>
  <c r="H237" i="2"/>
  <c r="B237" i="2"/>
  <c r="H236" i="2"/>
  <c r="B236" i="2"/>
  <c r="H250" i="2" l="1"/>
  <c r="B250" i="2"/>
  <c r="B249" i="2"/>
  <c r="B248" i="2"/>
  <c r="H245" i="2"/>
  <c r="B245" i="2"/>
  <c r="B244" i="2"/>
  <c r="B247" i="2"/>
  <c r="B246" i="2"/>
  <c r="B243" i="2"/>
  <c r="B216" i="2" l="1"/>
  <c r="H208" i="2"/>
  <c r="B208" i="2"/>
  <c r="B231" i="2"/>
  <c r="H207" i="2"/>
  <c r="B207" i="2"/>
  <c r="B206" i="2"/>
  <c r="B235" i="2"/>
  <c r="B234" i="2"/>
  <c r="B227" i="2" l="1"/>
  <c r="B229" i="2"/>
  <c r="H225" i="2"/>
  <c r="B225" i="2"/>
  <c r="B224" i="2"/>
  <c r="B223" i="2"/>
  <c r="B222" i="2"/>
  <c r="H228" i="2" l="1"/>
  <c r="B228" i="2"/>
  <c r="H230" i="2"/>
  <c r="B230" i="2"/>
  <c r="B18" i="4"/>
  <c r="C18" i="4" s="1"/>
  <c r="H220" i="2"/>
  <c r="B220" i="2"/>
  <c r="H218" i="2"/>
  <c r="B218" i="2"/>
  <c r="E18" i="4" l="1"/>
  <c r="D18" i="4"/>
  <c r="H233" i="2"/>
  <c r="B233" i="2"/>
  <c r="B226" i="2"/>
  <c r="H219" i="2"/>
  <c r="B219" i="2"/>
  <c r="B221" i="2" l="1"/>
  <c r="B232" i="2"/>
  <c r="H217" i="2"/>
  <c r="B217" i="2"/>
  <c r="H214" i="2"/>
  <c r="B214" i="2"/>
  <c r="H213" i="2"/>
  <c r="B213" i="2"/>
  <c r="H211" i="2"/>
  <c r="B211" i="2"/>
  <c r="B215" i="2"/>
  <c r="H209" i="2"/>
  <c r="B209" i="2"/>
  <c r="B212" i="2"/>
  <c r="B210" i="2"/>
  <c r="B205" i="2"/>
  <c r="H204" i="2" l="1"/>
  <c r="B204" i="2"/>
  <c r="B687" i="2" l="1"/>
  <c r="B686" i="2"/>
  <c r="B685" i="2"/>
  <c r="B684" i="2"/>
  <c r="B683" i="2"/>
  <c r="B682" i="2"/>
  <c r="B681" i="2"/>
  <c r="B680" i="2"/>
  <c r="B679" i="2"/>
  <c r="B678" i="2"/>
  <c r="B677" i="2"/>
  <c r="B194" i="2" l="1"/>
  <c r="H200" i="2" l="1"/>
  <c r="B200" i="2"/>
  <c r="H199" i="2"/>
  <c r="B199" i="2"/>
  <c r="H670" i="2" l="1"/>
  <c r="B670" i="2"/>
  <c r="H669" i="2" l="1"/>
  <c r="B669" i="2"/>
  <c r="H668" i="2"/>
  <c r="B668" i="2"/>
  <c r="B104" i="2" l="1"/>
  <c r="H667" i="2"/>
  <c r="B667" i="2"/>
  <c r="H666" i="2" l="1"/>
  <c r="B666" i="2"/>
  <c r="H105" i="2" l="1"/>
  <c r="B105" i="2"/>
  <c r="H169" i="2" l="1"/>
  <c r="B169" i="2"/>
  <c r="H168" i="2"/>
  <c r="B168" i="2"/>
  <c r="H167" i="2"/>
  <c r="B167" i="2"/>
  <c r="H665" i="2" l="1"/>
  <c r="B665" i="2"/>
  <c r="H664" i="2" l="1"/>
  <c r="B664" i="2"/>
  <c r="H663" i="2" l="1"/>
  <c r="B663" i="2"/>
  <c r="H662" i="2" l="1"/>
  <c r="B662" i="2"/>
  <c r="H661" i="2"/>
  <c r="B661" i="2"/>
  <c r="H660" i="2"/>
  <c r="B660" i="2"/>
  <c r="H659" i="2" l="1"/>
  <c r="B659" i="2"/>
  <c r="H658" i="2" l="1"/>
  <c r="B658" i="2"/>
  <c r="H657" i="2"/>
  <c r="B657" i="2"/>
  <c r="B195" i="2" l="1"/>
  <c r="H202" i="2" l="1"/>
  <c r="B202" i="2"/>
  <c r="H201" i="2" l="1"/>
  <c r="B201" i="2"/>
  <c r="B196" i="2" l="1"/>
  <c r="B106" i="2" l="1"/>
  <c r="B103" i="2"/>
  <c r="B198" i="2" l="1"/>
  <c r="B197" i="2"/>
  <c r="H656" i="2"/>
  <c r="B656" i="2"/>
  <c r="B158" i="2" l="1"/>
  <c r="B157" i="2"/>
  <c r="B156" i="2"/>
  <c r="H80" i="2"/>
  <c r="B80" i="2"/>
  <c r="B102" i="2" l="1"/>
  <c r="H265" i="2" l="1"/>
  <c r="B265" i="2"/>
  <c r="B193" i="2" l="1"/>
  <c r="B192" i="2" l="1"/>
  <c r="H73" i="2" l="1"/>
  <c r="B73" i="2"/>
  <c r="B188" i="2" l="1"/>
  <c r="B191" i="2" l="1"/>
  <c r="B186" i="2"/>
  <c r="B72" i="2"/>
  <c r="B71" i="2"/>
  <c r="B70" i="2"/>
  <c r="H190" i="2" l="1"/>
  <c r="H189" i="2"/>
  <c r="B190" i="2"/>
  <c r="B189" i="2"/>
  <c r="B180" i="2" l="1"/>
  <c r="H163" i="2" l="1"/>
  <c r="B163" i="2"/>
  <c r="B133" i="2" l="1"/>
  <c r="B185" i="2"/>
  <c r="H615" i="2" l="1"/>
  <c r="B615" i="2"/>
  <c r="H614" i="2"/>
  <c r="B614" i="2"/>
  <c r="H613" i="2"/>
  <c r="B613" i="2"/>
  <c r="H612" i="2"/>
  <c r="B612" i="2"/>
  <c r="H611" i="2"/>
  <c r="B611" i="2"/>
  <c r="H610" i="2"/>
  <c r="B610" i="2"/>
  <c r="H609" i="2"/>
  <c r="B609" i="2"/>
  <c r="H608" i="2"/>
  <c r="B608" i="2"/>
  <c r="H607" i="2"/>
  <c r="B607" i="2"/>
  <c r="H606" i="2"/>
  <c r="B606" i="2"/>
  <c r="H605" i="2"/>
  <c r="B605" i="2"/>
  <c r="H604" i="2"/>
  <c r="B604" i="2"/>
  <c r="H603" i="2"/>
  <c r="B603" i="2"/>
  <c r="H602" i="2"/>
  <c r="B602" i="2"/>
  <c r="H601" i="2"/>
  <c r="B601" i="2"/>
  <c r="H600" i="2"/>
  <c r="B600" i="2"/>
  <c r="H599" i="2"/>
  <c r="B599" i="2"/>
  <c r="H598" i="2"/>
  <c r="B598" i="2"/>
  <c r="H597" i="2"/>
  <c r="B597" i="2"/>
  <c r="H596" i="2"/>
  <c r="B596" i="2"/>
  <c r="H595" i="2"/>
  <c r="B595" i="2"/>
  <c r="H594" i="2"/>
  <c r="B594" i="2"/>
  <c r="H593" i="2"/>
  <c r="B593" i="2"/>
  <c r="H592" i="2"/>
  <c r="B592" i="2"/>
  <c r="H591" i="2"/>
  <c r="B591" i="2"/>
  <c r="H590" i="2"/>
  <c r="B590" i="2"/>
  <c r="H589" i="2"/>
  <c r="B589" i="2"/>
  <c r="H588" i="2"/>
  <c r="B588" i="2"/>
  <c r="H587" i="2"/>
  <c r="B587" i="2"/>
  <c r="H586" i="2"/>
  <c r="B586" i="2"/>
  <c r="H585" i="2"/>
  <c r="B585" i="2"/>
  <c r="H584" i="2"/>
  <c r="B584" i="2"/>
  <c r="H583" i="2"/>
  <c r="B583" i="2"/>
  <c r="H582" i="2"/>
  <c r="B582" i="2"/>
  <c r="H581" i="2"/>
  <c r="B581" i="2"/>
  <c r="H580" i="2"/>
  <c r="B580" i="2"/>
  <c r="B10" i="4"/>
  <c r="E10" i="4" s="1"/>
  <c r="H280" i="2"/>
  <c r="H279" i="2"/>
  <c r="C10" i="4" l="1"/>
  <c r="D10" i="4"/>
  <c r="B272" i="2" l="1"/>
  <c r="B87" i="2" l="1"/>
  <c r="B187" i="2"/>
  <c r="B184" i="2"/>
  <c r="B183" i="2"/>
  <c r="B182" i="2"/>
  <c r="B181" i="2"/>
  <c r="B178" i="2"/>
  <c r="B177" i="2"/>
  <c r="B176" i="2"/>
  <c r="B175" i="2"/>
  <c r="B179" i="2"/>
  <c r="B17" i="4" l="1"/>
  <c r="E17" i="4" s="1"/>
  <c r="B16" i="4"/>
  <c r="D16" i="4" s="1"/>
  <c r="C17" i="4" l="1"/>
  <c r="D17" i="4"/>
  <c r="C16" i="4"/>
  <c r="E16" i="4"/>
  <c r="H166" i="2"/>
  <c r="B166" i="2"/>
  <c r="H165" i="2"/>
  <c r="B165" i="2"/>
  <c r="H164" i="2"/>
  <c r="B164" i="2"/>
  <c r="B15" i="4" l="1"/>
  <c r="E15" i="4" s="1"/>
  <c r="B14" i="4"/>
  <c r="C14" i="4" s="1"/>
  <c r="B6" i="4"/>
  <c r="E6" i="4" s="1"/>
  <c r="B13" i="4"/>
  <c r="D13" i="4" s="1"/>
  <c r="B12" i="4"/>
  <c r="C12" i="4" s="1"/>
  <c r="C13" i="4" l="1"/>
  <c r="E13" i="4"/>
  <c r="C15" i="4"/>
  <c r="D15" i="4"/>
  <c r="E14" i="4"/>
  <c r="D14" i="4"/>
  <c r="D6" i="4"/>
  <c r="C6" i="4"/>
  <c r="E12" i="4"/>
  <c r="D12" i="4"/>
  <c r="H140" i="2"/>
  <c r="B140" i="2"/>
  <c r="B116" i="2" l="1"/>
  <c r="H146" i="2" l="1"/>
  <c r="B146" i="2"/>
  <c r="H145" i="2"/>
  <c r="B145" i="2"/>
  <c r="H174" i="2" l="1"/>
  <c r="H173" i="2"/>
  <c r="B174" i="2"/>
  <c r="B173" i="2"/>
  <c r="H171" i="2"/>
  <c r="B171" i="2"/>
  <c r="H172" i="2"/>
  <c r="B172" i="2"/>
  <c r="H170" i="2"/>
  <c r="B170" i="2"/>
  <c r="H148" i="2" l="1"/>
  <c r="B148" i="2"/>
  <c r="H152" i="2" l="1"/>
  <c r="B152" i="2"/>
  <c r="H442" i="2"/>
  <c r="B442" i="2"/>
  <c r="H412" i="2"/>
  <c r="B412" i="2"/>
  <c r="B16" i="2"/>
  <c r="B149" i="2" l="1"/>
  <c r="B159" i="2" l="1"/>
  <c r="B275" i="2" l="1"/>
  <c r="B274" i="2"/>
  <c r="H162" i="2"/>
  <c r="H161" i="2"/>
  <c r="B162" i="2" l="1"/>
  <c r="B161" i="2"/>
  <c r="B155" i="2" l="1"/>
  <c r="B154" i="2"/>
  <c r="B153" i="2"/>
  <c r="B143" i="2" l="1"/>
  <c r="B77" i="2" l="1"/>
  <c r="H160" i="2"/>
  <c r="B160" i="2"/>
  <c r="H142" i="2"/>
  <c r="H144" i="2"/>
  <c r="B676" i="2"/>
  <c r="B675" i="2"/>
  <c r="B674" i="2"/>
  <c r="B673" i="2"/>
  <c r="B672" i="2"/>
  <c r="B671" i="2"/>
  <c r="B655" i="2"/>
  <c r="B654" i="2"/>
  <c r="B653" i="2"/>
  <c r="B652" i="2"/>
  <c r="B651" i="2"/>
  <c r="B650" i="2"/>
  <c r="B649" i="2"/>
  <c r="B648" i="2"/>
  <c r="B647" i="2"/>
  <c r="B646" i="2"/>
  <c r="B645" i="2"/>
  <c r="B644" i="2"/>
  <c r="B643" i="2"/>
  <c r="B642" i="2"/>
  <c r="B641" i="2"/>
  <c r="B640" i="2"/>
  <c r="B639" i="2"/>
  <c r="B638" i="2"/>
  <c r="B637" i="2"/>
  <c r="B636" i="2"/>
  <c r="B635" i="2"/>
  <c r="B634" i="2"/>
  <c r="B633" i="2"/>
  <c r="B632" i="2"/>
  <c r="B631" i="2"/>
  <c r="B630" i="2"/>
  <c r="B629" i="2"/>
  <c r="B628" i="2"/>
  <c r="B627" i="2"/>
  <c r="B626" i="2"/>
  <c r="B625" i="2"/>
  <c r="B624" i="2"/>
  <c r="B623" i="2"/>
  <c r="B622" i="2"/>
  <c r="B621" i="2"/>
  <c r="B620" i="2"/>
  <c r="B619" i="2"/>
  <c r="B618" i="2"/>
  <c r="B617" i="2"/>
  <c r="B616" i="2"/>
  <c r="B579" i="2"/>
  <c r="B543" i="2"/>
  <c r="B507" i="2"/>
  <c r="B578" i="2"/>
  <c r="B542" i="2"/>
  <c r="B506" i="2"/>
  <c r="B577" i="2"/>
  <c r="B541" i="2"/>
  <c r="B505" i="2"/>
  <c r="B576" i="2"/>
  <c r="B540" i="2"/>
  <c r="B504" i="2"/>
  <c r="B575" i="2"/>
  <c r="B539" i="2"/>
  <c r="B503" i="2"/>
  <c r="B574" i="2"/>
  <c r="B538" i="2"/>
  <c r="B502" i="2"/>
  <c r="B573" i="2"/>
  <c r="B537" i="2"/>
  <c r="B501" i="2"/>
  <c r="B572" i="2"/>
  <c r="B536" i="2"/>
  <c r="B500" i="2"/>
  <c r="B571" i="2"/>
  <c r="B535" i="2"/>
  <c r="B499" i="2"/>
  <c r="B570" i="2"/>
  <c r="B534" i="2"/>
  <c r="B498" i="2"/>
  <c r="B569" i="2"/>
  <c r="B533" i="2"/>
  <c r="B497" i="2"/>
  <c r="B568" i="2"/>
  <c r="B532" i="2"/>
  <c r="B496" i="2"/>
  <c r="B567" i="2"/>
  <c r="B531" i="2"/>
  <c r="B495" i="2"/>
  <c r="B566" i="2"/>
  <c r="B530" i="2"/>
  <c r="B494" i="2"/>
  <c r="B565" i="2"/>
  <c r="B529" i="2"/>
  <c r="B493" i="2"/>
  <c r="B564" i="2"/>
  <c r="B528" i="2"/>
  <c r="B492" i="2"/>
  <c r="B563" i="2"/>
  <c r="B527" i="2"/>
  <c r="B491" i="2"/>
  <c r="B562" i="2"/>
  <c r="B526" i="2"/>
  <c r="B490" i="2"/>
  <c r="B561" i="2"/>
  <c r="B525" i="2"/>
  <c r="B489" i="2"/>
  <c r="B560" i="2"/>
  <c r="B524" i="2"/>
  <c r="B488" i="2"/>
  <c r="B559" i="2"/>
  <c r="B523" i="2"/>
  <c r="B487" i="2"/>
  <c r="B558" i="2"/>
  <c r="B522" i="2"/>
  <c r="B486" i="2"/>
  <c r="B557" i="2"/>
  <c r="B521" i="2"/>
  <c r="B485" i="2"/>
  <c r="B556" i="2"/>
  <c r="B520" i="2"/>
  <c r="B484" i="2"/>
  <c r="B555" i="2"/>
  <c r="B519" i="2"/>
  <c r="B483" i="2"/>
  <c r="B554" i="2"/>
  <c r="B518" i="2"/>
  <c r="B482" i="2"/>
  <c r="B553" i="2"/>
  <c r="B517" i="2"/>
  <c r="B481" i="2"/>
  <c r="B552" i="2"/>
  <c r="B516" i="2"/>
  <c r="B480" i="2"/>
  <c r="B551" i="2"/>
  <c r="B515" i="2"/>
  <c r="B479" i="2"/>
  <c r="B550" i="2"/>
  <c r="B514" i="2"/>
  <c r="B478" i="2"/>
  <c r="B549" i="2"/>
  <c r="B513" i="2"/>
  <c r="B477" i="2"/>
  <c r="B548" i="2"/>
  <c r="B512" i="2"/>
  <c r="B476" i="2"/>
  <c r="B547" i="2"/>
  <c r="B511" i="2"/>
  <c r="B475" i="2"/>
  <c r="B546" i="2"/>
  <c r="B510" i="2"/>
  <c r="B474" i="2"/>
  <c r="B545" i="2"/>
  <c r="B509" i="2"/>
  <c r="B473" i="2"/>
  <c r="B544" i="2"/>
  <c r="B508"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3" i="2"/>
  <c r="B271" i="2"/>
  <c r="B270" i="2"/>
  <c r="B269" i="2"/>
  <c r="B268" i="2"/>
  <c r="B267" i="2"/>
  <c r="B266" i="2"/>
  <c r="B264" i="2"/>
  <c r="B263" i="2"/>
  <c r="B262" i="2"/>
  <c r="B261" i="2"/>
  <c r="B260" i="2"/>
  <c r="B259" i="2"/>
  <c r="B258" i="2"/>
  <c r="B257" i="2"/>
  <c r="B256" i="2"/>
  <c r="B255" i="2"/>
  <c r="B254" i="2"/>
  <c r="B253" i="2"/>
  <c r="B252" i="2"/>
  <c r="B251" i="2"/>
  <c r="B151" i="2"/>
  <c r="B150" i="2"/>
  <c r="B147" i="2"/>
  <c r="B142" i="2"/>
  <c r="B144" i="2"/>
  <c r="B141" i="2"/>
  <c r="B139" i="2"/>
  <c r="B138" i="2"/>
  <c r="B137" i="2"/>
  <c r="B135" i="2"/>
  <c r="B134" i="2"/>
  <c r="B132" i="2"/>
  <c r="B131" i="2"/>
  <c r="B130" i="2"/>
  <c r="B129" i="2"/>
  <c r="B128" i="2"/>
  <c r="B127" i="2"/>
  <c r="B126" i="2"/>
  <c r="B125" i="2"/>
  <c r="B124" i="2"/>
  <c r="B123" i="2"/>
  <c r="B122" i="2"/>
  <c r="B121" i="2"/>
  <c r="B120" i="2"/>
  <c r="B119" i="2"/>
  <c r="B118" i="2"/>
  <c r="B117" i="2"/>
  <c r="B115" i="2"/>
  <c r="B114" i="2"/>
  <c r="B113" i="2"/>
  <c r="B112" i="2"/>
  <c r="B111" i="2"/>
  <c r="B110" i="2"/>
  <c r="B109" i="2"/>
  <c r="B108" i="2"/>
  <c r="B107" i="2"/>
  <c r="B101" i="2"/>
  <c r="B100" i="2"/>
  <c r="B99" i="2"/>
  <c r="B98" i="2"/>
  <c r="B97" i="2"/>
  <c r="B96" i="2"/>
  <c r="B95" i="2"/>
  <c r="B94" i="2"/>
  <c r="B93" i="2"/>
  <c r="B92" i="2"/>
  <c r="B91" i="2"/>
  <c r="B90" i="2"/>
  <c r="B89" i="2"/>
  <c r="B88" i="2"/>
  <c r="B86" i="2"/>
  <c r="B85" i="2"/>
  <c r="B84" i="2"/>
  <c r="B83" i="2"/>
  <c r="B82" i="2"/>
  <c r="B81" i="2"/>
  <c r="B79" i="2"/>
  <c r="B78" i="2"/>
  <c r="B76" i="2"/>
  <c r="B75" i="2"/>
  <c r="B74"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5" i="2"/>
  <c r="B13" i="2"/>
  <c r="B12" i="2"/>
  <c r="B11" i="2"/>
  <c r="B10" i="2"/>
  <c r="B9" i="2"/>
  <c r="B8" i="2"/>
  <c r="B7" i="2"/>
  <c r="B6" i="2"/>
  <c r="B5" i="2"/>
  <c r="B4" i="2"/>
  <c r="B3" i="2"/>
  <c r="B2" i="2"/>
  <c r="H579" i="2" l="1"/>
  <c r="H578" i="2"/>
  <c r="H577" i="2"/>
  <c r="H576" i="2"/>
  <c r="H575" i="2"/>
  <c r="H574" i="2"/>
  <c r="H573" i="2"/>
  <c r="H572" i="2"/>
  <c r="H571" i="2"/>
  <c r="H570" i="2"/>
  <c r="H569" i="2"/>
  <c r="H568" i="2"/>
  <c r="H567" i="2"/>
  <c r="H566" i="2"/>
  <c r="H565" i="2"/>
  <c r="H564" i="2"/>
  <c r="H563" i="2"/>
  <c r="H562" i="2"/>
  <c r="H561" i="2"/>
  <c r="H560" i="2"/>
  <c r="H559" i="2"/>
  <c r="H558" i="2"/>
  <c r="H557" i="2"/>
  <c r="H556" i="2"/>
  <c r="H555" i="2"/>
  <c r="H554" i="2"/>
  <c r="H553" i="2"/>
  <c r="H552" i="2"/>
  <c r="H551" i="2"/>
  <c r="H550" i="2"/>
  <c r="H549" i="2"/>
  <c r="H548" i="2"/>
  <c r="H547" i="2"/>
  <c r="H546" i="2"/>
  <c r="H545" i="2"/>
  <c r="H544" i="2" l="1"/>
  <c r="H95" i="2" l="1"/>
  <c r="H94" i="2"/>
  <c r="H93" i="2"/>
  <c r="H92" i="2"/>
  <c r="H9" i="2" l="1"/>
  <c r="H151" i="2" l="1"/>
  <c r="H147" i="2"/>
  <c r="H131" i="2" l="1"/>
  <c r="H130" i="2"/>
  <c r="H129" i="2"/>
  <c r="H128" i="2"/>
  <c r="C131" i="2"/>
  <c r="E131" i="2" s="1"/>
  <c r="C130" i="2"/>
  <c r="E130" i="2" s="1"/>
  <c r="C129" i="2"/>
  <c r="E129" i="2" s="1"/>
  <c r="C128" i="2"/>
  <c r="E128" i="2" s="1"/>
  <c r="B136"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H111" i="2"/>
  <c r="H124" i="2" l="1"/>
  <c r="H59" i="2" l="1"/>
  <c r="H61" i="2"/>
  <c r="H60" i="2"/>
  <c r="H68" i="2" l="1"/>
  <c r="H13" i="2" l="1"/>
  <c r="H8" i="2" l="1"/>
  <c r="H118" i="2" l="1"/>
  <c r="H264" i="2" l="1"/>
  <c r="H655" i="2" l="1"/>
  <c r="H654" i="2"/>
  <c r="H653" i="2"/>
  <c r="H652" i="2"/>
  <c r="H651" i="2"/>
  <c r="H635" i="2"/>
  <c r="H634" i="2"/>
  <c r="H633" i="2"/>
  <c r="H632" i="2"/>
  <c r="H631" i="2"/>
  <c r="H650" i="2" l="1"/>
  <c r="H649" i="2"/>
  <c r="H648" i="2"/>
  <c r="H647" i="2"/>
  <c r="H646" i="2"/>
  <c r="H630" i="2"/>
  <c r="H629" i="2"/>
  <c r="H628" i="2"/>
  <c r="H627" i="2"/>
  <c r="H626" i="2"/>
  <c r="H642" i="2" l="1"/>
  <c r="H641" i="2"/>
  <c r="H643" i="2"/>
  <c r="H645" i="2"/>
  <c r="H644" i="2"/>
  <c r="H622" i="2"/>
  <c r="H621" i="2"/>
  <c r="H623" i="2"/>
  <c r="H625" i="2"/>
  <c r="H624" i="2"/>
  <c r="H411" i="2" l="1"/>
  <c r="H345" i="2"/>
  <c r="H410" i="2" l="1"/>
  <c r="H409" i="2"/>
  <c r="H404" i="2"/>
  <c r="H401" i="2"/>
  <c r="H373" i="2"/>
  <c r="H371" i="2"/>
  <c r="H369" i="2"/>
  <c r="H367" i="2"/>
  <c r="H366" i="2"/>
  <c r="H365" i="2"/>
  <c r="H364" i="2"/>
  <c r="H363" i="2"/>
  <c r="H361" i="2"/>
  <c r="H360" i="2"/>
  <c r="H359" i="2"/>
  <c r="H344" i="2"/>
  <c r="H343" i="2"/>
  <c r="H338" i="2"/>
  <c r="H335" i="2"/>
  <c r="H336" i="2"/>
  <c r="H307" i="2"/>
  <c r="H305" i="2"/>
  <c r="H303" i="2"/>
  <c r="H301" i="2"/>
  <c r="H300" i="2"/>
  <c r="H299" i="2"/>
  <c r="H298" i="2"/>
  <c r="H297" i="2"/>
  <c r="H295" i="2"/>
  <c r="H294" i="2"/>
  <c r="H293" i="2"/>
  <c r="H284" i="2" l="1"/>
  <c r="H543" i="2" l="1"/>
  <c r="H542" i="2" l="1"/>
  <c r="H541" i="2"/>
  <c r="H540" i="2"/>
  <c r="H539" i="2"/>
  <c r="H538" i="2"/>
  <c r="H537" i="2"/>
  <c r="H536" i="2"/>
  <c r="H535" i="2"/>
  <c r="H534" i="2"/>
  <c r="H533" i="2"/>
  <c r="H532" i="2"/>
  <c r="H531" i="2"/>
  <c r="H530" i="2"/>
  <c r="H529" i="2"/>
  <c r="H528" i="2"/>
  <c r="H527" i="2"/>
  <c r="H526" i="2"/>
  <c r="H525" i="2"/>
  <c r="H524" i="2"/>
  <c r="H523" i="2"/>
  <c r="H522" i="2" l="1"/>
  <c r="H521" i="2"/>
  <c r="H520" i="2"/>
  <c r="H519" i="2" l="1"/>
  <c r="H518" i="2"/>
  <c r="H517" i="2"/>
  <c r="H516" i="2"/>
  <c r="H515" i="2"/>
  <c r="H514" i="2" l="1"/>
  <c r="H513" i="2"/>
  <c r="H512" i="2" l="1"/>
  <c r="H671" i="2" l="1"/>
  <c r="H640" i="2"/>
  <c r="H639" i="2"/>
  <c r="H637" i="2"/>
  <c r="H636" i="2"/>
  <c r="H619" i="2" l="1"/>
  <c r="H471" i="2" l="1"/>
  <c r="H470" i="2"/>
  <c r="H469" i="2"/>
  <c r="H468" i="2"/>
  <c r="H467" i="2"/>
  <c r="H466" i="2"/>
  <c r="H465" i="2"/>
  <c r="H464" i="2"/>
  <c r="H441" i="2"/>
  <c r="H440" i="2"/>
  <c r="H439" i="2"/>
  <c r="H438" i="2"/>
  <c r="H437" i="2"/>
  <c r="H436" i="2"/>
  <c r="H435" i="2"/>
  <c r="H434" i="2"/>
  <c r="H511" i="2" l="1"/>
  <c r="H510" i="2"/>
  <c r="H509" i="2"/>
  <c r="H508" i="2" l="1"/>
  <c r="H433" i="2" l="1"/>
  <c r="H432" i="2"/>
  <c r="H431" i="2"/>
  <c r="H430" i="2"/>
  <c r="H429" i="2"/>
  <c r="H428" i="2"/>
  <c r="H427" i="2"/>
  <c r="H426" i="2"/>
  <c r="H425" i="2"/>
  <c r="H424" i="2"/>
  <c r="H423" i="2"/>
  <c r="H422" i="2"/>
  <c r="H421" i="2"/>
  <c r="H420" i="2"/>
  <c r="H419" i="2"/>
  <c r="H418" i="2"/>
  <c r="H417" i="2"/>
  <c r="H416" i="2"/>
  <c r="H415" i="2"/>
  <c r="H414" i="2"/>
  <c r="H413" i="2"/>
  <c r="H676" i="2"/>
  <c r="H675" i="2"/>
  <c r="H674" i="2"/>
  <c r="H673" i="2"/>
  <c r="H672" i="2"/>
  <c r="H638" i="2" l="1"/>
  <c r="H463" i="2" l="1"/>
  <c r="H462" i="2"/>
  <c r="H461" i="2"/>
  <c r="H460" i="2"/>
  <c r="H459" i="2"/>
  <c r="H458" i="2"/>
  <c r="H457" i="2"/>
  <c r="H456" i="2"/>
  <c r="H455" i="2"/>
  <c r="H454" i="2"/>
  <c r="H453" i="2"/>
  <c r="H452" i="2"/>
  <c r="H451" i="2"/>
  <c r="H450" i="2"/>
  <c r="H449" i="2"/>
  <c r="H448" i="2"/>
  <c r="H447" i="2"/>
  <c r="H446" i="2"/>
  <c r="H445" i="2"/>
  <c r="H444" i="2"/>
  <c r="H443" i="2"/>
  <c r="H402" i="2" l="1"/>
  <c r="H403" i="2"/>
  <c r="H408" i="2"/>
  <c r="H407" i="2"/>
  <c r="H406" i="2"/>
  <c r="H405" i="2"/>
  <c r="H400" i="2"/>
  <c r="H398" i="2"/>
  <c r="H397" i="2"/>
  <c r="H396" i="2"/>
  <c r="H395" i="2"/>
  <c r="H394" i="2"/>
  <c r="H393" i="2"/>
  <c r="H392" i="2"/>
  <c r="H391" i="2"/>
  <c r="H390" i="2"/>
  <c r="H389" i="2"/>
  <c r="H388" i="2"/>
  <c r="H387" i="2"/>
  <c r="H386" i="2"/>
  <c r="H385" i="2"/>
  <c r="H384" i="2"/>
  <c r="H399" i="2"/>
  <c r="H383" i="2"/>
  <c r="H382" i="2"/>
  <c r="H337" i="2"/>
  <c r="H342" i="2"/>
  <c r="H341" i="2"/>
  <c r="H340" i="2"/>
  <c r="H339" i="2"/>
  <c r="H334" i="2"/>
  <c r="H332" i="2"/>
  <c r="H331" i="2"/>
  <c r="H330" i="2"/>
  <c r="H329" i="2"/>
  <c r="H328" i="2"/>
  <c r="H327" i="2"/>
  <c r="H326" i="2"/>
  <c r="H325" i="2"/>
  <c r="H324" i="2"/>
  <c r="H323" i="2"/>
  <c r="H322" i="2"/>
  <c r="H321" i="2"/>
  <c r="H320" i="2"/>
  <c r="H319" i="2"/>
  <c r="H318" i="2"/>
  <c r="H333" i="2"/>
  <c r="H317" i="2"/>
  <c r="H316" i="2"/>
  <c r="H362" i="2" l="1"/>
  <c r="H358" i="2"/>
  <c r="H296" i="2"/>
  <c r="H292" i="2"/>
  <c r="H381" i="2" l="1"/>
  <c r="H380" i="2"/>
  <c r="H379" i="2"/>
  <c r="H378" i="2"/>
  <c r="H377" i="2"/>
  <c r="H376" i="2"/>
  <c r="H375" i="2"/>
  <c r="H374" i="2"/>
  <c r="H372" i="2"/>
  <c r="H370" i="2"/>
  <c r="H368" i="2"/>
  <c r="H315" i="2"/>
  <c r="H314" i="2"/>
  <c r="H313" i="2"/>
  <c r="H312" i="2"/>
  <c r="H311" i="2"/>
  <c r="H310" i="2"/>
  <c r="H309" i="2"/>
  <c r="H308" i="2"/>
  <c r="H306" i="2"/>
  <c r="H304" i="2"/>
  <c r="H302" i="2"/>
  <c r="H283" i="2" l="1"/>
  <c r="H285" i="2"/>
  <c r="H286" i="2"/>
  <c r="H287" i="2"/>
  <c r="H288" i="2"/>
  <c r="H289" i="2"/>
  <c r="H290" i="2"/>
  <c r="H291" i="2"/>
  <c r="H346" i="2"/>
  <c r="H347" i="2"/>
  <c r="H348" i="2"/>
  <c r="H349" i="2"/>
  <c r="H350" i="2"/>
  <c r="H351" i="2"/>
  <c r="H352" i="2"/>
  <c r="H353" i="2"/>
  <c r="H354" i="2"/>
  <c r="H355" i="2"/>
  <c r="H356" i="2"/>
  <c r="H357"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<sst xmlns="http://schemas.openxmlformats.org/spreadsheetml/2006/main" count="2244" uniqueCount="2014">
  <si>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</si>
  <si>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</si>
  <si>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</si>
  <si>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</si>
  <si>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</si>
  <si>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</si>
  <si>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</si>
  <si>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</si>
  <si>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</si>
  <si>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</si>
  <si>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</si>
  <si>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</si>
  <si>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</si>
  <si>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</si>
  <si>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</si>
  <si>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</si>
  <si>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</si>
  <si>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</si>
  <si>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</si>
  <si>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</si>
  <si>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</si>
  <si>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</si>
  <si>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</si>
  <si>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</si>
  <si>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</si>
  <si>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</si>
  <si>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</si>
  <si>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</si>
  <si>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</si>
  <si>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</si>
  <si>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</si>
  <si>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</si>
  <si>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</si>
  <si>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</si>
  <si>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</si>
  <si>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</si>
  <si>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</si>
  <si>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</si>
  <si>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</si>
  <si>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</si>
  <si>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</si>
  <si>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</si>
  <si>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</si>
  <si>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</si>
  <si>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</si>
  <si>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</si>
  <si>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</si>
  <si>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</si>
  <si>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</si>
  <si>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</si>
  <si>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</si>
  <si>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</si>
  <si>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</si>
  <si>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</si>
  <si>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</si>
  <si>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</si>
  <si>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</si>
  <si>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</si>
  <si>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</si>
  <si>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</si>
  <si>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</si>
  <si>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</si>
  <si>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</si>
  <si>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</si>
  <si>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</si>
  <si>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</si>
  <si>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</si>
  <si>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</si>
  <si>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</si>
  <si>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</si>
  <si>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</si>
  <si>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</si>
  <si>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</si>
  <si>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</si>
  <si>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</si>
  <si>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</si>
  <si>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</si>
  <si>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</si>
  <si>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</si>
  <si>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</si>
  <si>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</si>
  <si>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</si>
  <si>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</si>
  <si>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</si>
  <si>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</si>
  <si>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</si>
  <si>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</si>
  <si>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</si>
  <si>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</si>
  <si>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</si>
  <si>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</si>
  <si>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</si>
  <si>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</si>
  <si>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</si>
  <si>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</si>
  <si>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</si>
  <si>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</si>
  <si>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</si>
  <si>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</si>
  <si>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</si>
  <si>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</si>
  <si>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</si>
  <si>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</si>
  <si>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</si>
  <si>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</si>
  <si>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</si>
  <si>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</si>
  <si>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</si>
  <si>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</si>
  <si>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</si>
  <si>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</si>
  <si>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</si>
  <si>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</si>
  <si>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</si>
  <si>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</si>
  <si>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</si>
  <si>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</si>
  <si>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</si>
  <si>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</si>
  <si>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</si>
  <si>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</si>
  <si>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</si>
  <si>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</si>
  <si>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</si>
  <si>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</si>
  <si>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</si>
  <si>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</si>
  <si>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</si>
  <si>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</si>
  <si>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</si>
  <si>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</si>
  <si>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</si>
  <si>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</si>
  <si>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</si>
  <si>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</si>
  <si>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</si>
  <si>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</si>
  <si>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</si>
  <si>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</si>
  <si>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</si>
  <si>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</si>
  <si>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</si>
  <si>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</si>
  <si>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</si>
  <si>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</si>
  <si>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</si>
  <si>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</si>
  <si>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</si>
  <si>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</si>
  <si>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</si>
  <si>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</si>
  <si>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</si>
  <si>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</si>
  <si>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</si>
  <si>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</si>
  <si>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</si>
  <si>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</si>
  <si>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</si>
  <si>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</si>
  <si>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</si>
  <si>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</si>
  <si>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</si>
  <si>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</si>
  <si>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</si>
  <si>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</si>
  <si>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</si>
  <si>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</si>
  <si>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</si>
  <si>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</si>
  <si>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</si>
  <si>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</si>
  <si>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</si>
  <si>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</si>
  <si>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</si>
  <si>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</si>
  <si>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</si>
  <si>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</si>
  <si>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</si>
  <si>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</si>
  <si>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</si>
  <si>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</si>
  <si>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</si>
  <si>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</si>
  <si>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</si>
  <si>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</si>
  <si>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</si>
  <si>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</si>
  <si>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</si>
  <si>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</si>
  <si>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</si>
  <si>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</si>
  <si>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</si>
  <si>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</si>
  <si>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</si>
  <si>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</si>
  <si>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</si>
  <si>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</si>
  <si>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</si>
  <si>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</si>
  <si>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</si>
  <si>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</si>
  <si>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</si>
  <si>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</si>
  <si>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</si>
  <si>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</si>
  <si>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</si>
  <si>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</si>
  <si>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</si>
  <si>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</si>
  <si>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</si>
  <si>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</si>
  <si>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</si>
  <si>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</si>
  <si>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</si>
  <si>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</si>
  <si>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</si>
  <si>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</si>
  <si>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</si>
  <si>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</si>
  <si>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</si>
  <si>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</si>
  <si>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</si>
  <si>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</si>
  <si>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</si>
  <si>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</si>
  <si>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</si>
  <si>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</si>
  <si>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</si>
  <si>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</si>
  <si>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</si>
  <si>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</si>
  <si>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</si>
  <si>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</si>
  <si>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</si>
  <si>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</si>
  <si>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</si>
  <si>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</si>
  <si>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</si>
  <si>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</si>
  <si>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</si>
  <si>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</si>
  <si>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</si>
  <si>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</si>
  <si>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</si>
  <si>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</si>
  <si>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</si>
  <si>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</si>
  <si>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</si>
  <si>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</si>
  <si>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</si>
  <si>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</si>
  <si>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</si>
  <si>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</si>
  <si>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</si>
  <si>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</si>
  <si>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</si>
  <si>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</si>
  <si>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</si>
  <si>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</si>
  <si>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</si>
  <si>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</si>
  <si>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</si>
  <si>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</si>
  <si>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</si>
  <si>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</si>
  <si>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</si>
  <si>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</si>
  <si>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</si>
  <si>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</si>
  <si>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</si>
  <si>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</si>
  <si>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</si>
  <si>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</si>
  <si>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</si>
  <si>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</si>
  <si>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</si>
  <si>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</si>
  <si>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</si>
  <si>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</si>
  <si>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</si>
  <si>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</si>
  <si>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</si>
  <si>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</si>
  <si>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</si>
  <si>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</si>
  <si>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</si>
  <si>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</si>
  <si>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</si>
  <si>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</si>
  <si>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</si>
  <si>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</si>
  <si>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</si>
  <si>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</si>
  <si>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</si>
  <si>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</si>
  <si>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</si>
  <si>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</si>
  <si>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</si>
  <si>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</si>
  <si>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</si>
  <si>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</si>
  <si>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</si>
  <si>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</si>
  <si>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</si>
  <si>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</si>
  <si>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</si>
  <si>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</si>
  <si>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</si>
  <si>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</si>
  <si>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</si>
  <si>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</si>
  <si>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</si>
  <si>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</si>
  <si>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</si>
  <si>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</si>
  <si>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</si>
  <si>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</si>
  <si>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</si>
  <si>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</si>
  <si>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</si>
  <si>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</si>
  <si>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</si>
  <si>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</si>
  <si>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</si>
  <si>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</si>
  <si>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</si>
  <si>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</si>
  <si>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</si>
  <si>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</si>
  <si>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</si>
  <si>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</si>
  <si>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</si>
  <si>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</si>
  <si>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</si>
  <si>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</si>
  <si>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</si>
  <si>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</si>
  <si>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</si>
  <si>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</si>
  <si>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</si>
  <si>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</si>
  <si>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</si>
  <si>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</si>
  <si>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</si>
  <si>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</si>
  <si>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</si>
  <si>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</si>
  <si>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</si>
  <si>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</si>
  <si>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</si>
  <si>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</si>
  <si>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</si>
  <si>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</si>
  <si>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</si>
  <si>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</si>
  <si>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</si>
  <si>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</si>
  <si>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</si>
  <si>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</si>
  <si>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</si>
  <si>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</si>
  <si>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</si>
  <si>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</si>
  <si>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</si>
  <si>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</si>
  <si>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</si>
  <si>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</si>
  <si>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</si>
  <si>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</si>
  <si>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</si>
  <si>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</si>
  <si>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</si>
  <si>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</si>
  <si>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</si>
  <si>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</si>
  <si>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</si>
  <si>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</si>
  <si>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</si>
  <si>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</si>
  <si>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</si>
  <si>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</si>
  <si>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</si>
  <si>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</si>
  <si>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</si>
  <si>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</si>
  <si>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</si>
  <si>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</si>
  <si>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</si>
  <si>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</si>
  <si>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</si>
  <si>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</si>
  <si>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</si>
  <si>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</si>
  <si>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</si>
  <si>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</si>
  <si>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</si>
  <si>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</si>
  <si>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</si>
  <si>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</si>
  <si>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</si>
  <si>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</si>
  <si>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</si>
  <si>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</si>
  <si>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</si>
  <si>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</si>
  <si>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</si>
  <si>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</si>
  <si>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</si>
  <si>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</si>
  <si>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</si>
  <si>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</si>
  <si>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</si>
  <si>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</si>
  <si>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</si>
  <si>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</si>
  <si>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</si>
  <si>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</si>
  <si>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</si>
  <si>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</si>
  <si>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</si>
  <si>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</si>
  <si>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</si>
  <si>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</si>
  <si>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</si>
  <si>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</si>
  <si>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</si>
  <si>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</si>
  <si>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</si>
  <si>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</si>
  <si>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</si>
  <si>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</si>
  <si>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</si>
  <si>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</si>
  <si>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</si>
  <si>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</si>
  <si>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</si>
  <si>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</si>
  <si>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</si>
  <si>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</si>
  <si>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</si>
  <si>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</si>
  <si>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</si>
  <si>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</si>
  <si>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</si>
  <si>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</si>
  <si>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</si>
  <si>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</si>
  <si>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</si>
  <si>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</si>
  <si>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</si>
  <si>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</si>
  <si>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</si>
  <si>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</si>
  <si>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</si>
  <si>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</si>
  <si>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</si>
  <si>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</si>
  <si>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</si>
  <si>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</si>
  <si>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</si>
  <si>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</si>
  <si>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</si>
  <si>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</si>
  <si>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</si>
  <si>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</si>
  <si>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</si>
  <si>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</si>
  <si>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</si>
  <si>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</si>
  <si>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</si>
  <si>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</si>
  <si>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</si>
  <si>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</si>
  <si>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</si>
  <si>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</si>
  <si>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</si>
  <si>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</si>
  <si>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</si>
  <si>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</si>
  <si>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</si>
  <si>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</si>
  <si>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</si>
  <si>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</si>
  <si>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</si>
  <si>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</si>
  <si>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</si>
  <si>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</si>
  <si>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</si>
  <si>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</si>
  <si>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</si>
  <si>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</si>
  <si>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</si>
  <si>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</si>
  <si>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</si>
  <si>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</si>
  <si>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</si>
  <si>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</si>
  <si>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</si>
  <si>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</si>
  <si>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</si>
  <si>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</si>
  <si>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</si>
  <si>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</si>
  <si>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</si>
  <si>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</si>
  <si>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</si>
  <si>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</si>
  <si>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</si>
  <si>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</si>
  <si>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</si>
  <si>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</si>
  <si>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</si>
  <si>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</si>
  <si>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</si>
  <si>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</si>
  <si>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</si>
  <si>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</si>
  <si>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</si>
  <si>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</si>
  <si>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</si>
  <si>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</si>
  <si>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</si>
  <si>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</si>
  <si>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</si>
  <si>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</si>
  <si>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</si>
  <si>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</si>
  <si>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</si>
  <si>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</si>
  <si>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</si>
  <si>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</si>
  <si>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</si>
  <si>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</si>
  <si>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</si>
  <si>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</si>
  <si>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</si>
  <si>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</si>
  <si>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</si>
  <si>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</si>
  <si>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</si>
  <si>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</si>
  <si>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</si>
  <si>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</si>
  <si>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</si>
  <si>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</si>
  <si>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</si>
  <si>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</si>
  <si>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</si>
  <si>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</si>
  <si>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</si>
  <si>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</si>
  <si>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</si>
  <si>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</si>
  <si>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</si>
  <si>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</si>
  <si>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</si>
  <si>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</si>
  <si>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</si>
  <si>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</si>
  <si>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</si>
  <si>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</si>
  <si>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</si>
  <si>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</si>
  <si>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</si>
  <si>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</si>
  <si>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</si>
  <si>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</si>
  <si>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</si>
  <si>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</si>
  <si>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</si>
  <si>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</si>
  <si>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</si>
  <si>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</si>
  <si>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</si>
  <si>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</si>
  <si>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</si>
  <si>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</si>
  <si>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</si>
  <si>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</si>
  <si>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</si>
  <si>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</si>
  <si>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</si>
  <si>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</si>
  <si>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</si>
  <si>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</si>
  <si>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</si>
  <si>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</si>
  <si>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</si>
  <si>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</si>
  <si>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</si>
  <si>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</si>
  <si>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</si>
  <si>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</si>
  <si>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</si>
  <si>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</si>
  <si>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</si>
  <si>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</si>
  <si>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</si>
  <si>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</si>
  <si>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</si>
  <si>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</si>
  <si>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</si>
  <si>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</si>
  <si>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</si>
  <si>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</si>
  <si>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</si>
  <si>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</si>
  <si>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</si>
  <si>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</si>
  <si>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</si>
  <si>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</si>
  <si>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</si>
  <si>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</si>
  <si>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</si>
  <si>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</si>
  <si>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</si>
  <si>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</si>
  <si>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</si>
  <si>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</si>
  <si>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</si>
  <si>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</si>
  <si>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</si>
  <si>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</si>
  <si>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</si>
  <si>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</si>
  <si>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</si>
  <si>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</si>
  <si>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</si>
  <si>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</si>
  <si>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</si>
  <si>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</si>
  <si>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</si>
  <si>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</si>
  <si>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</si>
  <si>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</si>
  <si>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</si>
  <si>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</si>
  <si>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</si>
  <si>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</si>
  <si>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</si>
  <si>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</si>
  <si>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</si>
  <si>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</si>
  <si>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</si>
  <si>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</si>
  <si>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</si>
  <si>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</si>
  <si>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</si>
  <si>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</si>
  <si>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</si>
  <si>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</si>
  <si>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</si>
  <si>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</si>
  <si>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</si>
  <si>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</si>
  <si>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</si>
  <si>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</si>
  <si>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</si>
  <si>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</si>
  <si>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</si>
  <si>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</si>
  <si>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</si>
  <si>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</si>
  <si>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</si>
  <si>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</si>
  <si>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</si>
  <si>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</si>
  <si>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</si>
  <si>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</si>
  <si>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</si>
  <si>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</si>
  <si>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</si>
  <si>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</si>
  <si>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</si>
  <si>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</si>
  <si>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</si>
  <si>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</si>
  <si>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</si>
  <si>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</si>
  <si>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</si>
  <si>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</si>
  <si>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</si>
  <si>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</si>
  <si>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</si>
  <si>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</si>
  <si>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</si>
  <si>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</si>
  <si>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</si>
  <si>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</si>
  <si>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</si>
  <si>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</si>
  <si>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</si>
  <si>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</si>
  <si>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</si>
  <si>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</si>
  <si>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</si>
  <si>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</si>
  <si>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</si>
  <si>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</si>
  <si>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</si>
  <si>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</si>
  <si>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</si>
  <si>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</si>
  <si>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</si>
  <si>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</si>
  <si>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</si>
  <si>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</si>
  <si>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</si>
  <si>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</si>
  <si>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</si>
  <si>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</si>
  <si>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</si>
  <si>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</si>
  <si>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</si>
  <si>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</si>
  <si>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</si>
  <si>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</si>
  <si>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</si>
  <si>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</si>
  <si>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</si>
  <si>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</si>
  <si>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</si>
  <si>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</si>
  <si>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</si>
  <si>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</si>
  <si>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</si>
  <si>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</si>
  <si>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</si>
  <si>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</si>
  <si>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</si>
  <si>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</si>
  <si>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</si>
  <si>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</si>
  <si>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</si>
  <si>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</si>
  <si>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</si>
  <si>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</si>
  <si>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</si>
  <si>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</si>
  <si>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</si>
  <si>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</si>
  <si>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</si>
  <si>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</si>
  <si>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</si>
  <si>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</si>
  <si>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</si>
  <si>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</si>
  <si>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</si>
  <si>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</si>
  <si>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</si>
  <si>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</si>
  <si>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</si>
  <si>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</si>
  <si>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</si>
  <si>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</si>
  <si>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</si>
  <si>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</si>
  <si>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</si>
  <si>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</si>
  <si>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</si>
  <si>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</si>
  <si>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</si>
  <si>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</si>
  <si>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</si>
  <si>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</si>
  <si>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</si>
  <si>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</si>
  <si>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</si>
  <si>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</si>
  <si>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</si>
  <si>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</si>
  <si>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</si>
  <si>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</si>
  <si>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</si>
  <si>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</si>
  <si>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</si>
  <si>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</si>
  <si>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</si>
  <si>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</si>
  <si>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</si>
  <si>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</si>
  <si>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</si>
  <si>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</si>
  <si>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</si>
  <si>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</si>
  <si>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</si>
  <si>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</si>
  <si>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</si>
  <si>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</si>
  <si>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</si>
  <si>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</si>
  <si>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</si>
  <si>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</si>
  <si>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</si>
  <si>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</si>
  <si>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</si>
  <si>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</si>
  <si>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</si>
  <si>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</si>
  <si>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</si>
  <si>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</si>
  <si>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</si>
  <si>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</si>
  <si>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</si>
  <si>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</si>
  <si>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</si>
  <si>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</si>
  <si>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</si>
  <si>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</si>
  <si>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</si>
  <si>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</si>
  <si>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</si>
  <si>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</si>
  <si>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</si>
  <si>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</si>
  <si>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</si>
  <si>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</si>
  <si>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</si>
  <si>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</si>
  <si>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</si>
  <si>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</si>
  <si>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</si>
  <si>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</si>
  <si>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</si>
  <si>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</si>
  <si>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</si>
  <si>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</si>
  <si>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</si>
  <si>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</si>
  <si>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</si>
  <si>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</si>
  <si>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</si>
  <si>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</si>
  <si>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</si>
  <si>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</si>
  <si>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</si>
  <si>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</si>
  <si>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</si>
  <si>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</si>
  <si>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</si>
  <si>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</si>
  <si>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</si>
  <si>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</si>
  <si>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</si>
  <si>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</si>
  <si>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</si>
  <si>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</si>
  <si>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</si>
  <si>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</si>
  <si>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</si>
  <si>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</si>
  <si>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</si>
  <si>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</si>
  <si>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</si>
  <si>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</si>
  <si>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</si>
  <si>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</si>
  <si>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</si>
  <si>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</si>
  <si>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</si>
  <si>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</si>
  <si>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</si>
  <si>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</si>
  <si>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</si>
  <si>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</si>
  <si>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</si>
  <si>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</si>
  <si>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</si>
  <si>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</si>
  <si>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</si>
  <si>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</si>
  <si>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</si>
  <si>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</si>
  <si>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</si>
  <si>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</si>
  <si>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</si>
  <si>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</si>
  <si>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</si>
  <si>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</si>
  <si>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</si>
  <si>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</si>
  <si>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</si>
  <si>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</si>
  <si>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</si>
  <si>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</si>
  <si>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</si>
  <si>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</si>
  <si>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</si>
  <si>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</si>
  <si>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</si>
  <si>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</si>
  <si>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</si>
  <si>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</si>
  <si>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</si>
  <si>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</si>
  <si>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</si>
  <si>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</si>
  <si>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</si>
  <si>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</si>
  <si>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</si>
  <si>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</si>
  <si>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</si>
  <si>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</si>
  <si>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</si>
  <si>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</si>
  <si>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</si>
  <si>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</si>
  <si>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</si>
  <si>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</si>
  <si>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</si>
  <si>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</si>
  <si>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</si>
  <si>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</si>
  <si>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</si>
  <si>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</si>
  <si>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</si>
  <si>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</si>
  <si>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</si>
  <si>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</si>
  <si>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</si>
  <si>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</si>
  <si>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</si>
  <si>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</si>
  <si>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</si>
  <si>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</si>
  <si>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</si>
  <si>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</si>
  <si>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</si>
  <si>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</si>
  <si>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</si>
  <si>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</si>
  <si>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</si>
  <si>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</si>
  <si>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</si>
  <si>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</si>
  <si>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</si>
  <si>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</si>
  <si>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</si>
  <si>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</si>
  <si>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</si>
  <si>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</si>
  <si>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</si>
  <si>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</si>
  <si>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</si>
  <si>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</si>
  <si>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</si>
  <si>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</si>
  <si>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</si>
  <si>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</si>
  <si>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</si>
  <si>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</si>
  <si>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</si>
  <si>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</si>
  <si>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</si>
  <si>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</si>
  <si>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</si>
  <si>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</si>
  <si>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</si>
  <si>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</si>
  <si>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</si>
  <si>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</si>
  <si>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</si>
  <si>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</si>
  <si>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</si>
  <si>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</si>
  <si>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</si>
  <si>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</si>
  <si>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</si>
  <si>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</si>
  <si>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</si>
  <si>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</si>
  <si>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</si>
  <si>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</si>
  <si>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</si>
  <si>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</si>
  <si>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</si>
  <si>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</si>
  <si>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</si>
  <si>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</si>
  <si>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</si>
  <si>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</si>
  <si>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</si>
  <si>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</si>
  <si>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</si>
  <si>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</si>
  <si>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</si>
  <si>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</si>
  <si>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</si>
  <si>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</si>
  <si>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</si>
  <si>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</si>
  <si>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</si>
  <si>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</si>
  <si>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</si>
  <si>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</si>
  <si>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</si>
  <si>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</si>
  <si>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</si>
  <si>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</si>
  <si>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</si>
  <si>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</si>
  <si>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</si>
  <si>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</si>
  <si>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</si>
  <si>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</si>
  <si>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</si>
  <si>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</si>
  <si>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</si>
  <si>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</si>
  <si>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</si>
  <si>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</si>
  <si>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</si>
  <si>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</si>
  <si>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</si>
  <si>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</si>
  <si>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</si>
  <si>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</si>
  <si>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</si>
  <si>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</si>
  <si>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</si>
  <si>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</si>
  <si>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</si>
  <si>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</si>
  <si>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</si>
  <si>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</si>
  <si>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</si>
  <si>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</si>
  <si>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</si>
  <si>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</si>
  <si>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</si>
  <si>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</si>
  <si>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</si>
  <si>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</si>
  <si>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</si>
  <si>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</si>
  <si>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</si>
  <si>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</si>
  <si>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</si>
  <si>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</si>
  <si>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</si>
  <si>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</si>
  <si>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</si>
  <si>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</si>
  <si>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</si>
  <si>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</si>
  <si>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</si>
  <si>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</si>
  <si>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</si>
  <si>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</si>
  <si>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</si>
  <si>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</si>
  <si>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</si>
  <si>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</si>
  <si>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</si>
  <si>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</si>
  <si>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</si>
  <si>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</si>
  <si>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</si>
  <si>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</si>
  <si>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</si>
  <si>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</si>
  <si>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</si>
  <si>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</si>
  <si>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</si>
  <si>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</si>
  <si>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</si>
  <si>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</si>
  <si>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</si>
  <si>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</si>
  <si>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</si>
  <si>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</si>
  <si>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</si>
  <si>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</si>
  <si>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</si>
  <si>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</si>
  <si>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</si>
  <si>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</si>
  <si>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</si>
  <si>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</si>
  <si>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</si>
  <si>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</si>
  <si>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</si>
  <si>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</si>
  <si>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</si>
  <si>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</si>
  <si>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</si>
  <si>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</si>
  <si>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</si>
  <si>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</si>
  <si>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</si>
  <si>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</si>
  <si>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</si>
  <si>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</si>
  <si>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</si>
  <si>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</si>
  <si>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</si>
  <si>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</si>
  <si>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</si>
  <si>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</si>
  <si>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</si>
  <si>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</si>
  <si>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</si>
  <si>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</si>
  <si>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</si>
  <si>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</si>
  <si>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</si>
  <si>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</si>
  <si>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</si>
  <si>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</si>
  <si>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</si>
  <si>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</si>
  <si>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</si>
  <si>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</si>
  <si>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</si>
  <si>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</si>
  <si>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</si>
  <si>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</si>
  <si>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</si>
  <si>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</si>
  <si>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</si>
  <si>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</si>
  <si>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</si>
  <si>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</si>
  <si>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</si>
  <si>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</si>
  <si>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</si>
  <si>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</si>
  <si>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</si>
  <si>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</si>
  <si>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</si>
  <si>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</si>
  <si>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</si>
  <si>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</si>
  <si>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</si>
  <si>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</si>
  <si>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</si>
  <si>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</si>
  <si>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</si>
  <si>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</si>
  <si>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</si>
  <si>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</si>
  <si>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</si>
  <si>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</si>
  <si>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</si>
  <si>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</si>
  <si>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</si>
  <si>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</si>
  <si>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</si>
  <si>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</si>
  <si>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</si>
  <si>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</si>
  <si>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</si>
  <si>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</si>
  <si>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</si>
  <si>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</si>
  <si>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</si>
  <si>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</si>
  <si>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</si>
  <si>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</si>
  <si>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</si>
  <si>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</si>
  <si>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</si>
  <si>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</si>
  <si>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</si>
  <si>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</si>
  <si>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</si>
  <si>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</si>
  <si>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</si>
  <si>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</si>
  <si>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</si>
  <si>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</si>
  <si>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</si>
  <si>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</si>
  <si>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</si>
  <si>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</si>
  <si>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</si>
  <si>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</si>
  <si>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</si>
  <si>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</si>
  <si>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</si>
  <si>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</si>
  <si>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</si>
  <si>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</si>
  <si>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</si>
  <si>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</si>
  <si>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</si>
  <si>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</si>
  <si>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</si>
  <si>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</si>
  <si>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</si>
  <si>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</si>
  <si>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</si>
  <si>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</si>
  <si>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</si>
  <si>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</si>
  <si>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</si>
  <si>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</si>
  <si>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</si>
  <si>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</si>
  <si>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</si>
  <si>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</si>
  <si>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</si>
  <si>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</si>
  <si>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</si>
  <si>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</si>
  <si>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</si>
  <si>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</si>
  <si>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</si>
  <si>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</si>
  <si>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</si>
  <si>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</si>
  <si>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</si>
  <si>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</si>
  <si>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</si>
  <si>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</si>
  <si>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</si>
  <si>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</si>
  <si>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</si>
  <si>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</si>
  <si>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</si>
  <si>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</si>
  <si>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</si>
  <si>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</si>
  <si>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</si>
  <si>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</si>
  <si>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</si>
  <si>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</si>
  <si>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</si>
  <si>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</si>
  <si>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</si>
  <si>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</si>
  <si>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</si>
  <si>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</si>
  <si>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</si>
  <si>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</si>
  <si>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</si>
  <si>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</si>
  <si>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</si>
  <si>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</si>
  <si>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</si>
  <si>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</si>
  <si>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</si>
  <si>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</si>
  <si>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</si>
  <si>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</si>
  <si>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</si>
  <si>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</si>
  <si>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</si>
  <si>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</si>
  <si>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</si>
  <si>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</si>
  <si>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</si>
  <si>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</si>
  <si>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</si>
  <si>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</si>
  <si>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</si>
  <si>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</si>
  <si>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</si>
  <si>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</si>
  <si>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</si>
  <si>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</si>
  <si>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</si>
  <si>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</si>
  <si>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</si>
  <si>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</si>
  <si>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</si>
  <si>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</si>
  <si>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</si>
  <si>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</si>
  <si>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</si>
  <si>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</si>
  <si>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</si>
  <si>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</si>
  <si>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</si>
  <si>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</si>
  <si>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</si>
  <si>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</si>
  <si>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</si>
  <si>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</si>
  <si>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</si>
  <si>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</si>
  <si>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</si>
  <si>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</si>
  <si>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</si>
  <si>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</si>
  <si>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</si>
  <si>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</si>
  <si>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</si>
  <si>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</si>
  <si>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</si>
  <si>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</si>
  <si>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</si>
  <si>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</si>
  <si>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</si>
  <si>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</si>
  <si>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</si>
  <si>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</si>
  <si>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</si>
  <si>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</si>
  <si>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</si>
  <si>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</si>
  <si>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</si>
  <si>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</si>
  <si>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</si>
  <si>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</si>
  <si>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</si>
  <si>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</si>
  <si>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</si>
  <si>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</si>
  <si>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</si>
  <si>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</si>
  <si>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</si>
  <si>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</si>
  <si>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</si>
  <si>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</si>
  <si>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</si>
  <si>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</si>
  <si>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</si>
  <si>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</si>
  <si>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</si>
  <si>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</si>
  <si>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</si>
  <si>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</si>
  <si>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</si>
  <si>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</si>
  <si>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</si>
  <si>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</si>
  <si>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</si>
  <si>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</si>
  <si>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</si>
  <si>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</si>
  <si>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</si>
  <si>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</si>
  <si>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</si>
  <si>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</si>
  <si>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</si>
  <si>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</si>
  <si>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</si>
  <si>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</si>
  <si>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</si>
  <si>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</si>
  <si>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</si>
  <si>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</si>
  <si>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</si>
  <si>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</si>
  <si>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</si>
  <si>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</si>
  <si>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</si>
  <si>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</si>
  <si>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</si>
  <si>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</si>
  <si>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</si>
  <si>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</si>
  <si>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</si>
  <si>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</si>
  <si>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</si>
  <si>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</si>
  <si>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</si>
  <si>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</si>
  <si>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</si>
  <si>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</si>
  <si>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</si>
  <si>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</si>
  <si>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</si>
  <si>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</si>
  <si>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</si>
  <si>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</si>
  <si>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</si>
  <si>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</si>
  <si>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</si>
  <si>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</si>
  <si>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</si>
  <si>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</si>
  <si>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</si>
  <si>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</si>
  <si>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</si>
  <si>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</si>
  <si>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</si>
  <si>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</si>
  <si>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</si>
  <si>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</si>
  <si>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</si>
  <si>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</si>
  <si>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</si>
  <si>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</si>
  <si>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</si>
  <si>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</si>
  <si>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</si>
  <si>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</si>
  <si>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</si>
  <si>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</si>
  <si>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</si>
  <si>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</si>
  <si>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</si>
  <si>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</si>
  <si>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</si>
  <si>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</si>
  <si>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</si>
  <si>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</si>
  <si>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</si>
  <si>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GameUI_OpenTimeSpaceDesc</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</si>
  <si>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</si>
  <si>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</si>
  <si>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</si>
  <si>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</si>
  <si>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</si>
  <si>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</si>
  <si>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</si>
  <si>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</si>
  <si>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</si>
  <si>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</si>
  <si>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</si>
  <si>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</si>
  <si>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</si>
  <si>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</si>
  <si>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</si>
  <si>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</si>
  <si>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</si>
  <si>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</si>
  <si>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
몬스터들을 물리치고 장비를 획득하세요.</t>
    <phoneticPr fontId="1" type="noConversion"/>
  </si>
  <si>
    <t>장비가 잠금되었습니다</t>
    <phoneticPr fontId="1" type="noConversion"/>
  </si>
  <si>
    <t>EquipUI_Locked</t>
    <phoneticPr fontId="1" type="noConversion"/>
  </si>
  <si>
    <t>EquipUI_Unlocked</t>
    <phoneticPr fontId="1" type="noConversion"/>
  </si>
  <si>
    <t>장비가 잠금 해제되었습니다</t>
    <phoneticPr fontId="1" type="noConversion"/>
  </si>
  <si>
    <t>EquipUI_EmptyRandomOption</t>
    <phoneticPr fontId="1" type="noConversion"/>
  </si>
  <si>
    <t>랜덤 옵션 없음</t>
    <phoneticPr fontId="1" type="noConversion"/>
  </si>
  <si>
    <t>No Random Properties</t>
    <phoneticPr fontId="1" type="noConversion"/>
  </si>
  <si>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</si>
  <si>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</si>
  <si>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</si>
  <si>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</si>
  <si>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</si>
  <si>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</si>
  <si>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</si>
  <si>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</si>
  <si>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</si>
  <si>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</si>
  <si>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</si>
  <si>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보스 대미지 증가</t>
    <phoneticPr fontId="1" type="noConversion"/>
  </si>
  <si>
    <t>잔몹 대미지 증가</t>
    <phoneticPr fontId="1" type="noConversion"/>
  </si>
  <si>
    <t>보스 피해 감소</t>
    <phoneticPr fontId="1" type="noConversion"/>
  </si>
  <si>
    <t>잔몹 피해 감소</t>
    <phoneticPr fontId="1" type="noConversion"/>
  </si>
  <si>
    <t>최대 체력</t>
    <phoneticPr fontId="1" type="noConversion"/>
  </si>
  <si>
    <t>공격력</t>
    <phoneticPr fontId="1" type="noConversion"/>
  </si>
  <si>
    <t>교체 회복량</t>
    <phoneticPr fontId="1" type="noConversion"/>
  </si>
  <si>
    <t>파워소스 회복량</t>
    <phoneticPr fontId="1" type="noConversion"/>
  </si>
  <si>
    <t>레벨업 회복량</t>
    <phoneticPr fontId="1" type="noConversion"/>
  </si>
  <si>
    <t>Attack</t>
    <phoneticPr fontId="1" type="noConversion"/>
  </si>
  <si>
    <t>Boss Damage Boost</t>
    <phoneticPr fontId="1" type="noConversion"/>
  </si>
  <si>
    <t>Jaco Damage Boost</t>
    <phoneticPr fontId="1" type="noConversion"/>
  </si>
  <si>
    <t>Boss Damage Down</t>
    <phoneticPr fontId="1" type="noConversion"/>
  </si>
  <si>
    <t>Jaco Damage Down</t>
    <phoneticPr fontId="1" type="noConversion"/>
  </si>
  <si>
    <t>Max HP</t>
    <phoneticPr fontId="1" type="noConversion"/>
  </si>
  <si>
    <t>Power Source Heal</t>
    <phoneticPr fontId="1" type="noConversion"/>
  </si>
  <si>
    <t>Swap Heal</t>
    <phoneticPr fontId="1" type="noConversion"/>
  </si>
  <si>
    <t>Level Up Heal</t>
    <phoneticPr fontId="1" type="noConversion"/>
  </si>
  <si>
    <t>EquipUI_NoMaterialForEnhance</t>
    <phoneticPr fontId="1" type="noConversion"/>
  </si>
  <si>
    <t>강화 재료 선택</t>
    <phoneticPr fontId="1" type="noConversion"/>
  </si>
  <si>
    <t>EquipUI_MaterialForEnhance</t>
    <phoneticPr fontId="1" type="noConversion"/>
  </si>
  <si>
    <t>EquipUI_MaterialForTransfer</t>
    <phoneticPr fontId="1" type="noConversion"/>
  </si>
  <si>
    <t>EquipUI_MaterialForTransmute</t>
    <phoneticPr fontId="1" type="noConversion"/>
  </si>
  <si>
    <t>EquipUI_NoMaterialForTransfer</t>
    <phoneticPr fontId="1" type="noConversion"/>
  </si>
  <si>
    <t>EquipUI_NoMaterialForTransmute</t>
    <phoneticPr fontId="1" type="noConversion"/>
  </si>
  <si>
    <t>강화 재료가 없습니다</t>
    <phoneticPr fontId="1" type="noConversion"/>
  </si>
  <si>
    <t>EquipUI_NoMaterialForAmplifyMain</t>
    <phoneticPr fontId="1" type="noConversion"/>
  </si>
  <si>
    <t>EquipUI_NoMaterialForAmplifyRandom</t>
    <phoneticPr fontId="1" type="noConversion"/>
  </si>
  <si>
    <t>EquipUI_Equipped</t>
    <phoneticPr fontId="1" type="noConversion"/>
  </si>
  <si>
    <t>장착 중</t>
    <phoneticPr fontId="1" type="noConversion"/>
  </si>
  <si>
    <t>EQUIPPED</t>
    <phoneticPr fontId="1" type="noConversion"/>
  </si>
  <si>
    <t>EquipUI_AutoSelect</t>
    <phoneticPr fontId="1" type="noConversion"/>
  </si>
  <si>
    <t>EquipUI_LimitTransferReceive</t>
    <phoneticPr fontId="1" type="noConversion"/>
  </si>
  <si>
    <t>옵션</t>
    <phoneticPr fontId="1" type="noConversion"/>
  </si>
  <si>
    <t>강화 레벨 {0} 까지만 이전 받을 수 있습니다</t>
    <phoneticPr fontId="1" type="noConversion"/>
  </si>
  <si>
    <t>EquipUI_TransferEnhanceOn</t>
    <phoneticPr fontId="1" type="noConversion"/>
  </si>
  <si>
    <t>EquipUI_TransferEnhanceOff</t>
    <phoneticPr fontId="1" type="noConversion"/>
  </si>
  <si>
    <t>EquipUI_TransmuteOptionOn</t>
    <phoneticPr fontId="1" type="noConversion"/>
  </si>
  <si>
    <t>EquipUI_TransmuteOptionOff</t>
    <phoneticPr fontId="1" type="noConversion"/>
  </si>
  <si>
    <t>&lt;color=#808080&gt;강화 이전&lt;/color&gt;</t>
    <phoneticPr fontId="1" type="noConversion"/>
  </si>
  <si>
    <t>&lt;color=#808080&gt;옵션 변경&lt;/color&gt;</t>
    <phoneticPr fontId="1" type="noConversion"/>
  </si>
  <si>
    <t>&lt;color=#00FFC0&gt;강화 이전&lt;/color&gt;</t>
    <phoneticPr fontId="1" type="noConversion"/>
  </si>
  <si>
    <t>에메랄드</t>
    <phoneticPr fontId="1" type="noConversion"/>
  </si>
  <si>
    <t>&lt;color=#00FFC0&gt;강화 이전&lt;/color&gt; 재료 선택</t>
    <phoneticPr fontId="1" type="noConversion"/>
  </si>
  <si>
    <t>&lt;color=#00FFC0&gt;옵션 변경&lt;/color&gt; 재료 선택</t>
    <phoneticPr fontId="1" type="noConversion"/>
  </si>
  <si>
    <t>옵션 변경 재료가 없습니다
같은 등급의 장비가 필요합니다</t>
    <phoneticPr fontId="1" type="noConversion"/>
  </si>
  <si>
    <t>&lt;color=#00FFC0&gt;옵션 변경&lt;/color&gt;</t>
    <phoneticPr fontId="1" type="noConversion"/>
  </si>
  <si>
    <t>메인 옵션의 연마 재료가 없습니다
동일한 장비가 필요합니다</t>
    <phoneticPr fontId="1" type="noConversion"/>
  </si>
  <si>
    <t>랜덤 옵션의 연마 재료가 없습니다
같은 등급, 같은 타입의 장비가 필요합니다</t>
    <phoneticPr fontId="1" type="noConversion"/>
  </si>
  <si>
    <t>일괄
선택</t>
    <phoneticPr fontId="1" type="noConversion"/>
  </si>
  <si>
    <t>BATCH
SELECT</t>
    <phoneticPr fontId="1" type="noConversion"/>
  </si>
  <si>
    <t>Pick Materials for Upgrade</t>
    <phoneticPr fontId="1" type="noConversion"/>
  </si>
  <si>
    <t>남은 횟수 :</t>
    <phoneticPr fontId="1" type="noConversion"/>
  </si>
  <si>
    <t>Pick a Material for &lt;color=#00FFC0&gt;Transferring Upgrade&lt;/color&gt;</t>
    <phoneticPr fontId="1" type="noConversion"/>
  </si>
  <si>
    <t>Pick a Material for &lt;color=#00FFC0&gt;Changing a Property&lt;/color&gt;</t>
    <phoneticPr fontId="1" type="noConversion"/>
  </si>
  <si>
    <t>EquipUI_ChooseGradeForAutoSelect</t>
    <phoneticPr fontId="1" type="noConversion"/>
  </si>
  <si>
    <t>강화된 장비 포함</t>
    <phoneticPr fontId="1" type="noConversion"/>
  </si>
  <si>
    <t>EquipUI_IncludeEnhanced</t>
    <phoneticPr fontId="1" type="noConversion"/>
  </si>
  <si>
    <t>EquipUI_LeftCountOn</t>
    <phoneticPr fontId="1" type="noConversion"/>
  </si>
  <si>
    <t>EquipUI_LeftCountOff</t>
    <phoneticPr fontId="1" type="noConversion"/>
  </si>
  <si>
    <t>&lt;color=#808080&gt;남은 횟수 :&lt;/color&gt;</t>
    <phoneticPr fontId="1" type="noConversion"/>
  </si>
  <si>
    <t>Left Count:</t>
    <phoneticPr fontId="1" type="noConversion"/>
  </si>
  <si>
    <t>&lt;color=#808080&gt;Left Count:&lt;/color&gt;</t>
    <phoneticPr fontId="1" type="noConversion"/>
  </si>
  <si>
    <t>EquipUI_LeftCountValueOn</t>
    <phoneticPr fontId="1" type="noConversion"/>
  </si>
  <si>
    <t>EquipUI_LeftCountValueOff</t>
    <phoneticPr fontId="1" type="noConversion"/>
  </si>
  <si>
    <t>{0}</t>
    <phoneticPr fontId="1" type="noConversion"/>
  </si>
  <si>
    <t>&lt;color=#808080&gt;{0}&lt;/color&gt;</t>
    <phoneticPr fontId="1" type="noConversion"/>
  </si>
  <si>
    <t>EquipUI_LeftCountZero</t>
    <phoneticPr fontId="1" type="noConversion"/>
  </si>
  <si>
    <t>남은 횟수가 0 입니다</t>
    <phoneticPr fontId="1" type="noConversion"/>
  </si>
  <si>
    <t>EquipUI_Grade</t>
    <phoneticPr fontId="1" type="noConversion"/>
  </si>
  <si>
    <t>등급</t>
    <phoneticPr fontId="1" type="noConversion"/>
  </si>
  <si>
    <t>Grade</t>
    <phoneticPr fontId="1" type="noConversion"/>
  </si>
  <si>
    <t>EquipUI_SelectBig</t>
    <phoneticPr fontId="1" type="noConversion"/>
  </si>
  <si>
    <t>선택</t>
    <phoneticPr fontId="1" type="noConversion"/>
  </si>
  <si>
    <t>SELECT</t>
    <phoneticPr fontId="1" type="noConversion"/>
  </si>
  <si>
    <t>일괄 선택할 등급을 고르세요</t>
    <phoneticPr fontId="1" type="noConversion"/>
  </si>
  <si>
    <t>최고 강화 도달</t>
    <phoneticPr fontId="1" type="noConversion"/>
  </si>
  <si>
    <t>EquipUI_MaxReachedEnhance</t>
    <phoneticPr fontId="1" type="noConversion"/>
  </si>
  <si>
    <t>Max Enhanced</t>
    <phoneticPr fontId="1" type="noConversion"/>
  </si>
  <si>
    <t>EquipUI_MaxReachedAmplify</t>
    <phoneticPr fontId="1" type="noConversion"/>
  </si>
  <si>
    <t>최고 연마 도달</t>
    <phoneticPr fontId="1" type="noConversion"/>
  </si>
  <si>
    <t>Max Polished</t>
    <phoneticPr fontId="1" type="noConversion"/>
  </si>
  <si>
    <t>EquipUI_SelectMaterial</t>
    <phoneticPr fontId="1" type="noConversion"/>
  </si>
  <si>
    <t>재료를 선택하여주세요</t>
    <phoneticPr fontId="1" type="noConversion"/>
  </si>
  <si>
    <t>최고 강화 상태입니다!</t>
    <phoneticPr fontId="1" type="noConversion"/>
  </si>
  <si>
    <t>EquipUI_SelectGrade</t>
    <phoneticPr fontId="1" type="noConversion"/>
  </si>
  <si>
    <t>등급을 선택하여주세요</t>
    <phoneticPr fontId="1" type="noConversion"/>
  </si>
  <si>
    <t>EquipUI_MaxReachEnhanceToast</t>
    <phoneticPr fontId="1" type="noConversion"/>
  </si>
  <si>
    <t>EquipUI_MaxReachAmplifyToast</t>
    <phoneticPr fontId="1" type="noConversion"/>
  </si>
  <si>
    <t>최고 연마 상태입니다!</t>
    <phoneticPr fontId="1" type="noConversion"/>
  </si>
  <si>
    <t>Select Materials</t>
    <phoneticPr fontId="1" type="noConversion"/>
  </si>
  <si>
    <t>Pick Grades</t>
    <phoneticPr fontId="1" type="noConversion"/>
  </si>
  <si>
    <t>EquipUI_MaterialForAmplifyMain</t>
    <phoneticPr fontId="1" type="noConversion"/>
  </si>
  <si>
    <t>EquipUI_MaterialForAmplifyRandom</t>
    <phoneticPr fontId="1" type="noConversion"/>
  </si>
  <si>
    <t>랜덤 옵션 연마 재료 선택</t>
    <phoneticPr fontId="1" type="noConversion"/>
  </si>
  <si>
    <t>&lt;color=#00FFC0&gt;메인&lt;/color&gt; 옵션 연마 재료 선택</t>
    <phoneticPr fontId="1" type="noConversion"/>
  </si>
  <si>
    <t>Pick Materials for Polishing a &lt;color=#00FFC0&gt;Main&lt;/color&gt; Property</t>
    <phoneticPr fontId="1" type="noConversion"/>
  </si>
  <si>
    <t>Pick Materials for Polishing a Random Property</t>
    <phoneticPr fontId="1" type="noConversion"/>
  </si>
  <si>
    <t>EquipUI_TransferComplete</t>
    <phoneticPr fontId="1" type="noConversion"/>
  </si>
  <si>
    <t>강화 이전 완료</t>
    <phoneticPr fontId="1" type="noConversion"/>
  </si>
  <si>
    <t>TRANSFER UPGRADE COMPLETE</t>
    <phoneticPr fontId="1" type="noConversion"/>
  </si>
  <si>
    <t>성공 시 증가량</t>
    <phoneticPr fontId="1" type="noConversion"/>
  </si>
  <si>
    <t>Increase in Success</t>
    <phoneticPr fontId="1" type="noConversion"/>
  </si>
  <si>
    <t>EquipUI_IncreaseInSuccess</t>
    <phoneticPr fontId="1" type="noConversion"/>
  </si>
  <si>
    <t>EquipUI_EquipmentEnhance</t>
    <phoneticPr fontId="1" type="noConversion"/>
  </si>
  <si>
    <t>장비 강화</t>
    <phoneticPr fontId="1" type="noConversion"/>
  </si>
  <si>
    <t>UPGRADE EQUIPMENT</t>
    <phoneticPr fontId="1" type="noConversion"/>
  </si>
  <si>
    <t>EquipUI_EquipmentEnhanceMore</t>
    <phoneticPr fontId="1" type="noConversion"/>
  </si>
  <si>
    <t>선택한 재료당 1회씩 강화를 시도하며 성공한 만큼 강화량이 오르게 됩니다. 더 높은 등급의 재료를 소모할수록 성공 확률이 증가합니다.
강화 실패 시 무기가 파괴되거나 강화단계가 떨어지지 않습니다.</t>
    <phoneticPr fontId="1" type="noConversion"/>
  </si>
  <si>
    <t>EquipUI_SuccessCount</t>
    <phoneticPr fontId="1" type="noConversion"/>
  </si>
  <si>
    <t>성공 횟수 :</t>
    <phoneticPr fontId="1" type="noConversion"/>
  </si>
  <si>
    <t>EquipUI_Failure</t>
    <phoneticPr fontId="1" type="noConversion"/>
  </si>
  <si>
    <t>실패</t>
    <phoneticPr fontId="1" type="noConversion"/>
  </si>
  <si>
    <t>Failure</t>
    <phoneticPr fontId="1" type="noConversion"/>
  </si>
  <si>
    <t>Number of Successes:</t>
    <phoneticPr fontId="1" type="noConversion"/>
  </si>
  <si>
    <t>EquipUI_ReturnForMax</t>
    <phoneticPr fontId="1" type="noConversion"/>
  </si>
  <si>
    <t>최대 강화에 도달하여 남은 장비와 골드는 반환됩니다</t>
    <phoneticPr fontId="1" type="noConversion"/>
  </si>
  <si>
    <t>{0} 레벨 달성! 전용 전투팩 지급</t>
    <phoneticPr fontId="1" type="noConversion"/>
  </si>
  <si>
    <t>EquipUI_MaterialCount</t>
    <phoneticPr fontId="1" type="noConversion"/>
  </si>
  <si>
    <t>재료 개수 :</t>
    <phoneticPr fontId="1" type="noConversion"/>
  </si>
  <si>
    <t>Number of Materials:</t>
    <phoneticPr fontId="1" type="noConversion"/>
  </si>
  <si>
    <t>EquipUI_WarningSameMaterial</t>
    <phoneticPr fontId="1" type="noConversion"/>
  </si>
  <si>
    <t>EquipUI_WarningSameType</t>
    <phoneticPr fontId="1" type="noConversion"/>
  </si>
  <si>
    <t>EquipUI_WarningSameGrade</t>
    <phoneticPr fontId="1" type="noConversion"/>
  </si>
  <si>
    <t>EquipUI_TransferEnhanceMore</t>
  </si>
  <si>
    <t>강화가 되어있는 장비에서 강화량을 추출하여 다른 장비로 넘깁니다. 일정량 강화량은 손실되며 기존 장비는 사라집니다.</t>
  </si>
  <si>
    <t>EquipUI_TransferEnhance</t>
  </si>
  <si>
    <t>강화 이전</t>
  </si>
  <si>
    <t>TRANSFER UPGRADE</t>
  </si>
  <si>
    <t>EquipUI_WarningHighGrade</t>
    <phoneticPr fontId="1" type="noConversion"/>
  </si>
  <si>
    <t>&lt;color=#FF8080&gt;동일한 장비&lt;/color&gt;가 재료로 선택되었습니다.
계속하시겠습니까?</t>
    <phoneticPr fontId="1" type="noConversion"/>
  </si>
  <si>
    <t>&lt;color=#FF8080&gt;동급의 같은 타입 장비&lt;/color&gt;가 재료로 선택되었습니다.
계속하시겠습니까?</t>
    <phoneticPr fontId="1" type="noConversion"/>
  </si>
  <si>
    <t>&lt;color=#FF8080&gt;동급의 장비&lt;/color&gt;가 재료로 선택되었습니다.
계속하시겠습니까?</t>
    <phoneticPr fontId="1" type="noConversion"/>
  </si>
  <si>
    <t>&lt;color=#FF8080&gt;더 높은 등급의 장비&lt;/color&gt;가 재료로 선택되었습니다.
계속하시겠습니까?</t>
    <phoneticPr fontId="1" type="noConversion"/>
  </si>
  <si>
    <t>강화 이전에 사용할 재료가 없습니다
같은 타입의 강화된 장비가 필요합니다</t>
    <phoneticPr fontId="1" type="noConversion"/>
  </si>
  <si>
    <t>단위 등 인자로 인한 한국어 직역 위한 항목</t>
    <phoneticPr fontId="1" type="noConversion"/>
  </si>
  <si>
    <t>오버라이딩 합한 최종안</t>
    <phoneticPr fontId="1" type="noConversion"/>
  </si>
  <si>
    <t>챕터 {0} 이하에서는 인장을 얻을 수 없습니다</t>
    <phoneticPr fontId="1" type="noConversion"/>
  </si>
  <si>
    <t>챕터 {0} 클리어 후 진입 가능합니다</t>
    <phoneticPr fontId="1" type="noConversion"/>
  </si>
  <si>
    <t>연구 메뉴에서 팀레벨을 9 레벨 달성 후 가능합니다</t>
    <phoneticPr fontId="1" type="noConversion"/>
  </si>
  <si>
    <t>연구 메뉴에서 팀레벨 9 달성 후 가능합니다</t>
    <phoneticPr fontId="1" type="noConversion"/>
  </si>
  <si>
    <t>남은 횟수가 없습니다</t>
    <phoneticPr fontId="1" type="noConversion"/>
  </si>
  <si>
    <t>{0} 강 이하의 장비만 이전받을 수 있습니다.</t>
    <phoneticPr fontId="1" type="noConversion"/>
  </si>
  <si>
    <t>파파고 번역 영어</t>
    <phoneticPr fontId="1" type="noConversion"/>
  </si>
  <si>
    <t>구글 번역 영어</t>
    <phoneticPr fontId="1" type="noConversion"/>
  </si>
  <si>
    <t>영어</t>
  </si>
  <si>
    <t>언어</t>
  </si>
  <si>
    <t>ISO-639-1 코드</t>
  </si>
  <si>
    <t>아프리칸스어</t>
  </si>
  <si>
    <t>af</t>
  </si>
  <si>
    <t>알바니아어</t>
  </si>
  <si>
    <t>sq</t>
  </si>
  <si>
    <t>암하라어</t>
  </si>
  <si>
    <t>am</t>
  </si>
  <si>
    <t>아랍어</t>
  </si>
  <si>
    <t>ar</t>
  </si>
  <si>
    <t>아르메니아어</t>
  </si>
  <si>
    <t>hy</t>
  </si>
  <si>
    <t>아제르바이잔어</t>
  </si>
  <si>
    <t>az</t>
  </si>
  <si>
    <t>바스크어</t>
  </si>
  <si>
    <t>eu</t>
  </si>
  <si>
    <t>벨라루스어</t>
  </si>
  <si>
    <t>be</t>
  </si>
  <si>
    <t>벵골어</t>
  </si>
  <si>
    <t>bn</t>
  </si>
  <si>
    <t>보스니아어</t>
  </si>
  <si>
    <t>bs</t>
  </si>
  <si>
    <t>불가리아어</t>
  </si>
  <si>
    <t>bg</t>
  </si>
  <si>
    <t>카탈루냐어</t>
  </si>
  <si>
    <t>ca</t>
  </si>
  <si>
    <t>세부아노어</t>
  </si>
  <si>
    <t>ceb(ISO-639-2)</t>
  </si>
  <si>
    <t>중국어(간체)</t>
  </si>
  <si>
    <t>중국어(번체)</t>
  </si>
  <si>
    <t>코르시카어</t>
  </si>
  <si>
    <t>co</t>
  </si>
  <si>
    <t>크로아티아어</t>
  </si>
  <si>
    <t>hr</t>
  </si>
  <si>
    <t>체코어</t>
  </si>
  <si>
    <t>cs</t>
  </si>
  <si>
    <t>덴마크어</t>
  </si>
  <si>
    <t>da</t>
  </si>
  <si>
    <t>네덜란드어</t>
  </si>
  <si>
    <t>nl</t>
  </si>
  <si>
    <t>en</t>
  </si>
  <si>
    <t>에스페란토</t>
  </si>
  <si>
    <t>eo</t>
  </si>
  <si>
    <t>에스토니아어</t>
  </si>
  <si>
    <t>et</t>
  </si>
  <si>
    <t>핀란드어</t>
  </si>
  <si>
    <t>fi</t>
  </si>
  <si>
    <t>프랑스어</t>
  </si>
  <si>
    <t>fr</t>
  </si>
  <si>
    <t>프리지아어</t>
  </si>
  <si>
    <t>fy</t>
  </si>
  <si>
    <t>갈리시아어</t>
  </si>
  <si>
    <t>gl</t>
  </si>
  <si>
    <t>조지아어</t>
  </si>
  <si>
    <t>ka</t>
  </si>
  <si>
    <t>독일어</t>
  </si>
  <si>
    <t>de</t>
  </si>
  <si>
    <t>그리스어</t>
  </si>
  <si>
    <t>el</t>
  </si>
  <si>
    <t>구자라트어</t>
  </si>
  <si>
    <t>gu</t>
  </si>
  <si>
    <t>아이티 크리올어</t>
  </si>
  <si>
    <t>ht</t>
  </si>
  <si>
    <t>하우사어</t>
  </si>
  <si>
    <t>ha</t>
  </si>
  <si>
    <t>하와이어</t>
  </si>
  <si>
    <t>haw(ISO-639-2)</t>
  </si>
  <si>
    <t>히브리어</t>
  </si>
  <si>
    <t>힌디어</t>
  </si>
  <si>
    <t>hi</t>
  </si>
  <si>
    <t>몽어</t>
  </si>
  <si>
    <t>hmn(ISO-639-2)</t>
  </si>
  <si>
    <t>헝가리어</t>
  </si>
  <si>
    <t>hu</t>
  </si>
  <si>
    <t>아이슬란드어</t>
  </si>
  <si>
    <t>is</t>
  </si>
  <si>
    <t>이그보어</t>
  </si>
  <si>
    <t>ig</t>
  </si>
  <si>
    <t>인도네시아어</t>
  </si>
  <si>
    <t>id</t>
  </si>
  <si>
    <t>아일랜드</t>
  </si>
  <si>
    <t>ga</t>
  </si>
  <si>
    <t>이탈리아어</t>
  </si>
  <si>
    <t>it</t>
  </si>
  <si>
    <t>일본어</t>
  </si>
  <si>
    <t>ja</t>
  </si>
  <si>
    <t>자바어</t>
  </si>
  <si>
    <t>jw</t>
  </si>
  <si>
    <t>칸나다어</t>
  </si>
  <si>
    <t>kn</t>
  </si>
  <si>
    <t>카자흐어</t>
  </si>
  <si>
    <t>kk</t>
  </si>
  <si>
    <t>크메르어</t>
  </si>
  <si>
    <t>km</t>
  </si>
  <si>
    <t>한국어</t>
  </si>
  <si>
    <t>ko</t>
  </si>
  <si>
    <t>쿠르드어</t>
  </si>
  <si>
    <t>ku</t>
  </si>
  <si>
    <t>키르기스어</t>
  </si>
  <si>
    <t>ky</t>
  </si>
  <si>
    <t>라오어</t>
  </si>
  <si>
    <t>lo</t>
  </si>
  <si>
    <t>라틴어</t>
  </si>
  <si>
    <t>la</t>
  </si>
  <si>
    <t>라트비아어</t>
  </si>
  <si>
    <t>lv</t>
  </si>
  <si>
    <t>리투아니아어</t>
  </si>
  <si>
    <t>lt</t>
  </si>
  <si>
    <t>룩셈부르크어</t>
  </si>
  <si>
    <t>lb</t>
  </si>
  <si>
    <t>마케도니아어</t>
  </si>
  <si>
    <t>mk</t>
  </si>
  <si>
    <t>마다가스카르어</t>
  </si>
  <si>
    <t>mg</t>
  </si>
  <si>
    <t>말레이어</t>
  </si>
  <si>
    <t>ms</t>
  </si>
  <si>
    <t>말라얄람어</t>
  </si>
  <si>
    <t>ml</t>
  </si>
  <si>
    <t>몰타어</t>
  </si>
  <si>
    <t>mt</t>
  </si>
  <si>
    <t>마오리어</t>
  </si>
  <si>
    <t>mi</t>
  </si>
  <si>
    <t>마라타어</t>
  </si>
  <si>
    <t>mr</t>
  </si>
  <si>
    <t>몽골어</t>
  </si>
  <si>
    <t>mn</t>
  </si>
  <si>
    <t>미얀마어(버마어)</t>
  </si>
  <si>
    <t>my</t>
  </si>
  <si>
    <t>네팔어</t>
  </si>
  <si>
    <t>ne</t>
  </si>
  <si>
    <t>노르웨이어</t>
  </si>
  <si>
    <t>no</t>
  </si>
  <si>
    <t>니안자어(치츄어)</t>
  </si>
  <si>
    <t>ny</t>
  </si>
  <si>
    <t>파슈토어</t>
  </si>
  <si>
    <t>ps</t>
  </si>
  <si>
    <t>페르시아어</t>
  </si>
  <si>
    <t>fa</t>
  </si>
  <si>
    <t>폴란드어</t>
  </si>
  <si>
    <t>pl</t>
  </si>
  <si>
    <t>pt</t>
  </si>
  <si>
    <t>펀자브어</t>
  </si>
  <si>
    <t>pa</t>
  </si>
  <si>
    <t>루마니아어</t>
  </si>
  <si>
    <t>ro</t>
  </si>
  <si>
    <t>러시아어</t>
  </si>
  <si>
    <t>ru</t>
  </si>
  <si>
    <t>사모아어</t>
  </si>
  <si>
    <t>sm</t>
  </si>
  <si>
    <t>스코틀랜드 게일어</t>
  </si>
  <si>
    <t>gd</t>
  </si>
  <si>
    <t>세르비아어</t>
  </si>
  <si>
    <t>sr</t>
  </si>
  <si>
    <t>세소토어</t>
  </si>
  <si>
    <t>st</t>
  </si>
  <si>
    <t>쇼나어</t>
  </si>
  <si>
    <t>sn</t>
  </si>
  <si>
    <t>신디어</t>
  </si>
  <si>
    <t>sd</t>
  </si>
  <si>
    <t>스리랑카어(싱할라어)</t>
  </si>
  <si>
    <t>si</t>
  </si>
  <si>
    <t>슬로바키아어</t>
  </si>
  <si>
    <t>sk</t>
  </si>
  <si>
    <t>슬로베니아어</t>
  </si>
  <si>
    <t>sl</t>
  </si>
  <si>
    <t>소말리어</t>
  </si>
  <si>
    <t>so</t>
  </si>
  <si>
    <t>스페인어</t>
  </si>
  <si>
    <t>es</t>
  </si>
  <si>
    <t>순다어</t>
  </si>
  <si>
    <t>su</t>
  </si>
  <si>
    <t>스와힐리어</t>
  </si>
  <si>
    <t>sw</t>
  </si>
  <si>
    <t>스웨덴어</t>
  </si>
  <si>
    <t>sv</t>
  </si>
  <si>
    <t>타갈로그어(필리핀어)</t>
  </si>
  <si>
    <t>tl</t>
  </si>
  <si>
    <t>타지크어</t>
  </si>
  <si>
    <t>tg</t>
  </si>
  <si>
    <t>타밀어</t>
  </si>
  <si>
    <t>ta</t>
  </si>
  <si>
    <t>텔루구어</t>
  </si>
  <si>
    <t>te</t>
  </si>
  <si>
    <t>태국어</t>
  </si>
  <si>
    <t>th</t>
  </si>
  <si>
    <t>터키어</t>
  </si>
  <si>
    <t>tr</t>
  </si>
  <si>
    <t>우크라이나어</t>
  </si>
  <si>
    <t>uk</t>
  </si>
  <si>
    <t>우르두어</t>
  </si>
  <si>
    <t>ur</t>
  </si>
  <si>
    <t>우즈베크어</t>
  </si>
  <si>
    <t>uz</t>
  </si>
  <si>
    <t>베트남어</t>
  </si>
  <si>
    <t>vi</t>
  </si>
  <si>
    <t>웨일즈어</t>
  </si>
  <si>
    <t>cy</t>
  </si>
  <si>
    <t>코사어</t>
  </si>
  <si>
    <t>xh</t>
  </si>
  <si>
    <t>이디시어</t>
  </si>
  <si>
    <t>yi</t>
  </si>
  <si>
    <t>요루바어</t>
  </si>
  <si>
    <t>yo</t>
  </si>
  <si>
    <t>줄루어</t>
  </si>
  <si>
    <t>zu</t>
  </si>
  <si>
    <t>Afrikaans</t>
  </si>
  <si>
    <t>Arabic</t>
  </si>
  <si>
    <t>Basque</t>
  </si>
  <si>
    <t>Belarusian</t>
  </si>
  <si>
    <t>Bulgarian</t>
  </si>
  <si>
    <t>Catalan</t>
  </si>
  <si>
    <t>Chinese</t>
  </si>
  <si>
    <t>Czech</t>
  </si>
  <si>
    <t>Danish</t>
  </si>
  <si>
    <t>Dutch</t>
  </si>
  <si>
    <t>English</t>
  </si>
  <si>
    <t>Estonian</t>
  </si>
  <si>
    <t>Faroese</t>
  </si>
  <si>
    <t>Finnish</t>
  </si>
  <si>
    <t>French</t>
  </si>
  <si>
    <t>German</t>
  </si>
  <si>
    <t>Greek</t>
  </si>
  <si>
    <t>Hebrew</t>
  </si>
  <si>
    <t>Hugarian</t>
  </si>
  <si>
    <t>Hungarian</t>
  </si>
  <si>
    <t>Icelandic</t>
  </si>
  <si>
    <t>Indonesian</t>
  </si>
  <si>
    <t>Italian</t>
  </si>
  <si>
    <t>Japanese</t>
  </si>
  <si>
    <t>Korean</t>
  </si>
  <si>
    <t>Latvian</t>
  </si>
  <si>
    <t>Lithuanian</t>
  </si>
  <si>
    <t>Norwegian</t>
  </si>
  <si>
    <t>Polish</t>
  </si>
  <si>
    <t>Portuguese</t>
  </si>
  <si>
    <t>Romanian</t>
  </si>
  <si>
    <t>Russian</t>
  </si>
  <si>
    <t>SerboCroatian</t>
  </si>
  <si>
    <t>Slovak</t>
  </si>
  <si>
    <t>Slovenian</t>
  </si>
  <si>
    <t>Spanish</t>
  </si>
  <si>
    <t>Swedish</t>
  </si>
  <si>
    <t>Thai</t>
  </si>
  <si>
    <t>Turkish</t>
  </si>
  <si>
    <t>Ukrainian</t>
  </si>
  <si>
    <t>Vietnamese</t>
  </si>
  <si>
    <t>ChineseSimplified</t>
  </si>
  <si>
    <t>ChineseTraditional</t>
  </si>
  <si>
    <t>Unknown</t>
  </si>
  <si>
    <t>번호</t>
    <phoneticPr fontId="1" type="noConversion"/>
  </si>
  <si>
    <t>파파고지원언어</t>
    <phoneticPr fontId="1" type="noConversion"/>
  </si>
  <si>
    <t>ja</t>
    <phoneticPr fontId="1" type="noConversion"/>
  </si>
  <si>
    <t>ch-zn</t>
  </si>
  <si>
    <t>ch-zw</t>
  </si>
  <si>
    <t>hi</t>
    <phoneticPr fontId="1" type="noConversion"/>
  </si>
  <si>
    <t>en</t>
    <phoneticPr fontId="1" type="noConversion"/>
  </si>
  <si>
    <t>es</t>
    <phoneticPr fontId="1" type="noConversion"/>
  </si>
  <si>
    <t>fr</t>
    <phoneticPr fontId="1" type="noConversion"/>
  </si>
  <si>
    <t>de</t>
    <phoneticPr fontId="1" type="noConversion"/>
  </si>
  <si>
    <t>pt</t>
    <phoneticPr fontId="1" type="noConversion"/>
  </si>
  <si>
    <t>vi</t>
    <phoneticPr fontId="1" type="noConversion"/>
  </si>
  <si>
    <t>id</t>
    <phoneticPr fontId="1" type="noConversion"/>
  </si>
  <si>
    <t>아랍어</t>
    <phoneticPr fontId="1" type="noConversion"/>
  </si>
  <si>
    <t>ru</t>
    <phoneticPr fontId="1" type="noConversion"/>
  </si>
  <si>
    <t>it</t>
    <phoneticPr fontId="1" type="noConversion"/>
  </si>
  <si>
    <t>영어에서만됨</t>
    <phoneticPr fontId="1" type="noConversion"/>
  </si>
  <si>
    <t>코드</t>
    <phoneticPr fontId="1" type="noConversion"/>
  </si>
  <si>
    <t>브롤스타즈</t>
    <phoneticPr fontId="1" type="noConversion"/>
  </si>
  <si>
    <t>프랑스어</t>
    <phoneticPr fontId="1" type="noConversion"/>
  </si>
  <si>
    <t>독일어</t>
    <phoneticPr fontId="1" type="noConversion"/>
  </si>
  <si>
    <t>Italiano</t>
  </si>
  <si>
    <t>Italiano</t>
    <phoneticPr fontId="1" type="noConversion"/>
  </si>
  <si>
    <t>일본어</t>
    <phoneticPr fontId="1" type="noConversion"/>
  </si>
  <si>
    <t>Nederlands</t>
  </si>
  <si>
    <t>Nederlands</t>
    <phoneticPr fontId="1" type="noConversion"/>
  </si>
  <si>
    <t>Suomi</t>
  </si>
  <si>
    <t>Suomi</t>
    <phoneticPr fontId="1" type="noConversion"/>
  </si>
  <si>
    <t>Bahasa Melayu</t>
  </si>
  <si>
    <t>Bahasa Melayu</t>
    <phoneticPr fontId="1" type="noConversion"/>
  </si>
  <si>
    <t>Bahasa Indonesia</t>
  </si>
  <si>
    <t>Bahasa Indonesia</t>
    <phoneticPr fontId="1" type="noConversion"/>
  </si>
  <si>
    <t>Polski</t>
  </si>
  <si>
    <t>Polski</t>
    <phoneticPr fontId="1" type="noConversion"/>
  </si>
  <si>
    <t>러시아어</t>
    <phoneticPr fontId="1" type="noConversion"/>
  </si>
  <si>
    <t>핀란드어</t>
    <phoneticPr fontId="1" type="noConversion"/>
  </si>
  <si>
    <t>터키어</t>
    <phoneticPr fontId="1" type="noConversion"/>
  </si>
  <si>
    <t>인도네시아어</t>
    <phoneticPr fontId="1" type="noConversion"/>
  </si>
  <si>
    <t>베트남어</t>
    <phoneticPr fontId="1" type="noConversion"/>
  </si>
  <si>
    <t>폴란드어</t>
    <phoneticPr fontId="1" type="noConversion"/>
  </si>
  <si>
    <t>그나라언어로</t>
    <phoneticPr fontId="1" type="noConversion"/>
  </si>
  <si>
    <t>Türkçe</t>
  </si>
  <si>
    <t>Türkçe</t>
    <phoneticPr fontId="1" type="noConversion"/>
  </si>
  <si>
    <t>Pусский</t>
  </si>
  <si>
    <t>Pусский</t>
    <phoneticPr fontId="1" type="noConversion"/>
  </si>
  <si>
    <t>Português</t>
  </si>
  <si>
    <t>Português</t>
    <phoneticPr fontId="1" type="noConversion"/>
  </si>
  <si>
    <t>EquipUI_Material</t>
    <phoneticPr fontId="1" type="noConversion"/>
  </si>
  <si>
    <t>日本語</t>
  </si>
  <si>
    <t>日本語</t>
    <phoneticPr fontId="1" type="noConversion"/>
  </si>
  <si>
    <t>&lt;color=#FF8080&gt;재료&lt;/color&gt;</t>
    <phoneticPr fontId="1" type="noConversion"/>
  </si>
  <si>
    <t>繁體中文</t>
  </si>
  <si>
    <t>繁體中文</t>
    <phoneticPr fontId="1" type="noConversion"/>
  </si>
  <si>
    <t>简体中文</t>
  </si>
  <si>
    <t>简体中文</t>
    <phoneticPr fontId="1" type="noConversion"/>
  </si>
  <si>
    <t>Español</t>
  </si>
  <si>
    <t>Español</t>
    <phoneticPr fontId="1" type="noConversion"/>
  </si>
  <si>
    <t>Deutsch</t>
  </si>
  <si>
    <t>Deutsch</t>
    <phoneticPr fontId="1" type="noConversion"/>
  </si>
  <si>
    <t>Français</t>
  </si>
  <si>
    <t>Français</t>
    <phoneticPr fontId="1" type="noConversion"/>
  </si>
  <si>
    <t>Tiếng việt</t>
  </si>
  <si>
    <t>Tiếng việt</t>
    <phoneticPr fontId="1" type="noConversion"/>
  </si>
  <si>
    <t>ภาษาไทย</t>
  </si>
  <si>
    <t>ภาษาไทย</t>
    <phoneticPr fontId="1" type="noConversion"/>
  </si>
  <si>
    <t>태국어</t>
    <phoneticPr fontId="1" type="noConversion"/>
  </si>
  <si>
    <t>العربية</t>
  </si>
  <si>
    <t>العربية</t>
    <phoneticPr fontId="1" type="noConversion"/>
  </si>
  <si>
    <t>히브리어</t>
    <phoneticPr fontId="1" type="noConversion"/>
  </si>
  <si>
    <t>עברית</t>
  </si>
  <si>
    <t>עברית</t>
    <phoneticPr fontId="1" type="noConversion"/>
  </si>
  <si>
    <t>SystemUI_Error503</t>
    <phoneticPr fontId="1" type="noConversion"/>
  </si>
  <si>
    <t>이슈가 발생하여 긴급 점검 중에 있습니다.
최대 4시간 소모될 예정입니다. 불편을 드려 죄송합니다.</t>
    <phoneticPr fontId="1" type="noConversion"/>
  </si>
  <si>
    <t>ENG</t>
  </si>
  <si>
    <t>FIN</t>
  </si>
  <si>
    <t>GRE</t>
  </si>
  <si>
    <t>IND</t>
  </si>
  <si>
    <t>ITA</t>
  </si>
  <si>
    <t>POL</t>
  </si>
  <si>
    <t>포르투갈어</t>
  </si>
  <si>
    <t>포르투갈어</t>
    <phoneticPr fontId="1" type="noConversion"/>
  </si>
  <si>
    <t>파파고됨</t>
    <phoneticPr fontId="1" type="noConversion"/>
  </si>
  <si>
    <t>파파고영어에서만됨</t>
    <phoneticPr fontId="1" type="noConversion"/>
  </si>
  <si>
    <t>다른코드사용</t>
    <phoneticPr fontId="1" type="noConversion"/>
  </si>
  <si>
    <t>구글언어대응</t>
    <phoneticPr fontId="1" type="noConversion"/>
  </si>
  <si>
    <t>스페인어</t>
    <phoneticPr fontId="1" type="noConversion"/>
  </si>
  <si>
    <t>이탈리아어</t>
    <phoneticPr fontId="1" type="noConversion"/>
  </si>
  <si>
    <t>중국어(간체)</t>
    <phoneticPr fontId="1" type="noConversion"/>
  </si>
  <si>
    <t>중국어(번체)</t>
    <phoneticPr fontId="1" type="noConversion"/>
  </si>
  <si>
    <t>네덜란드어</t>
    <phoneticPr fontId="1" type="noConversion"/>
  </si>
  <si>
    <t>말레이어</t>
    <phoneticPr fontId="1" type="noConversion"/>
  </si>
  <si>
    <t>유니티검출</t>
    <phoneticPr fontId="1" type="noConversion"/>
  </si>
  <si>
    <t>검출번호</t>
    <phoneticPr fontId="1" type="noConversion"/>
  </si>
  <si>
    <t>유니티검출언어</t>
    <phoneticPr fontId="1" type="noConversion"/>
  </si>
  <si>
    <t>우리스트링</t>
    <phoneticPr fontId="1" type="noConversion"/>
  </si>
  <si>
    <t>EquipUI_InsufficientMaterial</t>
    <phoneticPr fontId="1" type="noConversion"/>
  </si>
  <si>
    <t>강화 이전을 하기에 강화량이 부족합니다</t>
    <phoneticPr fontId="1" type="noConversion"/>
  </si>
  <si>
    <t>jpn|String</t>
    <phoneticPr fontId="1" type="noConversion"/>
  </si>
  <si>
    <t>キャンセル</t>
  </si>
  <si>
    <t>はい</t>
  </si>
  <si>
    <t>INFO</t>
  </si>
  <si>
    <t>私たちは、mainternanceにしています</t>
  </si>
  <si>
    <t>サインイン</t>
  </si>
  <si>
    <t>？</t>
  </si>
  <si>
    <t>私</t>
  </si>
  <si>
    <r>
      <t>番</t>
    </r>
    <r>
      <rPr>
        <sz val="11"/>
        <color theme="1"/>
        <rFont val="맑은 고딕"/>
        <family val="3"/>
        <charset val="128"/>
        <scheme val="minor"/>
      </rPr>
      <t>号</t>
    </r>
  </si>
  <si>
    <r>
      <t>翻</t>
    </r>
    <r>
      <rPr>
        <sz val="11"/>
        <color theme="1"/>
        <rFont val="맑은 고딕"/>
        <family val="3"/>
        <charset val="128"/>
        <scheme val="minor"/>
      </rPr>
      <t>訳</t>
    </r>
    <r>
      <rPr>
        <sz val="11"/>
        <color theme="1"/>
        <rFont val="맑은 고딕"/>
        <family val="2"/>
        <charset val="129"/>
        <scheme val="minor"/>
      </rPr>
      <t>の進捗</t>
    </r>
    <r>
      <rPr>
        <sz val="11"/>
        <color theme="1"/>
        <rFont val="맑은 고딕"/>
        <family val="3"/>
        <charset val="128"/>
        <scheme val="minor"/>
      </rPr>
      <t>状</t>
    </r>
    <r>
      <rPr>
        <sz val="11"/>
        <color theme="1"/>
        <rFont val="맑은 고딕"/>
        <family val="2"/>
        <charset val="129"/>
        <scheme val="minor"/>
      </rPr>
      <t>況で...（8）</t>
    </r>
  </si>
  <si>
    <r>
      <t>翻</t>
    </r>
    <r>
      <rPr>
        <sz val="11"/>
        <color theme="1"/>
        <rFont val="맑은 고딕"/>
        <family val="3"/>
        <charset val="128"/>
        <scheme val="minor"/>
      </rPr>
      <t>訳</t>
    </r>
    <r>
      <rPr>
        <sz val="11"/>
        <color theme="1"/>
        <rFont val="맑은 고딕"/>
        <family val="2"/>
        <charset val="129"/>
        <scheme val="minor"/>
      </rPr>
      <t>の進捗</t>
    </r>
    <r>
      <rPr>
        <sz val="11"/>
        <color theme="1"/>
        <rFont val="맑은 고딕"/>
        <family val="3"/>
        <charset val="128"/>
        <scheme val="minor"/>
      </rPr>
      <t>状</t>
    </r>
    <r>
      <rPr>
        <sz val="11"/>
        <color theme="1"/>
        <rFont val="맑은 고딕"/>
        <family val="2"/>
        <charset val="129"/>
        <scheme val="minor"/>
      </rPr>
      <t>況で...（9）</t>
    </r>
  </si>
  <si>
    <r>
      <t>ダウンロ</t>
    </r>
    <r>
      <rPr>
        <sz val="11"/>
        <color theme="1"/>
        <rFont val="맑은 고딕"/>
        <family val="3"/>
        <charset val="128"/>
        <scheme val="minor"/>
      </rPr>
      <t>ー</t>
    </r>
    <r>
      <rPr>
        <sz val="11"/>
        <color theme="1"/>
        <rFont val="맑은 고딕"/>
        <family val="2"/>
        <charset val="129"/>
        <scheme val="minor"/>
      </rPr>
      <t>ド</t>
    </r>
  </si>
  <si>
    <r>
      <t>翻</t>
    </r>
    <r>
      <rPr>
        <sz val="11"/>
        <color theme="1"/>
        <rFont val="맑은 고딕"/>
        <family val="3"/>
        <charset val="128"/>
        <scheme val="minor"/>
      </rPr>
      <t>訳</t>
    </r>
    <r>
      <rPr>
        <sz val="11"/>
        <color theme="1"/>
        <rFont val="맑은 고딕"/>
        <family val="2"/>
        <charset val="129"/>
        <scheme val="minor"/>
      </rPr>
      <t>の進行中...（13）</t>
    </r>
  </si>
  <si>
    <t>서버와의 접속이 원활하지 않습니다. 안녕하시오.
프로그램을 재시작합니다.</t>
    <phoneticPr fontId="1" type="noConversion"/>
  </si>
  <si>
    <r>
      <t>接</t>
    </r>
    <r>
      <rPr>
        <sz val="11"/>
        <color theme="1"/>
        <rFont val="맑은 고딕"/>
        <family val="3"/>
        <charset val="128"/>
        <scheme val="minor"/>
      </rPr>
      <t>続</t>
    </r>
    <r>
      <rPr>
        <sz val="11"/>
        <color theme="1"/>
        <rFont val="맑은 고딕"/>
        <family val="2"/>
        <charset val="129"/>
        <scheme val="minor"/>
      </rPr>
      <t>不良_x000D_
_x000D_
アプリを再起動します</t>
    </r>
    <phoneticPr fontId="1" type="noConversion"/>
  </si>
  <si>
    <r>
      <t>我</t>
    </r>
    <r>
      <rPr>
        <sz val="11"/>
        <color theme="1"/>
        <rFont val="맑은 고딕"/>
        <family val="3"/>
        <charset val="128"/>
        <scheme val="minor"/>
      </rPr>
      <t>々</t>
    </r>
    <r>
      <rPr>
        <sz val="11"/>
        <color theme="1"/>
        <rFont val="맑은 고딕"/>
        <family val="2"/>
        <charset val="129"/>
        <scheme val="minor"/>
      </rPr>
      <t>は火曜日、5月29日に予定されたメンテナンスを</t>
    </r>
    <r>
      <rPr>
        <sz val="11"/>
        <color theme="1"/>
        <rFont val="맑은 고딕"/>
        <family val="3"/>
        <charset val="128"/>
        <scheme val="minor"/>
      </rPr>
      <t>実</t>
    </r>
    <r>
      <rPr>
        <sz val="11"/>
        <color theme="1"/>
        <rFont val="맑은 고딕"/>
        <family val="2"/>
        <charset val="129"/>
        <scheme val="minor"/>
      </rPr>
      <t>行します。メンテナンス3:00 AM PDTで始まり、約午前11:00 PDTで終わります。この間、サ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や多くのWebサ</t>
    </r>
    <r>
      <rPr>
        <sz val="11"/>
        <color theme="1"/>
        <rFont val="맑은 고딕"/>
        <family val="3"/>
        <charset val="128"/>
        <scheme val="minor"/>
      </rPr>
      <t>ー</t>
    </r>
    <r>
      <rPr>
        <sz val="11"/>
        <color theme="1"/>
        <rFont val="맑은 고딕"/>
        <family val="2"/>
        <charset val="129"/>
        <scheme val="minor"/>
      </rPr>
      <t>ビスが利用できなくなります。_x000D_
_x000D_
お待ちいただいてありがとうございます。</t>
    </r>
    <phoneticPr fontId="1" type="noConversion"/>
  </si>
  <si>
    <t>설명</t>
    <phoneticPr fontId="1" type="noConversion"/>
  </si>
  <si>
    <t>languageName|String</t>
    <phoneticPr fontId="1" type="noConversion"/>
  </si>
  <si>
    <t>ARB</t>
  </si>
  <si>
    <t>ARB</t>
    <phoneticPr fontId="1" type="noConversion"/>
  </si>
  <si>
    <t>FRN</t>
  </si>
  <si>
    <t>RUS</t>
  </si>
  <si>
    <t>zh-CN</t>
    <phoneticPr fontId="1" type="noConversion"/>
  </si>
  <si>
    <t>zh-TW</t>
    <phoneticPr fontId="1" type="noConversion"/>
  </si>
  <si>
    <t>CHN</t>
  </si>
  <si>
    <t>CHN</t>
    <phoneticPr fontId="1" type="noConversion"/>
  </si>
  <si>
    <t>CHW</t>
  </si>
  <si>
    <t>CHW</t>
    <phoneticPr fontId="1" type="noConversion"/>
  </si>
  <si>
    <t>DUT</t>
  </si>
  <si>
    <t>DUT</t>
    <phoneticPr fontId="1" type="noConversion"/>
  </si>
  <si>
    <t>FIN</t>
    <phoneticPr fontId="1" type="noConversion"/>
  </si>
  <si>
    <t>FRN</t>
    <phoneticPr fontId="1" type="noConversion"/>
  </si>
  <si>
    <t>GMN</t>
  </si>
  <si>
    <t>GMN</t>
    <phoneticPr fontId="1" type="noConversion"/>
  </si>
  <si>
    <t>HBR</t>
  </si>
  <si>
    <t>HBR</t>
    <phoneticPr fontId="1" type="noConversion"/>
  </si>
  <si>
    <t>IND</t>
    <phoneticPr fontId="1" type="noConversion"/>
  </si>
  <si>
    <t>ITA</t>
    <phoneticPr fontId="1" type="noConversion"/>
  </si>
  <si>
    <t>JPN</t>
  </si>
  <si>
    <t>JPN</t>
    <phoneticPr fontId="1" type="noConversion"/>
  </si>
  <si>
    <t>MLY</t>
  </si>
  <si>
    <t>MLY</t>
    <phoneticPr fontId="1" type="noConversion"/>
  </si>
  <si>
    <t>POL</t>
    <phoneticPr fontId="1" type="noConversion"/>
  </si>
  <si>
    <t>PRT</t>
  </si>
  <si>
    <t>PRT</t>
    <phoneticPr fontId="1" type="noConversion"/>
  </si>
  <si>
    <t>RUS</t>
    <phoneticPr fontId="1" type="noConversion"/>
  </si>
  <si>
    <t>SPN</t>
  </si>
  <si>
    <t>SPN</t>
    <phoneticPr fontId="1" type="noConversion"/>
  </si>
  <si>
    <t>THA</t>
  </si>
  <si>
    <t>THA</t>
    <phoneticPr fontId="1" type="noConversion"/>
  </si>
  <si>
    <t>TUR</t>
  </si>
  <si>
    <t>TUR</t>
    <phoneticPr fontId="1" type="noConversion"/>
  </si>
  <si>
    <t>VIE</t>
  </si>
  <si>
    <t>VIE</t>
    <phoneticPr fontId="1" type="noConversion"/>
  </si>
  <si>
    <t>order|Int</t>
    <phoneticPr fontId="1" type="noConversion"/>
  </si>
  <si>
    <t>useUnlocalized|Bool</t>
    <phoneticPr fontId="1" type="noConversion"/>
  </si>
  <si>
    <t>unityLanguageCode|Int</t>
    <phoneticPr fontId="1" type="noConversion"/>
  </si>
  <si>
    <t>GRE</t>
    <phoneticPr fontId="1" type="noConversion"/>
  </si>
  <si>
    <t>UKR</t>
  </si>
  <si>
    <t>UKR</t>
    <phoneticPr fontId="1" type="noConversion"/>
  </si>
  <si>
    <t>CZE</t>
  </si>
  <si>
    <t>CZE</t>
    <phoneticPr fontId="1" type="noConversion"/>
  </si>
  <si>
    <t>RMN</t>
  </si>
  <si>
    <t>RMN</t>
    <phoneticPr fontId="1" type="noConversion"/>
  </si>
  <si>
    <t>HGR</t>
  </si>
  <si>
    <t>HGR</t>
    <phoneticPr fontId="1" type="noConversion"/>
  </si>
  <si>
    <t>BGR</t>
  </si>
  <si>
    <t>BGR</t>
    <phoneticPr fontId="1" type="noConversion"/>
  </si>
  <si>
    <t>SVK</t>
  </si>
  <si>
    <t>SVK</t>
    <phoneticPr fontId="1" type="noConversion"/>
  </si>
  <si>
    <t>BLR</t>
  </si>
  <si>
    <t>BLR</t>
    <phoneticPr fontId="1" type="noConversion"/>
  </si>
  <si>
    <t>SWD</t>
  </si>
  <si>
    <t>SWD</t>
    <phoneticPr fontId="1" type="noConversion"/>
  </si>
  <si>
    <t>he</t>
    <phoneticPr fontId="1" type="noConversion"/>
  </si>
  <si>
    <t>Беларуская мова</t>
    <phoneticPr fontId="1" type="noConversion"/>
  </si>
  <si>
    <t>Български език</t>
    <phoneticPr fontId="1" type="noConversion"/>
  </si>
  <si>
    <t>Čeština</t>
    <phoneticPr fontId="1" type="noConversion"/>
  </si>
  <si>
    <t>Ελληνικά</t>
    <phoneticPr fontId="1" type="noConversion"/>
  </si>
  <si>
    <t>Magyar</t>
    <phoneticPr fontId="1" type="noConversion"/>
  </si>
  <si>
    <t>Slovenčina</t>
    <phoneticPr fontId="1" type="noConversion"/>
  </si>
  <si>
    <t>Limba română</t>
    <phoneticPr fontId="1" type="noConversion"/>
  </si>
  <si>
    <t>Svenska</t>
    <phoneticPr fontId="1" type="noConversion"/>
  </si>
  <si>
    <t>Українська мова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</si>
</sst>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
      <sz val="11"/>
      <color rgb="FF00FFC0"/>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xf numFmtId="0" fontId="17" fillId="2" borderId="0" xfId="0" applyFont="1" applyFill="1">
      <alignment vertical="center"/>
    </xf>
    <xf numFmtId="0" fontId="21" fillId="2" borderId="0" xfId="0" applyFont="1" applyFill="1">
      <alignment vertical="center"/>
    </xf>
    <xf numFmtId="0" fontId="22" fillId="0" borderId="0" xfId="0" applyFont="1">
      <alignment vertical="center"/>
    </xf>
    <xf numFmtId="0" fontId="23" fillId="0" borderId="0" xfId="0" applyFont="1">
      <alignment vertical="center"/>
    </xf>
  </cellXfs>
  <cellStyles count="1">
    <cellStyle name="표준" xfId="0" builtinId="0"/>
  </cellStyles>
  <dxfs count="0"/>
  <tableStyles count="0" defaultTableStyle="TableStyleMedium9" defaultPivotStyle="PivotStyleLight16"/>
  <colors>
    <mruColors>
      <color rgb="FF00FFC0"/>
      <color rgb="FFDE7100"/>
      <color rgb="FFFFFFAA"/>
      <color rgb="FF80C0FF"/>
      <color rgb="FFC06000"/>
      <color rgb="FF000080"/>
      <color rgb="FF800000"/>
      <color rgb="FF000050"/>
      <color rgb="FF008000"/>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1</xdr:colOff>
      <xdr:row>3</xdr:row>
      <xdr:rowOff>0</xdr:rowOff>
    </xdr:from>
    <xdr:to>
      <xdr:col>21</xdr:col>
      <xdr:colOff>657225</xdr:colOff>
      <xdr:row>20</xdr:row>
      <xdr:rowOff>195262</xdr:rowOff>
    </xdr:to>
    <xdr:pic>
      <xdr:nvPicPr>
        <xdr:cNvPr id="4" name="그림 3">
          <a:extLst>
            <a:ext uri="{FF2B5EF4-FFF2-40B4-BE49-F238E27FC236}">
              <a16:creationId xmlns:a16="http://schemas.microsoft.com/office/drawing/2014/main" id="{8748924E-ACD9-4901-B58D-0771B43C4D58}"/>
            </a:ext>
          </a:extLst>
        </xdr:cNvPr>
        <xdr:cNvPicPr>
          <a:picLocks noChangeAspect="1"/>
        </xdr:cNvPicPr>
      </xdr:nvPicPr>
      <xdr:blipFill>
        <a:blip xmlns:r="http://schemas.openxmlformats.org/officeDocument/2006/relationships" r:embed="rId1"/>
        <a:stretch>
          <a:fillRect/>
        </a:stretch>
      </xdr:blipFill>
      <xdr:spPr>
        <a:xfrm>
          <a:off x="7905751" y="762000"/>
          <a:ext cx="7515224" cy="3757612"/>
        </a:xfrm>
        <a:prstGeom prst="rect">
          <a:avLst/>
        </a:prstGeom>
      </xdr:spPr>
    </xdr:pic>
    <xdr:clientData/>
  </xdr:twoCellAnchor>
  <xdr:twoCellAnchor editAs="oneCell">
    <xdr:from>
      <xdr:col>13</xdr:col>
      <xdr:colOff>390526</xdr:colOff>
      <xdr:row>21</xdr:row>
      <xdr:rowOff>114300</xdr:rowOff>
    </xdr:from>
    <xdr:to>
      <xdr:col>19</xdr:col>
      <xdr:colOff>276225</xdr:colOff>
      <xdr:row>24</xdr:row>
      <xdr:rowOff>21800</xdr:rowOff>
    </xdr:to>
    <xdr:pic>
      <xdr:nvPicPr>
        <xdr:cNvPr id="5" name="그림 4">
          <a:extLst>
            <a:ext uri="{FF2B5EF4-FFF2-40B4-BE49-F238E27FC236}">
              <a16:creationId xmlns:a16="http://schemas.microsoft.com/office/drawing/2014/main" id="{A9E0D899-AE4E-4908-89CC-526A30161CFC}"/>
            </a:ext>
          </a:extLst>
        </xdr:cNvPr>
        <xdr:cNvPicPr>
          <a:picLocks noChangeAspect="1"/>
        </xdr:cNvPicPr>
      </xdr:nvPicPr>
      <xdr:blipFill>
        <a:blip xmlns:r="http://schemas.openxmlformats.org/officeDocument/2006/relationships" r:embed="rId2"/>
        <a:stretch>
          <a:fillRect/>
        </a:stretch>
      </xdr:blipFill>
      <xdr:spPr>
        <a:xfrm>
          <a:off x="9667876" y="4648200"/>
          <a:ext cx="4000499" cy="53615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J687"/>
  <sheetViews>
    <sheetView workbookViewId="0">
      <pane xSplit="2" ySplit="1" topLeftCell="C2" activePane="bottomRight" state="frozen"/>
      <selection pane="topRight" activeCell="C1" sqref="C1"/>
      <selection pane="bottomLeft" activeCell="A2" sqref="A2"/>
      <selection pane="bottomRight" activeCell="C1" sqref="C1"/>
    </sheetView>
  </sheetViews>
  <sheetFormatPr defaultRowHeight="16.5" outlineLevelCol="1" x14ac:dyDescent="0.3"/>
  <cols>
    <col min="1" max="1" width="33.625" customWidth="1"/>
    <col min="2" max="2" width="11" customWidth="1" outlineLevel="1"/>
    <col min="3" max="3" width="69.75" customWidth="1"/>
    <col min="4" max="7" width="69.75" customWidth="1" outlineLevel="1"/>
    <col min="8" max="8" width="69.75" customWidth="1"/>
    <col min="9" max="9" width="9" customWidth="1" outlineLevel="1"/>
    <col min="10" max="10" width="71.875" customWidth="1"/>
  </cols>
  <sheetData>
    <row r="1" spans="1:10" ht="27" customHeight="1" x14ac:dyDescent="0.3">
      <c r="A1" t="s">
        <v>533</v>
      </c>
      <c r="B1" t="s">
        <v>531</v>
      </c>
      <c r="C1" t="str">
        <f t="array" ref="C1">IF(SUM(IF(B:B&gt;=2,1,0))&gt;1,"중복아이디있음","kor|String")</f>
        <v>kor|String</v>
      </c>
      <c r="D1" t="s">
        <v>1573</v>
      </c>
      <c r="E1" t="s">
        <v>1574</v>
      </c>
      <c r="F1" t="s">
        <v>1581</v>
      </c>
      <c r="G1" t="s">
        <v>1582</v>
      </c>
      <c r="H1" t="s">
        <v>534</v>
      </c>
      <c r="I1" t="s">
        <v>1159</v>
      </c>
      <c r="J1" t="s">
        <v>1930</v>
      </c>
    </row>
    <row r="2" spans="1:10" x14ac:dyDescent="0.3">
      <c r="A2" t="s">
        <v>12</v>
      </c>
      <c r="B2">
        <f>COUNTIF(A:A,A2)</f>
        <v>1</v>
      </c>
      <c r="C2" t="s">
        <v>0</v>
      </c>
      <c r="E2" t="str">
        <f>IF(ISBLANK(D2),C2,D2)</f>
        <v>확인</v>
      </c>
      <c r="H2" t="s">
        <v>1</v>
      </c>
      <c r="J2" t="s">
        <v>1</v>
      </c>
    </row>
    <row r="3" spans="1:10" x14ac:dyDescent="0.3">
      <c r="A3" t="s">
        <v>13</v>
      </c>
      <c r="B3">
        <f>COUNTIF(A:A,A3)</f>
        <v>1</v>
      </c>
      <c r="C3" t="s">
        <v>2</v>
      </c>
      <c r="E3" t="str">
        <f t="shared" ref="E3:E67" si="0">IF(ISBLANK(D3),C3,D3)</f>
        <v>취소</v>
      </c>
      <c r="H3" t="s">
        <v>3</v>
      </c>
      <c r="J3" t="s">
        <v>1931</v>
      </c>
    </row>
    <row r="4" spans="1:10" x14ac:dyDescent="0.3">
      <c r="A4" t="s">
        <v>14</v>
      </c>
      <c r="B4">
        <f>COUNTIF(A:A,A4)</f>
        <v>1</v>
      </c>
      <c r="C4" t="s">
        <v>4</v>
      </c>
      <c r="E4" t="str">
        <f t="shared" si="0"/>
        <v>예</v>
      </c>
      <c r="H4" t="s">
        <v>5</v>
      </c>
      <c r="J4" t="s">
        <v>1932</v>
      </c>
    </row>
    <row r="5" spans="1:10" x14ac:dyDescent="0.3">
      <c r="A5" t="s">
        <v>15</v>
      </c>
      <c r="B5">
        <f>COUNTIF(A:A,A5)</f>
        <v>1</v>
      </c>
      <c r="C5" t="s">
        <v>6</v>
      </c>
      <c r="E5" t="str">
        <f t="shared" si="0"/>
        <v>아니오</v>
      </c>
      <c r="H5" t="s">
        <v>7</v>
      </c>
      <c r="J5" t="s">
        <v>1938</v>
      </c>
    </row>
    <row r="6" spans="1:10" x14ac:dyDescent="0.3">
      <c r="A6" t="s">
        <v>855</v>
      </c>
      <c r="B6">
        <f>COUNTIF(A:A,A6)</f>
        <v>1</v>
      </c>
      <c r="C6" s="1" t="s">
        <v>856</v>
      </c>
      <c r="D6" s="1"/>
      <c r="E6" s="1" t="str">
        <f t="shared" si="0"/>
        <v>안내</v>
      </c>
      <c r="F6" s="1"/>
      <c r="G6" s="1"/>
      <c r="H6" s="1" t="s">
        <v>1147</v>
      </c>
      <c r="J6" t="s">
        <v>1933</v>
      </c>
    </row>
    <row r="7" spans="1:10" ht="49.5" x14ac:dyDescent="0.3">
      <c r="A7" t="s">
        <v>532</v>
      </c>
      <c r="B7">
        <f>COUNTIF(A:A,A7)</f>
        <v>1</v>
      </c>
      <c r="C7" s="1" t="s">
        <v>1943</v>
      </c>
      <c r="D7" s="1"/>
      <c r="E7" s="1" t="str">
        <f>IF(ISBLANK(D7),C7,D7)</f>
        <v>서버와의 접속이 원활하지 않습니다. 안녕하시오.
프로그램을 재시작합니다.</v>
      </c>
      <c r="F7" s="1"/>
      <c r="G7" s="1"/>
      <c r="H7" s="1" t="s">
        <v>1115</v>
      </c>
      <c r="J7" s="1" t="s">
        <v>1944</v>
      </c>
    </row>
    <row r="8" spans="1:10" ht="49.5" x14ac:dyDescent="0.3">
      <c r="A8" t="s">
        <v>857</v>
      </c>
      <c r="B8">
        <f>COUNTIF(A:A,A8)</f>
        <v>1</v>
      </c>
      <c r="C8" s="1" t="s">
        <v>1114</v>
      </c>
      <c r="D8" s="1"/>
      <c r="E8" s="1" t="str">
        <f t="shared" si="0"/>
        <v>서버와의 접속이 원활하지 않습니다. 재시도하시겠습니까?
취소 시 진행 상황을 잃고 앱을 재시작합니다.</v>
      </c>
      <c r="F8" s="1"/>
      <c r="G8" s="1"/>
      <c r="H8" t="str">
        <f t="shared" ref="H8" si="1">"In progress of translating…("&amp;ROW()&amp;")"</f>
        <v>In progress of translating…(8)</v>
      </c>
      <c r="J8" t="s">
        <v>1939</v>
      </c>
    </row>
    <row r="9" spans="1:10" ht="66" x14ac:dyDescent="0.3">
      <c r="A9" t="s">
        <v>949</v>
      </c>
      <c r="B9">
        <f>COUNTIF(A:A,A9)</f>
        <v>1</v>
      </c>
      <c r="C9" s="1" t="s">
        <v>950</v>
      </c>
      <c r="D9" s="1"/>
      <c r="E9" s="1" t="str">
        <f t="shared" si="0"/>
        <v>이후 진행을 위해서는 {0} 다운로드가 필요합니다. 데이터 환경에 따라 통신사 요금이 부과될 수 있습니다.
다운로드를 진행하시겠습니까?</v>
      </c>
      <c r="F9" s="1"/>
      <c r="G9" s="1"/>
      <c r="H9" t="str">
        <f t="shared" ref="H9" si="2">"In progress of translating…("&amp;ROW()&amp;")"</f>
        <v>In progress of translating…(9)</v>
      </c>
      <c r="J9" t="s">
        <v>1940</v>
      </c>
    </row>
    <row r="10" spans="1:10" x14ac:dyDescent="0.3">
      <c r="A10" t="s">
        <v>16</v>
      </c>
      <c r="B10">
        <f>COUNTIF(A:A,A10)</f>
        <v>1</v>
      </c>
      <c r="C10" t="s">
        <v>17</v>
      </c>
      <c r="E10" t="str">
        <f t="shared" si="0"/>
        <v>다운로드 중</v>
      </c>
      <c r="H10" t="s">
        <v>8</v>
      </c>
      <c r="J10" t="s">
        <v>1941</v>
      </c>
    </row>
    <row r="11" spans="1:10" x14ac:dyDescent="0.3">
      <c r="A11" t="s">
        <v>33</v>
      </c>
      <c r="B11">
        <f>COUNTIF(A:A,A11)</f>
        <v>1</v>
      </c>
      <c r="C11" s="1" t="s">
        <v>34</v>
      </c>
      <c r="D11" s="1"/>
      <c r="E11" s="1" t="str">
        <f t="shared" si="0"/>
        <v>서버 점검 중입니다.</v>
      </c>
      <c r="F11" s="1"/>
      <c r="G11" s="1"/>
      <c r="H11" s="1" t="s">
        <v>35</v>
      </c>
      <c r="J11" t="s">
        <v>1934</v>
      </c>
    </row>
    <row r="12" spans="1:10" ht="82.5" x14ac:dyDescent="0.3">
      <c r="A12" t="s">
        <v>37</v>
      </c>
      <c r="B12">
        <f>COUNTIF(A:A,A12)</f>
        <v>1</v>
      </c>
      <c r="C12" s="1" t="s">
        <v>38</v>
      </c>
      <c r="D12" s="1"/>
      <c r="E12" s="1" t="str">
        <f t="shared" si="0"/>
        <v>5월 29일 화요일 오전 3시부터 대략 11시까지 정기 점검 예정입니다. 이 동안 서버 및 웹 서비스 등을 사용하실 수 없습니다.
감사합니다.</v>
      </c>
      <c r="F12" s="1"/>
      <c r="G12" s="1"/>
      <c r="H12" s="1" t="s">
        <v>36</v>
      </c>
      <c r="J12" s="1" t="s">
        <v>1945</v>
      </c>
    </row>
    <row r="13" spans="1:10" x14ac:dyDescent="0.3">
      <c r="A13" t="s">
        <v>872</v>
      </c>
      <c r="B13">
        <f>COUNTIF(A:A,A13)</f>
        <v>1</v>
      </c>
      <c r="C13" s="1" t="s">
        <v>873</v>
      </c>
      <c r="D13" s="1"/>
      <c r="E13" s="1" t="str">
        <f t="shared" si="0"/>
        <v>비정상적 플레이가 관찰되어 일정 기간 로그인할 수 없습니다.</v>
      </c>
      <c r="F13" s="1"/>
      <c r="G13" s="1"/>
      <c r="H13" t="str">
        <f t="shared" ref="H13" si="3">"In progress of translating…("&amp;ROW()&amp;")"</f>
        <v>In progress of translating…(13)</v>
      </c>
      <c r="J13" t="s">
        <v>1942</v>
      </c>
    </row>
    <row r="14" spans="1:10" ht="49.5" x14ac:dyDescent="0.3">
      <c r="A14" t="s">
        <v>1904</v>
      </c>
      <c r="B14">
        <f>COUNTIF(A:A,A14)</f>
        <v>1</v>
      </c>
      <c r="C14" s="1" t="s">
        <v>1905</v>
      </c>
      <c r="D14" s="1"/>
      <c r="E14" s="1" t="str">
        <f>IF(ISBLANK(D14),C14,D14)</f>
        <v>이슈가 발생하여 긴급 점검 중에 있습니다.
최대 4시간 소모될 예정입니다. 불편을 드려 죄송합니다.</v>
      </c>
      <c r="F14" s="1"/>
      <c r="G14" s="1"/>
      <c r="H14" s="1" t="s">
        <v>1115</v>
      </c>
      <c r="J14" t="s">
        <v>1935</v>
      </c>
    </row>
    <row r="15" spans="1:10" x14ac:dyDescent="0.3">
      <c r="A15" t="s">
        <v>852</v>
      </c>
      <c r="B15">
        <f>COUNTIF(A:A,A15)</f>
        <v>1</v>
      </c>
      <c r="C15" s="1" t="s">
        <v>853</v>
      </c>
      <c r="D15" s="1"/>
      <c r="E15" s="1" t="str">
        <f t="shared" si="0"/>
        <v>계정연동</v>
      </c>
      <c r="F15" s="1"/>
      <c r="G15" s="1"/>
      <c r="H15" t="s">
        <v>1148</v>
      </c>
      <c r="J15" t="s">
        <v>1936</v>
      </c>
    </row>
    <row r="16" spans="1:10" x14ac:dyDescent="0.3">
      <c r="A16" t="s">
        <v>1086</v>
      </c>
      <c r="B16">
        <f>COUNTIF(A:A,A16)</f>
        <v>1</v>
      </c>
      <c r="C16" s="1" t="s">
        <v>1087</v>
      </c>
      <c r="D16" s="1"/>
      <c r="E16" s="1" t="str">
        <f t="shared" si="0"/>
        <v>?</v>
      </c>
      <c r="F16" s="1"/>
      <c r="G16" s="1"/>
      <c r="H16" t="s">
        <v>1088</v>
      </c>
      <c r="J16" t="s">
        <v>1937</v>
      </c>
    </row>
    <row r="17" spans="1:8" x14ac:dyDescent="0.3">
      <c r="A17" t="s">
        <v>343</v>
      </c>
      <c r="B17">
        <f>COUNTIF(A:A,A17)</f>
        <v>1</v>
      </c>
      <c r="C17" s="1" t="s">
        <v>374</v>
      </c>
      <c r="D17" s="1"/>
      <c r="E17" s="1" t="str">
        <f t="shared" si="0"/>
        <v>I</v>
      </c>
      <c r="F17" s="1"/>
      <c r="G17" s="1"/>
      <c r="H17" t="s">
        <v>373</v>
      </c>
    </row>
    <row r="18" spans="1:8" x14ac:dyDescent="0.3">
      <c r="A18" t="s">
        <v>344</v>
      </c>
      <c r="B18">
        <f>COUNTIF(A:A,A18)</f>
        <v>1</v>
      </c>
      <c r="C18" s="1" t="s">
        <v>376</v>
      </c>
      <c r="D18" s="1"/>
      <c r="E18" s="1" t="str">
        <f t="shared" si="0"/>
        <v>II</v>
      </c>
      <c r="F18" s="1"/>
      <c r="G18" s="1"/>
      <c r="H18" t="s">
        <v>375</v>
      </c>
    </row>
    <row r="19" spans="1:8" x14ac:dyDescent="0.3">
      <c r="A19" t="s">
        <v>345</v>
      </c>
      <c r="B19">
        <f>COUNTIF(A:A,A19)</f>
        <v>1</v>
      </c>
      <c r="C19" s="1" t="s">
        <v>378</v>
      </c>
      <c r="D19" s="1"/>
      <c r="E19" s="1" t="str">
        <f t="shared" si="0"/>
        <v>III</v>
      </c>
      <c r="F19" s="1"/>
      <c r="G19" s="1"/>
      <c r="H19" t="s">
        <v>377</v>
      </c>
    </row>
    <row r="20" spans="1:8" x14ac:dyDescent="0.3">
      <c r="A20" t="s">
        <v>346</v>
      </c>
      <c r="B20">
        <f>COUNTIF(A:A,A20)</f>
        <v>1</v>
      </c>
      <c r="C20" s="1" t="s">
        <v>380</v>
      </c>
      <c r="D20" s="1"/>
      <c r="E20" s="1" t="str">
        <f t="shared" si="0"/>
        <v>IV</v>
      </c>
      <c r="F20" s="1"/>
      <c r="G20" s="1"/>
      <c r="H20" t="s">
        <v>379</v>
      </c>
    </row>
    <row r="21" spans="1:8" x14ac:dyDescent="0.3">
      <c r="A21" t="s">
        <v>347</v>
      </c>
      <c r="B21">
        <f>COUNTIF(A:A,A21)</f>
        <v>1</v>
      </c>
      <c r="C21" s="1" t="s">
        <v>382</v>
      </c>
      <c r="D21" s="1"/>
      <c r="E21" s="1" t="str">
        <f t="shared" si="0"/>
        <v>V</v>
      </c>
      <c r="F21" s="1"/>
      <c r="G21" s="1"/>
      <c r="H21" t="s">
        <v>381</v>
      </c>
    </row>
    <row r="22" spans="1:8" x14ac:dyDescent="0.3">
      <c r="A22" t="s">
        <v>348</v>
      </c>
      <c r="B22">
        <f>COUNTIF(A:A,A22)</f>
        <v>1</v>
      </c>
      <c r="C22" s="1" t="s">
        <v>384</v>
      </c>
      <c r="D22" s="1"/>
      <c r="E22" s="1" t="str">
        <f t="shared" si="0"/>
        <v>VI</v>
      </c>
      <c r="F22" s="1"/>
      <c r="G22" s="1"/>
      <c r="H22" t="s">
        <v>383</v>
      </c>
    </row>
    <row r="23" spans="1:8" x14ac:dyDescent="0.3">
      <c r="A23" t="s">
        <v>349</v>
      </c>
      <c r="B23">
        <f>COUNTIF(A:A,A23)</f>
        <v>1</v>
      </c>
      <c r="C23" s="1" t="s">
        <v>386</v>
      </c>
      <c r="D23" s="1"/>
      <c r="E23" s="1" t="str">
        <f t="shared" si="0"/>
        <v>VII</v>
      </c>
      <c r="F23" s="1"/>
      <c r="G23" s="1"/>
      <c r="H23" t="s">
        <v>385</v>
      </c>
    </row>
    <row r="24" spans="1:8" x14ac:dyDescent="0.3">
      <c r="A24" t="s">
        <v>350</v>
      </c>
      <c r="B24">
        <f>COUNTIF(A:A,A24)</f>
        <v>1</v>
      </c>
      <c r="C24" s="1" t="s">
        <v>388</v>
      </c>
      <c r="D24" s="1"/>
      <c r="E24" s="1" t="str">
        <f t="shared" si="0"/>
        <v>VIII</v>
      </c>
      <c r="F24" s="1"/>
      <c r="G24" s="1"/>
      <c r="H24" t="s">
        <v>387</v>
      </c>
    </row>
    <row r="25" spans="1:8" x14ac:dyDescent="0.3">
      <c r="A25" t="s">
        <v>351</v>
      </c>
      <c r="B25">
        <f>COUNTIF(A:A,A25)</f>
        <v>1</v>
      </c>
      <c r="C25" s="1" t="s">
        <v>391</v>
      </c>
      <c r="D25" s="1"/>
      <c r="E25" s="1" t="str">
        <f t="shared" si="0"/>
        <v>IX</v>
      </c>
      <c r="F25" s="1"/>
      <c r="G25" s="1"/>
      <c r="H25" t="s">
        <v>390</v>
      </c>
    </row>
    <row r="26" spans="1:8" x14ac:dyDescent="0.3">
      <c r="A26" t="s">
        <v>352</v>
      </c>
      <c r="B26">
        <f>COUNTIF(A:A,A26)</f>
        <v>1</v>
      </c>
      <c r="C26" s="1" t="s">
        <v>393</v>
      </c>
      <c r="D26" s="1"/>
      <c r="E26" s="1" t="str">
        <f t="shared" si="0"/>
        <v>X</v>
      </c>
      <c r="F26" s="1"/>
      <c r="G26" s="1"/>
      <c r="H26" t="s">
        <v>392</v>
      </c>
    </row>
    <row r="27" spans="1:8" x14ac:dyDescent="0.3">
      <c r="A27" t="s">
        <v>353</v>
      </c>
      <c r="B27">
        <f>COUNTIF(A:A,A27)</f>
        <v>1</v>
      </c>
      <c r="C27" t="s">
        <v>389</v>
      </c>
      <c r="E27" t="str">
        <f t="shared" si="0"/>
        <v>XI</v>
      </c>
      <c r="H27" t="s">
        <v>389</v>
      </c>
    </row>
    <row r="28" spans="1:8" x14ac:dyDescent="0.3">
      <c r="A28" t="s">
        <v>354</v>
      </c>
      <c r="B28">
        <f>COUNTIF(A:A,A28)</f>
        <v>1</v>
      </c>
      <c r="C28" t="s">
        <v>394</v>
      </c>
      <c r="E28" t="str">
        <f t="shared" si="0"/>
        <v>XII</v>
      </c>
      <c r="H28" t="s">
        <v>394</v>
      </c>
    </row>
    <row r="29" spans="1:8" x14ac:dyDescent="0.3">
      <c r="A29" t="s">
        <v>355</v>
      </c>
      <c r="B29">
        <f>COUNTIF(A:A,A29)</f>
        <v>1</v>
      </c>
      <c r="C29" t="s">
        <v>395</v>
      </c>
      <c r="E29" t="str">
        <f t="shared" si="0"/>
        <v>XIII</v>
      </c>
      <c r="H29" t="s">
        <v>395</v>
      </c>
    </row>
    <row r="30" spans="1:8" x14ac:dyDescent="0.3">
      <c r="A30" t="s">
        <v>356</v>
      </c>
      <c r="B30">
        <f>COUNTIF(A:A,A30)</f>
        <v>1</v>
      </c>
      <c r="C30" t="s">
        <v>396</v>
      </c>
      <c r="E30" t="str">
        <f t="shared" si="0"/>
        <v>XIV</v>
      </c>
      <c r="H30" t="s">
        <v>396</v>
      </c>
    </row>
    <row r="31" spans="1:8" x14ac:dyDescent="0.3">
      <c r="A31" t="s">
        <v>357</v>
      </c>
      <c r="B31">
        <f>COUNTIF(A:A,A31)</f>
        <v>1</v>
      </c>
      <c r="C31" t="s">
        <v>397</v>
      </c>
      <c r="E31" t="str">
        <f t="shared" si="0"/>
        <v>XV</v>
      </c>
      <c r="H31" t="s">
        <v>397</v>
      </c>
    </row>
    <row r="32" spans="1:8" x14ac:dyDescent="0.3">
      <c r="A32" t="s">
        <v>358</v>
      </c>
      <c r="B32">
        <f>COUNTIF(A:A,A32)</f>
        <v>1</v>
      </c>
      <c r="C32" t="s">
        <v>398</v>
      </c>
      <c r="E32" t="str">
        <f t="shared" si="0"/>
        <v>XVI</v>
      </c>
      <c r="H32" t="s">
        <v>398</v>
      </c>
    </row>
    <row r="33" spans="1:8" x14ac:dyDescent="0.3">
      <c r="A33" t="s">
        <v>359</v>
      </c>
      <c r="B33">
        <f>COUNTIF(A:A,A33)</f>
        <v>1</v>
      </c>
      <c r="C33" t="s">
        <v>399</v>
      </c>
      <c r="E33" t="str">
        <f t="shared" si="0"/>
        <v>XVII</v>
      </c>
      <c r="H33" t="s">
        <v>399</v>
      </c>
    </row>
    <row r="34" spans="1:8" x14ac:dyDescent="0.3">
      <c r="A34" t="s">
        <v>360</v>
      </c>
      <c r="B34">
        <f>COUNTIF(A:A,A34)</f>
        <v>1</v>
      </c>
      <c r="C34" t="s">
        <v>400</v>
      </c>
      <c r="E34" t="str">
        <f t="shared" si="0"/>
        <v>XVIII</v>
      </c>
      <c r="H34" t="s">
        <v>400</v>
      </c>
    </row>
    <row r="35" spans="1:8" x14ac:dyDescent="0.3">
      <c r="A35" t="s">
        <v>361</v>
      </c>
      <c r="B35">
        <f>COUNTIF(A:A,A35)</f>
        <v>1</v>
      </c>
      <c r="C35" t="s">
        <v>401</v>
      </c>
      <c r="E35" t="str">
        <f t="shared" si="0"/>
        <v>XIX</v>
      </c>
      <c r="H35" t="s">
        <v>401</v>
      </c>
    </row>
    <row r="36" spans="1:8" x14ac:dyDescent="0.3">
      <c r="A36" t="s">
        <v>362</v>
      </c>
      <c r="B36">
        <f>COUNTIF(A:A,A36)</f>
        <v>1</v>
      </c>
      <c r="C36" t="s">
        <v>402</v>
      </c>
      <c r="E36" t="str">
        <f t="shared" si="0"/>
        <v>XX</v>
      </c>
      <c r="H36" t="s">
        <v>402</v>
      </c>
    </row>
    <row r="37" spans="1:8" x14ac:dyDescent="0.3">
      <c r="A37" t="s">
        <v>363</v>
      </c>
      <c r="B37">
        <f>COUNTIF(A:A,A37)</f>
        <v>1</v>
      </c>
      <c r="C37" t="s">
        <v>403</v>
      </c>
      <c r="E37" t="str">
        <f t="shared" si="0"/>
        <v>XXI</v>
      </c>
      <c r="H37" t="s">
        <v>403</v>
      </c>
    </row>
    <row r="38" spans="1:8" x14ac:dyDescent="0.3">
      <c r="A38" t="s">
        <v>364</v>
      </c>
      <c r="B38">
        <f>COUNTIF(A:A,A38)</f>
        <v>1</v>
      </c>
      <c r="C38" t="s">
        <v>404</v>
      </c>
      <c r="E38" t="str">
        <f t="shared" si="0"/>
        <v>XXII</v>
      </c>
      <c r="H38" t="s">
        <v>404</v>
      </c>
    </row>
    <row r="39" spans="1:8" x14ac:dyDescent="0.3">
      <c r="A39" t="s">
        <v>365</v>
      </c>
      <c r="B39">
        <f>COUNTIF(A:A,A39)</f>
        <v>1</v>
      </c>
      <c r="C39" t="s">
        <v>405</v>
      </c>
      <c r="E39" t="str">
        <f t="shared" si="0"/>
        <v>XXIII</v>
      </c>
      <c r="H39" t="s">
        <v>405</v>
      </c>
    </row>
    <row r="40" spans="1:8" x14ac:dyDescent="0.3">
      <c r="A40" t="s">
        <v>366</v>
      </c>
      <c r="B40">
        <f>COUNTIF(A:A,A40)</f>
        <v>1</v>
      </c>
      <c r="C40" t="s">
        <v>406</v>
      </c>
      <c r="E40" t="str">
        <f t="shared" si="0"/>
        <v>XXIV</v>
      </c>
      <c r="H40" t="s">
        <v>406</v>
      </c>
    </row>
    <row r="41" spans="1:8" x14ac:dyDescent="0.3">
      <c r="A41" t="s">
        <v>367</v>
      </c>
      <c r="B41">
        <f>COUNTIF(A:A,A41)</f>
        <v>1</v>
      </c>
      <c r="C41" t="s">
        <v>407</v>
      </c>
      <c r="E41" t="str">
        <f t="shared" si="0"/>
        <v>XXV</v>
      </c>
      <c r="H41" t="s">
        <v>407</v>
      </c>
    </row>
    <row r="42" spans="1:8" x14ac:dyDescent="0.3">
      <c r="A42" t="s">
        <v>368</v>
      </c>
      <c r="B42">
        <f>COUNTIF(A:A,A42)</f>
        <v>1</v>
      </c>
      <c r="C42" t="s">
        <v>408</v>
      </c>
      <c r="E42" t="str">
        <f t="shared" si="0"/>
        <v>XXVI</v>
      </c>
      <c r="H42" t="s">
        <v>408</v>
      </c>
    </row>
    <row r="43" spans="1:8" x14ac:dyDescent="0.3">
      <c r="A43" t="s">
        <v>369</v>
      </c>
      <c r="B43">
        <f>COUNTIF(A:A,A43)</f>
        <v>1</v>
      </c>
      <c r="C43" t="s">
        <v>409</v>
      </c>
      <c r="E43" t="str">
        <f t="shared" si="0"/>
        <v>XXVII</v>
      </c>
      <c r="H43" t="s">
        <v>409</v>
      </c>
    </row>
    <row r="44" spans="1:8" x14ac:dyDescent="0.3">
      <c r="A44" t="s">
        <v>370</v>
      </c>
      <c r="B44">
        <f>COUNTIF(A:A,A44)</f>
        <v>1</v>
      </c>
      <c r="C44" t="s">
        <v>410</v>
      </c>
      <c r="E44" t="str">
        <f t="shared" si="0"/>
        <v>XXVIII</v>
      </c>
      <c r="H44" t="s">
        <v>410</v>
      </c>
    </row>
    <row r="45" spans="1:8" x14ac:dyDescent="0.3">
      <c r="A45" t="s">
        <v>371</v>
      </c>
      <c r="B45">
        <f>COUNTIF(A:A,A45)</f>
        <v>1</v>
      </c>
      <c r="C45" t="s">
        <v>411</v>
      </c>
      <c r="E45" t="str">
        <f t="shared" si="0"/>
        <v>XXIX</v>
      </c>
      <c r="H45" t="s">
        <v>411</v>
      </c>
    </row>
    <row r="46" spans="1:8" x14ac:dyDescent="0.3">
      <c r="A46" t="s">
        <v>372</v>
      </c>
      <c r="B46">
        <f>COUNTIF(A:A,A46)</f>
        <v>1</v>
      </c>
      <c r="C46" t="s">
        <v>412</v>
      </c>
      <c r="E46" t="str">
        <f t="shared" si="0"/>
        <v>XXX</v>
      </c>
      <c r="H46" t="s">
        <v>412</v>
      </c>
    </row>
    <row r="47" spans="1:8" x14ac:dyDescent="0.3">
      <c r="A47" t="s">
        <v>293</v>
      </c>
      <c r="B47">
        <f>COUNTIF(A:A,A47)</f>
        <v>1</v>
      </c>
      <c r="C47" s="1" t="s">
        <v>297</v>
      </c>
      <c r="D47" s="1"/>
      <c r="E47" s="1" t="str">
        <f t="shared" si="0"/>
        <v>마법</v>
      </c>
      <c r="F47" s="1"/>
      <c r="G47" s="1"/>
      <c r="H47" s="1" t="s">
        <v>1149</v>
      </c>
    </row>
    <row r="48" spans="1:8" x14ac:dyDescent="0.3">
      <c r="A48" t="s">
        <v>294</v>
      </c>
      <c r="B48">
        <f>COUNTIF(A:A,A48)</f>
        <v>1</v>
      </c>
      <c r="C48" s="1" t="s">
        <v>298</v>
      </c>
      <c r="D48" s="1"/>
      <c r="E48" s="1" t="str">
        <f t="shared" si="0"/>
        <v>기계</v>
      </c>
      <c r="F48" s="1"/>
      <c r="G48" s="1"/>
      <c r="H48" s="1" t="s">
        <v>1150</v>
      </c>
    </row>
    <row r="49" spans="1:8" x14ac:dyDescent="0.3">
      <c r="A49" t="s">
        <v>295</v>
      </c>
      <c r="B49">
        <f>COUNTIF(A:A,A49)</f>
        <v>1</v>
      </c>
      <c r="C49" s="1" t="s">
        <v>299</v>
      </c>
      <c r="D49" s="1"/>
      <c r="E49" s="1" t="str">
        <f t="shared" si="0"/>
        <v>자연</v>
      </c>
      <c r="F49" s="1"/>
      <c r="G49" s="1"/>
      <c r="H49" s="1" t="s">
        <v>1151</v>
      </c>
    </row>
    <row r="50" spans="1:8" x14ac:dyDescent="0.3">
      <c r="A50" t="s">
        <v>296</v>
      </c>
      <c r="B50">
        <f>COUNTIF(A:A,A50)</f>
        <v>1</v>
      </c>
      <c r="C50" s="1" t="s">
        <v>300</v>
      </c>
      <c r="D50" s="1"/>
      <c r="E50" s="1" t="str">
        <f t="shared" si="0"/>
        <v>기공</v>
      </c>
      <c r="F50" s="1"/>
      <c r="G50" s="1"/>
      <c r="H50" s="1" t="s">
        <v>1152</v>
      </c>
    </row>
    <row r="51" spans="1:8" x14ac:dyDescent="0.3">
      <c r="A51" t="s">
        <v>422</v>
      </c>
      <c r="B51">
        <f>COUNTIF(A:A,A51)</f>
        <v>1</v>
      </c>
      <c r="C51" s="1" t="s">
        <v>430</v>
      </c>
      <c r="D51" s="1"/>
      <c r="E51" s="1" t="str">
        <f t="shared" si="0"/>
        <v>일반</v>
      </c>
      <c r="F51" s="1"/>
      <c r="G51" s="1"/>
      <c r="H51" s="1" t="s">
        <v>1153</v>
      </c>
    </row>
    <row r="52" spans="1:8" x14ac:dyDescent="0.3">
      <c r="A52" t="s">
        <v>423</v>
      </c>
      <c r="B52">
        <f>COUNTIF(A:A,A52)</f>
        <v>1</v>
      </c>
      <c r="C52" s="1" t="s">
        <v>420</v>
      </c>
      <c r="D52" s="1"/>
      <c r="E52" s="1" t="str">
        <f t="shared" si="0"/>
        <v>영웅</v>
      </c>
      <c r="F52" s="1"/>
      <c r="G52" s="1"/>
      <c r="H52" s="1" t="s">
        <v>1154</v>
      </c>
    </row>
    <row r="53" spans="1:8" x14ac:dyDescent="0.3">
      <c r="A53" t="s">
        <v>424</v>
      </c>
      <c r="B53">
        <f>COUNTIF(A:A,A53)</f>
        <v>1</v>
      </c>
      <c r="C53" s="1" t="s">
        <v>421</v>
      </c>
      <c r="D53" s="1"/>
      <c r="E53" s="1" t="str">
        <f t="shared" si="0"/>
        <v>전설</v>
      </c>
      <c r="F53" s="1"/>
      <c r="G53" s="1"/>
      <c r="H53" s="1" t="s">
        <v>1155</v>
      </c>
    </row>
    <row r="54" spans="1:8" x14ac:dyDescent="0.3">
      <c r="A54" t="s">
        <v>425</v>
      </c>
      <c r="B54">
        <f>COUNTIF(A:A,A54)</f>
        <v>1</v>
      </c>
      <c r="C54" s="1" t="s">
        <v>431</v>
      </c>
      <c r="D54" s="1"/>
      <c r="E54" s="1" t="str">
        <f t="shared" si="0"/>
        <v>일반</v>
      </c>
      <c r="F54" s="1"/>
      <c r="G54" s="1"/>
      <c r="H54" s="1" t="s">
        <v>1153</v>
      </c>
    </row>
    <row r="55" spans="1:8" x14ac:dyDescent="0.3">
      <c r="A55" t="s">
        <v>426</v>
      </c>
      <c r="B55">
        <f>COUNTIF(A:A,A55)</f>
        <v>1</v>
      </c>
      <c r="C55" s="1" t="s">
        <v>432</v>
      </c>
      <c r="D55" s="1"/>
      <c r="E55" s="1" t="str">
        <f t="shared" si="0"/>
        <v>희귀</v>
      </c>
      <c r="F55" s="1"/>
      <c r="G55" s="1"/>
      <c r="H55" s="1" t="s">
        <v>1156</v>
      </c>
    </row>
    <row r="56" spans="1:8" x14ac:dyDescent="0.3">
      <c r="A56" t="s">
        <v>427</v>
      </c>
      <c r="B56">
        <f>COUNTIF(A:A,A56)</f>
        <v>1</v>
      </c>
      <c r="C56" s="1" t="s">
        <v>433</v>
      </c>
      <c r="D56" s="1"/>
      <c r="E56" s="1" t="str">
        <f t="shared" si="0"/>
        <v>영웅</v>
      </c>
      <c r="F56" s="1"/>
      <c r="G56" s="1"/>
      <c r="H56" s="1" t="s">
        <v>1154</v>
      </c>
    </row>
    <row r="57" spans="1:8" x14ac:dyDescent="0.3">
      <c r="A57" t="s">
        <v>428</v>
      </c>
      <c r="B57">
        <f>COUNTIF(A:A,A57)</f>
        <v>1</v>
      </c>
      <c r="C57" s="1" t="s">
        <v>435</v>
      </c>
      <c r="D57" s="1"/>
      <c r="E57" s="1" t="str">
        <f t="shared" si="0"/>
        <v>에픽</v>
      </c>
      <c r="F57" s="1"/>
      <c r="G57" s="1"/>
      <c r="H57" s="1" t="s">
        <v>1157</v>
      </c>
    </row>
    <row r="58" spans="1:8" x14ac:dyDescent="0.3">
      <c r="A58" t="s">
        <v>429</v>
      </c>
      <c r="B58">
        <f>COUNTIF(A:A,A58)</f>
        <v>1</v>
      </c>
      <c r="C58" s="1" t="s">
        <v>434</v>
      </c>
      <c r="D58" s="1"/>
      <c r="E58" s="1" t="str">
        <f t="shared" si="0"/>
        <v>전설</v>
      </c>
      <c r="F58" s="1"/>
      <c r="G58" s="1"/>
      <c r="H58" s="1" t="s">
        <v>1155</v>
      </c>
    </row>
    <row r="59" spans="1:8" ht="49.5" x14ac:dyDescent="0.3">
      <c r="A59" t="s">
        <v>882</v>
      </c>
      <c r="B59">
        <f>COUNTIF(A:A,A59)</f>
        <v>1</v>
      </c>
      <c r="C59" s="1" t="s">
        <v>881</v>
      </c>
      <c r="D59" s="1"/>
      <c r="E59" s="1" t="str">
        <f t="shared" si="0"/>
        <v>청약철회는 구매일로부터 7일 이내 가능(단, 아이템이 게시되거나 사용 시 청약철회가 제한됨)
법정대리인 동의 없는 미성년자명의 결제 시 취소가능</v>
      </c>
      <c r="F59" s="1"/>
      <c r="G59" s="1"/>
      <c r="H59" t="str">
        <f t="shared" ref="H59:H61" si="4">"In progress of translating…("&amp;ROW()&amp;")"</f>
        <v>In progress of translating…(59)</v>
      </c>
    </row>
    <row r="60" spans="1:8" ht="66" x14ac:dyDescent="0.3">
      <c r="A60" t="s">
        <v>879</v>
      </c>
      <c r="B60">
        <f>COUNTIF(A:A,A60)</f>
        <v>1</v>
      </c>
      <c r="C60" s="1" t="s">
        <v>905</v>
      </c>
      <c r="D60" s="1"/>
      <c r="E60" s="1" t="str">
        <f t="shared" si="0"/>
        <v>&lt;color=#00A800&gt;보석&lt;/color&gt;은 상점에서 상자, 특별 상품을 구매하는데 사용됩니다.
일일퀘스트 상자에서 보석을 획득하거나 상점에서 구매하세요!</v>
      </c>
      <c r="F60" s="1"/>
      <c r="G60" s="1"/>
      <c r="H60" t="str">
        <f t="shared" si="4"/>
        <v>In progress of translating…(60)</v>
      </c>
    </row>
    <row r="61" spans="1:8" ht="49.5" x14ac:dyDescent="0.3">
      <c r="A61" t="s">
        <v>880</v>
      </c>
      <c r="B61">
        <f>COUNTIF(A:A,A61)</f>
        <v>1</v>
      </c>
      <c r="C61" s="1" t="s">
        <v>906</v>
      </c>
      <c r="D61" s="1"/>
      <c r="E61" s="1" t="str">
        <f t="shared" si="0"/>
        <v>&lt;color=#DE7710&gt;골드&lt;/color&gt;는 캐릭터 업그레이드에 사용됩니다.
적을 처치하거나 상자를 열어서 골드를 획득할 수 있습니다!</v>
      </c>
      <c r="F61" s="1"/>
      <c r="G61" s="1"/>
      <c r="H61" t="str">
        <f t="shared" si="4"/>
        <v>In progress of translating…(61)</v>
      </c>
    </row>
    <row r="62" spans="1:8" x14ac:dyDescent="0.3">
      <c r="A62" t="s">
        <v>84</v>
      </c>
      <c r="B62">
        <f>COUNTIF(A:A,A62)</f>
        <v>1</v>
      </c>
      <c r="C62" s="1" t="s">
        <v>85</v>
      </c>
      <c r="D62" s="1"/>
      <c r="E62" s="1" t="str">
        <f t="shared" si="0"/>
        <v>Lv. {0}</v>
      </c>
      <c r="F62" s="1"/>
      <c r="G62" s="1"/>
      <c r="H62" s="1" t="s">
        <v>85</v>
      </c>
    </row>
    <row r="63" spans="1:8" x14ac:dyDescent="0.3">
      <c r="A63" t="s">
        <v>522</v>
      </c>
      <c r="B63">
        <f>COUNTIF(A:A,A63)</f>
        <v>1</v>
      </c>
      <c r="C63" s="1" t="s">
        <v>521</v>
      </c>
      <c r="D63" s="1"/>
      <c r="E63" s="1" t="str">
        <f t="shared" si="0"/>
        <v>Lv. &lt;size=30&gt;{0}&lt;/size&gt;</v>
      </c>
      <c r="F63" s="1"/>
      <c r="G63" s="1"/>
      <c r="H63" s="1" t="s">
        <v>521</v>
      </c>
    </row>
    <row r="64" spans="1:8" x14ac:dyDescent="0.3">
      <c r="A64" t="s">
        <v>47</v>
      </c>
      <c r="B64">
        <f>COUNTIF(A:A,A64)</f>
        <v>1</v>
      </c>
      <c r="C64" s="1" t="s">
        <v>51</v>
      </c>
      <c r="D64" s="1"/>
      <c r="E64" s="1" t="str">
        <f t="shared" si="0"/>
        <v>나가기</v>
      </c>
      <c r="F64" s="1"/>
      <c r="G64" s="1"/>
      <c r="H64" s="1" t="s">
        <v>1158</v>
      </c>
    </row>
    <row r="65" spans="1:8" x14ac:dyDescent="0.3">
      <c r="A65" t="s">
        <v>48</v>
      </c>
      <c r="B65">
        <f>COUNTIF(A:A,A65)</f>
        <v>1</v>
      </c>
      <c r="C65" s="1" t="s">
        <v>52</v>
      </c>
      <c r="D65" s="1"/>
      <c r="E65" s="1" t="str">
        <f t="shared" si="0"/>
        <v>게임을 종료하시겠습니까?</v>
      </c>
      <c r="F65" s="1"/>
      <c r="G65" s="1"/>
      <c r="H65" s="1" t="s">
        <v>53</v>
      </c>
    </row>
    <row r="66" spans="1:8" x14ac:dyDescent="0.3">
      <c r="A66" t="s">
        <v>49</v>
      </c>
      <c r="B66">
        <f>COUNTIF(A:A,A66)</f>
        <v>1</v>
      </c>
      <c r="C66" s="1" t="s">
        <v>51</v>
      </c>
      <c r="D66" s="1"/>
      <c r="E66" s="1" t="str">
        <f t="shared" si="0"/>
        <v>나가기</v>
      </c>
      <c r="F66" s="1"/>
      <c r="G66" s="1"/>
      <c r="H66" s="1" t="s">
        <v>1158</v>
      </c>
    </row>
    <row r="67" spans="1:8" ht="33" x14ac:dyDescent="0.3">
      <c r="A67" t="s">
        <v>50</v>
      </c>
      <c r="B67">
        <f>COUNTIF(A:A,A67)</f>
        <v>1</v>
      </c>
      <c r="C67" s="1" t="s">
        <v>1299</v>
      </c>
      <c r="D67" s="1"/>
      <c r="E67" s="1" t="str">
        <f t="shared" si="0"/>
        <v>현재까지 얻은 골드, 아이템 등은 획득할 수 없습니다.
전투를 중지하시겠습니까?</v>
      </c>
      <c r="F67" s="1"/>
      <c r="G67" s="1"/>
      <c r="H67" s="1" t="s">
        <v>1298</v>
      </c>
    </row>
    <row r="68" spans="1:8" ht="66" x14ac:dyDescent="0.3">
      <c r="A68" t="s">
        <v>874</v>
      </c>
      <c r="B68">
        <f>COUNTIF(A:A,A68)</f>
        <v>1</v>
      </c>
      <c r="C68" s="1" t="s">
        <v>875</v>
      </c>
      <c r="D68" s="1"/>
      <c r="E68" s="1" t="str">
        <f t="shared" ref="E68:E129" si="5">IF(ISBLANK(D68),C68,D68)</f>
        <v>입장 시 &lt;color=#FF8080&gt;5 에너지&lt;/color&gt;가 필요합니다.
충전하시겠습니까?
&lt;color=#80FF80&gt;+30 에너지&lt;/color&gt;</v>
      </c>
      <c r="F68" s="1"/>
      <c r="G68" s="1"/>
      <c r="H68" t="str">
        <f t="shared" ref="H68" si="6">"In progress of translating…("&amp;ROW()&amp;")"</f>
        <v>In progress of translating…(68)</v>
      </c>
    </row>
    <row r="69" spans="1:8" x14ac:dyDescent="0.3">
      <c r="A69" t="s">
        <v>876</v>
      </c>
      <c r="B69">
        <f>COUNTIF(A:A,A69)</f>
        <v>1</v>
      </c>
      <c r="C69" s="1" t="s">
        <v>877</v>
      </c>
      <c r="D69" s="1"/>
      <c r="E69" s="1" t="str">
        <f t="shared" si="5"/>
        <v>보석이 부족합니다</v>
      </c>
      <c r="F69" s="1"/>
      <c r="G69" s="1"/>
      <c r="H69" s="1" t="s">
        <v>878</v>
      </c>
    </row>
    <row r="70" spans="1:8" x14ac:dyDescent="0.3">
      <c r="A70" t="s">
        <v>1314</v>
      </c>
      <c r="B70">
        <f>COUNTIF(A:A,A70)</f>
        <v>1</v>
      </c>
      <c r="C70" s="1" t="s">
        <v>1315</v>
      </c>
      <c r="D70" s="1"/>
      <c r="E70" s="1" t="str">
        <f t="shared" si="5"/>
        <v>골드가 부족합니다</v>
      </c>
      <c r="F70" s="1"/>
      <c r="G70" s="1"/>
      <c r="H70" s="1" t="s">
        <v>1319</v>
      </c>
    </row>
    <row r="71" spans="1:8" x14ac:dyDescent="0.3">
      <c r="A71" t="s">
        <v>1316</v>
      </c>
      <c r="B71">
        <f>COUNTIF(A:A,A71)</f>
        <v>1</v>
      </c>
      <c r="C71" s="1" t="s">
        <v>1317</v>
      </c>
      <c r="D71" s="1"/>
      <c r="E71" s="1" t="str">
        <f t="shared" si="5"/>
        <v>PP가 부족합니다</v>
      </c>
      <c r="F71" s="1"/>
      <c r="G71" s="1"/>
      <c r="H71" s="1" t="s">
        <v>1320</v>
      </c>
    </row>
    <row r="72" spans="1:8" x14ac:dyDescent="0.3">
      <c r="A72" t="s">
        <v>1318</v>
      </c>
      <c r="B72">
        <f>COUNTIF(A:A,A72)</f>
        <v>1</v>
      </c>
      <c r="C72" s="1" t="s">
        <v>1321</v>
      </c>
      <c r="D72" s="1"/>
      <c r="E72" s="1" t="str">
        <f t="shared" si="5"/>
        <v>캐릭터 오리진이 필요합니다</v>
      </c>
      <c r="F72" s="1"/>
      <c r="G72" s="1"/>
      <c r="H72" s="1" t="s">
        <v>1322</v>
      </c>
    </row>
    <row r="73" spans="1:8" x14ac:dyDescent="0.3">
      <c r="A73" t="s">
        <v>1335</v>
      </c>
      <c r="B73">
        <f>COUNTIF(A:A,A73)</f>
        <v>1</v>
      </c>
      <c r="C73" s="1" t="s">
        <v>1336</v>
      </c>
      <c r="D73" s="1"/>
      <c r="E73" s="1" t="str">
        <f t="shared" si="5"/>
        <v>최고 레벨까지 성장하였습니다!</v>
      </c>
      <c r="F73" s="1"/>
      <c r="G73" s="1"/>
      <c r="H73" t="str">
        <f t="shared" ref="H73" si="7">"In progress of translating…("&amp;ROW()&amp;")"</f>
        <v>In progress of translating…(73)</v>
      </c>
    </row>
    <row r="74" spans="1:8" x14ac:dyDescent="0.3">
      <c r="A74" t="s">
        <v>26</v>
      </c>
      <c r="B74">
        <f>COUNTIF(A:A,A74)</f>
        <v>1</v>
      </c>
      <c r="C74" t="s">
        <v>27</v>
      </c>
      <c r="E74" t="str">
        <f t="shared" si="5"/>
        <v>터치하여 이동하세요</v>
      </c>
      <c r="H74" t="s">
        <v>28</v>
      </c>
    </row>
    <row r="75" spans="1:8" x14ac:dyDescent="0.3">
      <c r="A75" t="s">
        <v>249</v>
      </c>
      <c r="B75">
        <f>COUNTIF(A:A,A75)</f>
        <v>1</v>
      </c>
      <c r="C75" s="1" t="s">
        <v>250</v>
      </c>
      <c r="D75" s="1"/>
      <c r="E75" s="1" t="str">
        <f t="shared" si="5"/>
        <v>보스에 대비하세요</v>
      </c>
      <c r="F75" s="1"/>
      <c r="G75" s="1"/>
      <c r="H75" t="s">
        <v>251</v>
      </c>
    </row>
    <row r="76" spans="1:8" x14ac:dyDescent="0.3">
      <c r="A76" t="s">
        <v>30</v>
      </c>
      <c r="B76">
        <f>COUNTIF(A:A,A76)</f>
        <v>1</v>
      </c>
      <c r="C76" t="s">
        <v>1094</v>
      </c>
      <c r="E76" t="str">
        <f t="shared" si="5"/>
        <v>훈련 챕터 클리어 후 진행 가능합니다</v>
      </c>
      <c r="H76" t="s">
        <v>1052</v>
      </c>
    </row>
    <row r="77" spans="1:8" x14ac:dyDescent="0.3">
      <c r="A77" t="s">
        <v>1051</v>
      </c>
      <c r="B77">
        <f>COUNTIF(A:A,A77)</f>
        <v>1</v>
      </c>
      <c r="C77" t="s">
        <v>1095</v>
      </c>
      <c r="E77" t="str">
        <f t="shared" si="5"/>
        <v>다운로드 완료 후 진행 가능합니다</v>
      </c>
      <c r="H77" t="s">
        <v>1053</v>
      </c>
    </row>
    <row r="78" spans="1:8" x14ac:dyDescent="0.3">
      <c r="A78" t="s">
        <v>535</v>
      </c>
      <c r="B78">
        <f>COUNTIF(A:A,A78)</f>
        <v>1</v>
      </c>
      <c r="C78" t="s">
        <v>536</v>
      </c>
      <c r="E78" t="str">
        <f t="shared" si="5"/>
        <v>게임설정</v>
      </c>
      <c r="H78" t="s">
        <v>1178</v>
      </c>
    </row>
    <row r="79" spans="1:8" x14ac:dyDescent="0.3">
      <c r="A79" t="s">
        <v>537</v>
      </c>
      <c r="B79">
        <f>COUNTIF(A:A,A79)</f>
        <v>1</v>
      </c>
      <c r="C79" t="s">
        <v>538</v>
      </c>
      <c r="E79" t="str">
        <f t="shared" si="5"/>
        <v>획득한 전투팩이 없습니다</v>
      </c>
      <c r="H79" t="s">
        <v>1300</v>
      </c>
    </row>
    <row r="80" spans="1:8" x14ac:dyDescent="0.3">
      <c r="A80" t="s">
        <v>1347</v>
      </c>
      <c r="B80">
        <f>COUNTIF(A:A,A80)</f>
        <v>1</v>
      </c>
      <c r="C80" s="1" t="s">
        <v>1376</v>
      </c>
      <c r="D80" s="1"/>
      <c r="E80" s="1" t="str">
        <f t="shared" si="5"/>
        <v>선택할 수 있는 장비가 없습니다</v>
      </c>
      <c r="F80" s="1"/>
      <c r="G80" s="1"/>
      <c r="H80" t="str">
        <f t="shared" ref="H80" si="8">"In progress of translating…("&amp;ROW()&amp;")"</f>
        <v>In progress of translating…(80)</v>
      </c>
    </row>
    <row r="81" spans="1:9" x14ac:dyDescent="0.3">
      <c r="A81" t="s">
        <v>539</v>
      </c>
      <c r="B81">
        <f>COUNTIF(A:A,A81)</f>
        <v>1</v>
      </c>
      <c r="C81" t="s">
        <v>543</v>
      </c>
      <c r="E81" t="str">
        <f t="shared" si="5"/>
        <v>효과음</v>
      </c>
      <c r="H81" t="s">
        <v>550</v>
      </c>
    </row>
    <row r="82" spans="1:9" x14ac:dyDescent="0.3">
      <c r="A82" t="s">
        <v>540</v>
      </c>
      <c r="B82">
        <f>COUNTIF(A:A,A82)</f>
        <v>1</v>
      </c>
      <c r="C82" t="s">
        <v>545</v>
      </c>
      <c r="E82" t="str">
        <f t="shared" si="5"/>
        <v>BGM</v>
      </c>
      <c r="H82" t="s">
        <v>551</v>
      </c>
    </row>
    <row r="83" spans="1:9" x14ac:dyDescent="0.3">
      <c r="A83" t="s">
        <v>541</v>
      </c>
      <c r="B83">
        <f>COUNTIF(A:A,A83)</f>
        <v>1</v>
      </c>
      <c r="C83" t="s">
        <v>1173</v>
      </c>
      <c r="E83" t="str">
        <f t="shared" si="5"/>
        <v>공격 중 더블탭으로 궁극기 사용</v>
      </c>
      <c r="H83" t="s">
        <v>1174</v>
      </c>
      <c r="I83">
        <v>1</v>
      </c>
    </row>
    <row r="84" spans="1:9" x14ac:dyDescent="0.3">
      <c r="A84" t="s">
        <v>542</v>
      </c>
      <c r="B84">
        <f>COUNTIF(A:A,A84)</f>
        <v>1</v>
      </c>
      <c r="C84" t="s">
        <v>544</v>
      </c>
      <c r="E84" t="str">
        <f t="shared" si="5"/>
        <v>궁극기 아이콘 위치 고정</v>
      </c>
      <c r="H84" t="s">
        <v>1172</v>
      </c>
    </row>
    <row r="85" spans="1:9" x14ac:dyDescent="0.3">
      <c r="A85" t="s">
        <v>562</v>
      </c>
      <c r="B85">
        <f>COUNTIF(A:A,A85)</f>
        <v>1</v>
      </c>
      <c r="C85" t="s">
        <v>563</v>
      </c>
      <c r="E85" t="str">
        <f t="shared" si="5"/>
        <v>시스템설정</v>
      </c>
      <c r="H85" t="s">
        <v>1177</v>
      </c>
    </row>
    <row r="86" spans="1:9" x14ac:dyDescent="0.3">
      <c r="A86" t="s">
        <v>546</v>
      </c>
      <c r="B86">
        <f>COUNTIF(A:A,A86)</f>
        <v>1</v>
      </c>
      <c r="C86" t="s">
        <v>547</v>
      </c>
      <c r="E86" t="str">
        <f t="shared" si="5"/>
        <v>언어</v>
      </c>
      <c r="H86" t="s">
        <v>552</v>
      </c>
    </row>
    <row r="87" spans="1:9" x14ac:dyDescent="0.3">
      <c r="A87" t="s">
        <v>1211</v>
      </c>
      <c r="B87">
        <f>COUNTIF(A:A,A87)</f>
        <v>1</v>
      </c>
      <c r="C87" t="s">
        <v>547</v>
      </c>
      <c r="E87" t="str">
        <f t="shared" si="5"/>
        <v>언어</v>
      </c>
      <c r="H87" t="s">
        <v>1175</v>
      </c>
    </row>
    <row r="88" spans="1:9" x14ac:dyDescent="0.3">
      <c r="A88" t="s">
        <v>571</v>
      </c>
      <c r="B88">
        <f>COUNTIF(A:A,A88)</f>
        <v>1</v>
      </c>
      <c r="C88" t="s">
        <v>572</v>
      </c>
      <c r="E88" t="str">
        <f t="shared" si="5"/>
        <v>확인</v>
      </c>
      <c r="H88" t="s">
        <v>1176</v>
      </c>
    </row>
    <row r="89" spans="1:9" x14ac:dyDescent="0.3">
      <c r="A89" t="s">
        <v>573</v>
      </c>
      <c r="B89">
        <f>COUNTIF(A:A,A89)</f>
        <v>1</v>
      </c>
      <c r="C89" t="s">
        <v>574</v>
      </c>
      <c r="E89" t="str">
        <f t="shared" si="5"/>
        <v>언어를 변경하시겠습니까?</v>
      </c>
      <c r="H89" t="s">
        <v>1179</v>
      </c>
    </row>
    <row r="90" spans="1:9" x14ac:dyDescent="0.3">
      <c r="A90" t="s">
        <v>670</v>
      </c>
      <c r="B90">
        <f>COUNTIF(A:A,A90)</f>
        <v>1</v>
      </c>
      <c r="C90" t="s">
        <v>672</v>
      </c>
      <c r="E90" t="str">
        <f t="shared" si="5"/>
        <v>재생 속도</v>
      </c>
      <c r="H90" t="s">
        <v>671</v>
      </c>
    </row>
    <row r="91" spans="1:9" x14ac:dyDescent="0.3">
      <c r="A91" t="s">
        <v>964</v>
      </c>
      <c r="B91">
        <f>COUNTIF(A:A,A91)</f>
        <v>1</v>
      </c>
      <c r="C91" t="s">
        <v>969</v>
      </c>
      <c r="E91" t="str">
        <f t="shared" si="5"/>
        <v>오리진상자</v>
      </c>
      <c r="H91" t="s">
        <v>1186</v>
      </c>
    </row>
    <row r="92" spans="1:9" x14ac:dyDescent="0.3">
      <c r="A92" t="s">
        <v>965</v>
      </c>
      <c r="B92">
        <f>COUNTIF(A:A,A92)</f>
        <v>1</v>
      </c>
      <c r="C92" t="s">
        <v>960</v>
      </c>
      <c r="E92" t="str">
        <f t="shared" si="5"/>
        <v>대형상자</v>
      </c>
      <c r="H92" t="str">
        <f t="shared" ref="H92:H95" si="9">"In progress of translating…("&amp;ROW()&amp;")"</f>
        <v>In progress of translating…(92)</v>
      </c>
    </row>
    <row r="93" spans="1:9" x14ac:dyDescent="0.3">
      <c r="A93" t="s">
        <v>966</v>
      </c>
      <c r="B93">
        <f>COUNTIF(A:A,A93)</f>
        <v>1</v>
      </c>
      <c r="C93" t="s">
        <v>961</v>
      </c>
      <c r="E93" t="str">
        <f t="shared" si="5"/>
        <v>메가상자</v>
      </c>
      <c r="H93" t="str">
        <f t="shared" si="9"/>
        <v>In progress of translating…(93)</v>
      </c>
    </row>
    <row r="94" spans="1:9" x14ac:dyDescent="0.3">
      <c r="A94" t="s">
        <v>967</v>
      </c>
      <c r="B94">
        <f>COUNTIF(A:A,A94)</f>
        <v>1</v>
      </c>
      <c r="C94" t="s">
        <v>962</v>
      </c>
      <c r="E94" t="str">
        <f t="shared" si="5"/>
        <v>대형장비상자</v>
      </c>
      <c r="H94" t="str">
        <f t="shared" si="9"/>
        <v>In progress of translating…(94)</v>
      </c>
    </row>
    <row r="95" spans="1:9" x14ac:dyDescent="0.3">
      <c r="A95" t="s">
        <v>968</v>
      </c>
      <c r="B95">
        <f>COUNTIF(A:A,A95)</f>
        <v>1</v>
      </c>
      <c r="C95" t="s">
        <v>963</v>
      </c>
      <c r="E95" t="str">
        <f t="shared" si="5"/>
        <v>메가장비상자</v>
      </c>
      <c r="H95" t="str">
        <f t="shared" si="9"/>
        <v>In progress of translating…(95)</v>
      </c>
    </row>
    <row r="96" spans="1:9" x14ac:dyDescent="0.3">
      <c r="A96" t="s">
        <v>958</v>
      </c>
      <c r="B96">
        <f>COUNTIF(A:A,A96)</f>
        <v>1</v>
      </c>
      <c r="C96" t="s">
        <v>959</v>
      </c>
      <c r="E96" t="str">
        <f t="shared" si="5"/>
        <v>출석상자</v>
      </c>
      <c r="H96" t="s">
        <v>1185</v>
      </c>
    </row>
    <row r="97" spans="1:9" x14ac:dyDescent="0.3">
      <c r="A97" t="s">
        <v>31</v>
      </c>
      <c r="B97">
        <f>COUNTIF(A:A,A97)</f>
        <v>1</v>
      </c>
      <c r="C97" t="s">
        <v>32</v>
      </c>
      <c r="E97" t="str">
        <f t="shared" si="5"/>
        <v>상점</v>
      </c>
      <c r="H97" t="s">
        <v>1180</v>
      </c>
      <c r="I97">
        <v>1</v>
      </c>
    </row>
    <row r="98" spans="1:9" x14ac:dyDescent="0.3">
      <c r="A98" t="s">
        <v>858</v>
      </c>
      <c r="B98">
        <f>COUNTIF(A:A,A98)</f>
        <v>1</v>
      </c>
      <c r="C98" t="s">
        <v>862</v>
      </c>
      <c r="E98" t="str">
        <f t="shared" si="5"/>
        <v>챕터</v>
      </c>
      <c r="H98" t="s">
        <v>1181</v>
      </c>
      <c r="I98">
        <v>1</v>
      </c>
    </row>
    <row r="99" spans="1:9" x14ac:dyDescent="0.3">
      <c r="A99" t="s">
        <v>859</v>
      </c>
      <c r="B99">
        <f>COUNTIF(A:A,A99)</f>
        <v>1</v>
      </c>
      <c r="C99" t="s">
        <v>863</v>
      </c>
      <c r="E99" t="str">
        <f t="shared" si="5"/>
        <v>캐릭터</v>
      </c>
      <c r="H99" t="s">
        <v>1182</v>
      </c>
      <c r="I99">
        <v>1</v>
      </c>
    </row>
    <row r="100" spans="1:9" x14ac:dyDescent="0.3">
      <c r="A100" t="s">
        <v>860</v>
      </c>
      <c r="B100">
        <f>COUNTIF(A:A,A100)</f>
        <v>1</v>
      </c>
      <c r="C100" t="s">
        <v>864</v>
      </c>
      <c r="E100" t="str">
        <f t="shared" si="5"/>
        <v>우편함</v>
      </c>
      <c r="H100" t="s">
        <v>1183</v>
      </c>
      <c r="I100">
        <v>1</v>
      </c>
    </row>
    <row r="101" spans="1:9" x14ac:dyDescent="0.3">
      <c r="A101" t="s">
        <v>861</v>
      </c>
      <c r="B101">
        <f>COUNTIF(A:A,A101)</f>
        <v>1</v>
      </c>
      <c r="C101" t="s">
        <v>865</v>
      </c>
      <c r="E101" t="str">
        <f t="shared" si="5"/>
        <v>연구</v>
      </c>
      <c r="H101" t="s">
        <v>1184</v>
      </c>
      <c r="I101">
        <v>1</v>
      </c>
    </row>
    <row r="102" spans="1:9" x14ac:dyDescent="0.3">
      <c r="A102" t="s">
        <v>1374</v>
      </c>
      <c r="B102">
        <f>COUNTIF(A:A,A102)</f>
        <v>1</v>
      </c>
      <c r="C102" t="s">
        <v>1377</v>
      </c>
      <c r="E102" t="str">
        <f t="shared" si="5"/>
        <v>보기</v>
      </c>
      <c r="H102" t="s">
        <v>1378</v>
      </c>
      <c r="I102">
        <v>1</v>
      </c>
    </row>
    <row r="103" spans="1:9" x14ac:dyDescent="0.3">
      <c r="A103" t="s">
        <v>1364</v>
      </c>
      <c r="B103">
        <f>COUNTIF(A:A,A103)</f>
        <v>1</v>
      </c>
      <c r="C103" t="s">
        <v>1402</v>
      </c>
      <c r="E103" t="str">
        <f t="shared" si="5"/>
        <v>일괄장착</v>
      </c>
      <c r="H103" t="s">
        <v>1366</v>
      </c>
      <c r="I103">
        <v>1</v>
      </c>
    </row>
    <row r="104" spans="1:9" x14ac:dyDescent="0.3">
      <c r="A104" t="s">
        <v>1407</v>
      </c>
      <c r="B104">
        <f>COUNTIF(A:A,A104)</f>
        <v>1</v>
      </c>
      <c r="C104" t="s">
        <v>1408</v>
      </c>
      <c r="E104" t="str">
        <f t="shared" si="5"/>
        <v>공격력 상승</v>
      </c>
      <c r="H104" t="s">
        <v>1409</v>
      </c>
      <c r="I104">
        <v>1</v>
      </c>
    </row>
    <row r="105" spans="1:9" x14ac:dyDescent="0.3">
      <c r="A105" t="s">
        <v>1401</v>
      </c>
      <c r="B105">
        <f>COUNTIF(A:A,A105)</f>
        <v>1</v>
      </c>
      <c r="C105" s="1" t="s">
        <v>1403</v>
      </c>
      <c r="D105" s="1"/>
      <c r="E105" s="1" t="str">
        <f t="shared" si="5"/>
        <v>변경할 장비가 없습니다</v>
      </c>
      <c r="F105" s="1"/>
      <c r="G105" s="1"/>
      <c r="H105" t="str">
        <f t="shared" ref="H105" si="10">"In progress of translating…("&amp;ROW()&amp;")"</f>
        <v>In progress of translating…(105)</v>
      </c>
    </row>
    <row r="106" spans="1:9" x14ac:dyDescent="0.3">
      <c r="A106" t="s">
        <v>1365</v>
      </c>
      <c r="B106">
        <f>COUNTIF(A:A,A106)</f>
        <v>1</v>
      </c>
      <c r="C106" t="s">
        <v>1363</v>
      </c>
      <c r="E106" t="str">
        <f t="shared" si="5"/>
        <v>판매</v>
      </c>
      <c r="H106" t="s">
        <v>1367</v>
      </c>
      <c r="I106">
        <v>1</v>
      </c>
    </row>
    <row r="107" spans="1:9" x14ac:dyDescent="0.3">
      <c r="A107" t="s">
        <v>25</v>
      </c>
      <c r="B107">
        <f>COUNTIF(A:A,A107)</f>
        <v>1</v>
      </c>
      <c r="C107" t="s">
        <v>24</v>
      </c>
      <c r="E107" t="str">
        <f t="shared" si="5"/>
        <v>교체 가능</v>
      </c>
      <c r="H107" t="s">
        <v>1191</v>
      </c>
    </row>
    <row r="108" spans="1:9" x14ac:dyDescent="0.3">
      <c r="A108" t="s">
        <v>288</v>
      </c>
      <c r="B108">
        <f>COUNTIF(A:A,A108)</f>
        <v>1</v>
      </c>
      <c r="C108" s="1" t="s">
        <v>289</v>
      </c>
      <c r="D108" s="1"/>
      <c r="E108" s="1" t="str">
        <f t="shared" si="5"/>
        <v>입장 안내</v>
      </c>
      <c r="F108" s="1"/>
      <c r="G108" s="1"/>
      <c r="H108" s="1" t="s">
        <v>1187</v>
      </c>
    </row>
    <row r="109" spans="1:9" ht="49.5" x14ac:dyDescent="0.3">
      <c r="A109" t="s">
        <v>290</v>
      </c>
      <c r="B109">
        <f>COUNTIF(A:A,A109)</f>
        <v>1</v>
      </c>
      <c r="C109" s="1" t="s">
        <v>488</v>
      </c>
      <c r="D109" s="1"/>
      <c r="E109" s="1" t="str">
        <f t="shared" si="5"/>
        <v>현재 캐릭터의 파워레벨이 부족합니다
캐릭터를 변경하시겠습니까?</v>
      </c>
      <c r="F109" s="1"/>
      <c r="G109" s="1"/>
      <c r="H109" s="1" t="s">
        <v>1188</v>
      </c>
    </row>
    <row r="110" spans="1:9" ht="49.5" x14ac:dyDescent="0.3">
      <c r="A110" t="s">
        <v>518</v>
      </c>
      <c r="B110">
        <f>COUNTIF(A:A,A110)</f>
        <v>1</v>
      </c>
      <c r="C110" s="1" t="s">
        <v>517</v>
      </c>
      <c r="D110" s="1"/>
      <c r="E110" s="1" t="str">
        <f t="shared" si="5"/>
        <v>더 적합한 추천 캐릭터가 있습니다
캐릭터를 변경하시겠습니까?</v>
      </c>
      <c r="F110" s="1"/>
      <c r="G110" s="1"/>
      <c r="H110" s="1" t="s">
        <v>1189</v>
      </c>
    </row>
    <row r="111" spans="1:9" ht="49.5" x14ac:dyDescent="0.3">
      <c r="A111" t="s">
        <v>900</v>
      </c>
      <c r="B111">
        <f>COUNTIF(A:A,A111)</f>
        <v>1</v>
      </c>
      <c r="C111" s="1" t="s">
        <v>939</v>
      </c>
      <c r="D111" s="1"/>
      <c r="E111" s="1" t="str">
        <f t="shared" si="5"/>
        <v>파워레벨이 너무 높아 보상이 제한됩니다
캐릭터를 변경하시겠습니까?</v>
      </c>
      <c r="F111" s="1"/>
      <c r="G111" s="1"/>
      <c r="H111" t="str">
        <f t="shared" ref="H111" si="11">"In progress of translating…("&amp;ROW()&amp;")"</f>
        <v>In progress of translating…(111)</v>
      </c>
    </row>
    <row r="112" spans="1:9" x14ac:dyDescent="0.3">
      <c r="A112" t="s">
        <v>291</v>
      </c>
      <c r="B112">
        <f>COUNTIF(A:A,A112)</f>
        <v>1</v>
      </c>
      <c r="C112" s="1" t="s">
        <v>292</v>
      </c>
      <c r="D112" s="1"/>
      <c r="E112" s="1" t="str">
        <f t="shared" si="5"/>
        <v>캐릭터 교체</v>
      </c>
      <c r="F112" s="1"/>
      <c r="G112" s="1"/>
      <c r="H112" t="s">
        <v>1190</v>
      </c>
      <c r="I112">
        <v>1</v>
      </c>
    </row>
    <row r="113" spans="1:9" x14ac:dyDescent="0.3">
      <c r="A113" t="s">
        <v>342</v>
      </c>
      <c r="B113">
        <f>COUNTIF(A:A,A113)</f>
        <v>1</v>
      </c>
      <c r="C113" s="1" t="s">
        <v>493</v>
      </c>
      <c r="D113" s="1"/>
      <c r="E113" s="1" t="str">
        <f t="shared" si="5"/>
        <v>CHAPTER &lt;size=46&gt;{0}&lt;/size&gt;</v>
      </c>
      <c r="F113" s="1"/>
      <c r="G113" s="1"/>
      <c r="H113" s="1" t="s">
        <v>493</v>
      </c>
    </row>
    <row r="114" spans="1:9" x14ac:dyDescent="0.3">
      <c r="A114" t="s">
        <v>866</v>
      </c>
      <c r="B114">
        <f>COUNTIF(A:A,A114)</f>
        <v>1</v>
      </c>
      <c r="C114" s="1" t="s">
        <v>870</v>
      </c>
      <c r="D114" s="1"/>
      <c r="E114" s="1" t="str">
        <f t="shared" si="5"/>
        <v>{0} 챕터{1}</v>
      </c>
      <c r="F114" s="1"/>
      <c r="G114" s="1"/>
      <c r="H114" s="1" t="s">
        <v>868</v>
      </c>
    </row>
    <row r="115" spans="1:9" x14ac:dyDescent="0.3">
      <c r="A115" t="s">
        <v>867</v>
      </c>
      <c r="B115">
        <f>COUNTIF(A:A,A115)</f>
        <v>1</v>
      </c>
      <c r="C115" s="1" t="s">
        <v>871</v>
      </c>
      <c r="D115" s="1"/>
      <c r="E115" s="1" t="str">
        <f t="shared" si="5"/>
        <v xml:space="preserve"> 카오스 모드</v>
      </c>
      <c r="F115" s="1"/>
      <c r="G115" s="1"/>
      <c r="H115" t="s">
        <v>869</v>
      </c>
    </row>
    <row r="116" spans="1:9" x14ac:dyDescent="0.3">
      <c r="A116" t="s">
        <v>1111</v>
      </c>
      <c r="B116">
        <f>COUNTIF(A:A,A116)</f>
        <v>1</v>
      </c>
      <c r="C116" s="1" t="s">
        <v>1112</v>
      </c>
      <c r="D116" s="1"/>
      <c r="E116" s="1" t="str">
        <f t="shared" si="5"/>
        <v xml:space="preserve"> 도전 모드</v>
      </c>
      <c r="F116" s="1"/>
      <c r="G116" s="1"/>
      <c r="H116" t="s">
        <v>1113</v>
      </c>
    </row>
    <row r="117" spans="1:9" x14ac:dyDescent="0.3">
      <c r="A117" t="s">
        <v>414</v>
      </c>
      <c r="B117">
        <f>COUNTIF(A:A,A117)</f>
        <v>1</v>
      </c>
      <c r="C117" s="1" t="s">
        <v>415</v>
      </c>
      <c r="D117" s="1"/>
      <c r="E117" s="1" t="str">
        <f t="shared" si="5"/>
        <v>카오스 모드</v>
      </c>
      <c r="F117" s="1"/>
      <c r="G117" s="1"/>
      <c r="H117" t="s">
        <v>416</v>
      </c>
    </row>
    <row r="118" spans="1:9" ht="33" x14ac:dyDescent="0.3">
      <c r="A118" t="s">
        <v>854</v>
      </c>
      <c r="B118">
        <f>COUNTIF(A:A,A118)</f>
        <v>1</v>
      </c>
      <c r="C118" s="1" t="s">
        <v>1138</v>
      </c>
      <c r="D118" s="1"/>
      <c r="E118" s="1" t="str">
        <f t="shared" si="5"/>
        <v>게이트 스톤이 불안정하여 지정된 곳으로 이동할 수 없고 마구잡이로 이동하게 됩니다. 5회를 채워서 안정화시키면 정상 챕터에 도전할 수 있습니다.</v>
      </c>
      <c r="F118" s="1"/>
      <c r="G118" s="1"/>
      <c r="H118" t="str">
        <f t="shared" ref="H118" si="12">"In progress of translating…("&amp;ROW()&amp;")"</f>
        <v>In progress of translating…(118)</v>
      </c>
    </row>
    <row r="119" spans="1:9" x14ac:dyDescent="0.3">
      <c r="A119" t="s">
        <v>413</v>
      </c>
      <c r="B119">
        <f>COUNTIF(A:A,A119)</f>
        <v>1</v>
      </c>
      <c r="C119" s="1" t="s">
        <v>564</v>
      </c>
      <c r="D119" s="1"/>
      <c r="E119" s="1" t="str">
        <f t="shared" si="5"/>
        <v>권장 파워레벨</v>
      </c>
      <c r="F119" s="1"/>
      <c r="G119" s="1"/>
      <c r="H119" t="s">
        <v>1193</v>
      </c>
    </row>
    <row r="120" spans="1:9" x14ac:dyDescent="0.3">
      <c r="A120" t="s">
        <v>565</v>
      </c>
      <c r="B120">
        <f>COUNTIF(A:A,A120)</f>
        <v>1</v>
      </c>
      <c r="C120" s="1" t="s">
        <v>566</v>
      </c>
      <c r="D120" t="s">
        <v>1192</v>
      </c>
      <c r="E120" s="1" t="str">
        <f t="shared" si="5"/>
        <v>{0}–{1}</v>
      </c>
      <c r="F120" s="1"/>
      <c r="G120" s="1"/>
      <c r="H120" t="s">
        <v>1192</v>
      </c>
    </row>
    <row r="121" spans="1:9" x14ac:dyDescent="0.3">
      <c r="A121" t="s">
        <v>417</v>
      </c>
      <c r="B121">
        <f>COUNTIF(A:A,A121)</f>
        <v>1</v>
      </c>
      <c r="C121" s="1" t="s">
        <v>492</v>
      </c>
      <c r="D121" s="1"/>
      <c r="E121" s="1" t="str">
        <f t="shared" si="5"/>
        <v>&lt;color=#E0E0E0&gt;POWER&lt;/color&gt; &lt;size=17&gt;{0}&lt;/size&gt;</v>
      </c>
      <c r="F121" s="1"/>
      <c r="G121" s="1"/>
      <c r="H121" s="1" t="s">
        <v>492</v>
      </c>
    </row>
    <row r="122" spans="1:9" x14ac:dyDescent="0.3">
      <c r="A122" t="s">
        <v>418</v>
      </c>
      <c r="B122">
        <f>COUNTIF(A:A,A122)</f>
        <v>1</v>
      </c>
      <c r="C122" s="1" t="s">
        <v>489</v>
      </c>
      <c r="D122" s="1"/>
      <c r="E122" s="1" t="str">
        <f t="shared" si="5"/>
        <v>추천캐릭터</v>
      </c>
      <c r="F122" s="1"/>
      <c r="G122" s="1"/>
      <c r="H122" s="1" t="s">
        <v>1194</v>
      </c>
      <c r="I122">
        <v>1</v>
      </c>
    </row>
    <row r="123" spans="1:9" x14ac:dyDescent="0.3">
      <c r="A123" t="s">
        <v>419</v>
      </c>
      <c r="B123">
        <f>COUNTIF(A:A,A123)</f>
        <v>1</v>
      </c>
      <c r="C123" s="1" t="s">
        <v>901</v>
      </c>
      <c r="D123" s="1"/>
      <c r="E123" s="1" t="str">
        <f t="shared" si="5"/>
        <v>이미 전투에 참가하여 회복할 수 없습니다</v>
      </c>
      <c r="F123" s="1"/>
      <c r="G123" s="1"/>
      <c r="H123" s="1" t="s">
        <v>567</v>
      </c>
    </row>
    <row r="124" spans="1:9" x14ac:dyDescent="0.3">
      <c r="A124" t="s">
        <v>899</v>
      </c>
      <c r="B124">
        <f>COUNTIF(A:A,A124)</f>
        <v>1</v>
      </c>
      <c r="C124" s="1" t="s">
        <v>937</v>
      </c>
      <c r="D124" s="1"/>
      <c r="E124" s="1" t="str">
        <f t="shared" si="5"/>
        <v>파워레벨이 너무 높아 보상이 제한됩니다</v>
      </c>
      <c r="F124" s="1"/>
      <c r="G124" s="1"/>
      <c r="H124" t="str">
        <f t="shared" ref="H124" si="13">"In progress of translating…("&amp;ROW()&amp;")"</f>
        <v>In progress of translating…(124)</v>
      </c>
    </row>
    <row r="125" spans="1:9" x14ac:dyDescent="0.3">
      <c r="A125" t="s">
        <v>491</v>
      </c>
      <c r="B125">
        <f>COUNTIF(A:A,A125)</f>
        <v>1</v>
      </c>
      <c r="C125" s="1" t="s">
        <v>490</v>
      </c>
      <c r="D125" s="1"/>
      <c r="E125" s="1" t="str">
        <f t="shared" si="5"/>
        <v>현재 플레이 중인 캐릭터입니다</v>
      </c>
      <c r="F125" s="1"/>
      <c r="G125" s="1"/>
      <c r="H125" s="1" t="s">
        <v>1195</v>
      </c>
    </row>
    <row r="126" spans="1:9" x14ac:dyDescent="0.3">
      <c r="A126" t="s">
        <v>886</v>
      </c>
      <c r="B126">
        <f>COUNTIF(A:A,A126)</f>
        <v>1</v>
      </c>
      <c r="C126" s="1" t="s">
        <v>887</v>
      </c>
      <c r="D126" s="1"/>
      <c r="E126" s="1" t="str">
        <f t="shared" si="5"/>
        <v>전투 종료</v>
      </c>
      <c r="F126" s="1"/>
      <c r="G126" s="1"/>
      <c r="H126" s="1" t="s">
        <v>1196</v>
      </c>
      <c r="I126">
        <v>1</v>
      </c>
    </row>
    <row r="127" spans="1:9" x14ac:dyDescent="0.3">
      <c r="A127" t="s">
        <v>888</v>
      </c>
      <c r="B127">
        <f>COUNTIF(A:A,A127)</f>
        <v>1</v>
      </c>
      <c r="C127" s="1" t="s">
        <v>889</v>
      </c>
      <c r="D127" s="1"/>
      <c r="E127" s="1" t="str">
        <f t="shared" si="5"/>
        <v>스테이지</v>
      </c>
      <c r="F127" s="1"/>
      <c r="G127" s="1"/>
      <c r="H127" s="1" t="s">
        <v>890</v>
      </c>
    </row>
    <row r="128" spans="1:9" x14ac:dyDescent="0.3">
      <c r="A128" t="s">
        <v>934</v>
      </c>
      <c r="B128">
        <f>COUNTIF(A:A,A128)</f>
        <v>1</v>
      </c>
      <c r="C128" s="1" t="str">
        <f>"클리어 시 &lt;color=#80FF80&gt;"&amp;VLOOKUP("CharName_KeepSeries",$A:$C,3,0)&amp;"&lt;/color&gt; 합류"</f>
        <v>클리어 시 &lt;color=#80FF80&gt;킵시리즈&lt;/color&gt; 합류</v>
      </c>
      <c r="D128" s="1"/>
      <c r="E128" s="1" t="str">
        <f t="shared" si="5"/>
        <v>클리어 시 &lt;color=#80FF80&gt;킵시리즈&lt;/color&gt; 합류</v>
      </c>
      <c r="F128" s="1"/>
      <c r="G128" s="1"/>
      <c r="H128" t="str">
        <f t="shared" ref="H128:H131" si="14">"In progress of translating…("&amp;ROW()&amp;")"</f>
        <v>In progress of translating…(128)</v>
      </c>
    </row>
    <row r="129" spans="1:9" x14ac:dyDescent="0.3">
      <c r="A129" t="s">
        <v>933</v>
      </c>
      <c r="B129">
        <f>COUNTIF(A:A,A129)</f>
        <v>1</v>
      </c>
      <c r="C129" s="1" t="str">
        <f>"&lt;color=#80FF80&gt;"&amp;VLOOKUP("CharName_KeepSeries",$A:$C,3,0)&amp;"&lt;/color&gt; 합류!"</f>
        <v>&lt;color=#80FF80&gt;킵시리즈&lt;/color&gt; 합류!</v>
      </c>
      <c r="D129" s="1"/>
      <c r="E129" s="1" t="str">
        <f t="shared" si="5"/>
        <v>&lt;color=#80FF80&gt;킵시리즈&lt;/color&gt; 합류!</v>
      </c>
      <c r="F129" s="1"/>
      <c r="G129" s="1"/>
      <c r="H129" t="str">
        <f t="shared" si="14"/>
        <v>In progress of translating…(129)</v>
      </c>
    </row>
    <row r="130" spans="1:9" x14ac:dyDescent="0.3">
      <c r="A130" t="s">
        <v>932</v>
      </c>
      <c r="B130">
        <f>COUNTIF(A:A,A130)</f>
        <v>1</v>
      </c>
      <c r="C130" s="1" t="str">
        <f>"클리어 시 &lt;color=#80FF80&gt;"&amp;VLOOKUP("CharName_BigBatSuccubus",$A:$C,3,0)&amp;"&lt;/color&gt; 합류"</f>
        <v>클리어 시 &lt;color=#80FF80&gt;빅뱃서큐버스&lt;/color&gt; 합류</v>
      </c>
      <c r="D130" s="1"/>
      <c r="E130" s="1" t="str">
        <f t="shared" ref="E130:E193" si="15">IF(ISBLANK(D130),C130,D130)</f>
        <v>클리어 시 &lt;color=#80FF80&gt;빅뱃서큐버스&lt;/color&gt; 합류</v>
      </c>
      <c r="F130" s="1"/>
      <c r="G130" s="1"/>
      <c r="H130" t="str">
        <f t="shared" si="14"/>
        <v>In progress of translating…(130)</v>
      </c>
    </row>
    <row r="131" spans="1:9" x14ac:dyDescent="0.3">
      <c r="A131" t="s">
        <v>935</v>
      </c>
      <c r="B131">
        <f>COUNTIF(A:A,A131)</f>
        <v>1</v>
      </c>
      <c r="C131" s="1" t="str">
        <f>"&lt;color=#80FF80&gt;"&amp;VLOOKUP("CharName_BigBatSuccubus",$A:$C,3,0)&amp;"&lt;/color&gt; 합류!"</f>
        <v>&lt;color=#80FF80&gt;빅뱃서큐버스&lt;/color&gt; 합류!</v>
      </c>
      <c r="D131" s="1"/>
      <c r="E131" s="1" t="str">
        <f t="shared" si="15"/>
        <v>&lt;color=#80FF80&gt;빅뱃서큐버스&lt;/color&gt; 합류!</v>
      </c>
      <c r="F131" s="1"/>
      <c r="G131" s="1"/>
      <c r="H131" t="str">
        <f t="shared" si="14"/>
        <v>In progress of translating…(131)</v>
      </c>
    </row>
    <row r="132" spans="1:9" x14ac:dyDescent="0.3">
      <c r="A132" t="s">
        <v>894</v>
      </c>
      <c r="B132">
        <f>COUNTIF(A:A,A132)</f>
        <v>1</v>
      </c>
      <c r="C132" s="1" t="s">
        <v>891</v>
      </c>
      <c r="D132" s="1"/>
      <c r="E132" s="1" t="str">
        <f t="shared" si="15"/>
        <v>획득 골드</v>
      </c>
      <c r="F132" s="1"/>
      <c r="G132" s="1"/>
      <c r="H132" s="1" t="s">
        <v>1301</v>
      </c>
      <c r="I132">
        <v>1</v>
      </c>
    </row>
    <row r="133" spans="1:9" x14ac:dyDescent="0.3">
      <c r="A133" t="s">
        <v>1303</v>
      </c>
      <c r="B133">
        <f>COUNTIF(A:A,A133)</f>
        <v>1</v>
      </c>
      <c r="C133" s="1" t="s">
        <v>884</v>
      </c>
      <c r="D133" s="1"/>
      <c r="E133" s="1" t="str">
        <f t="shared" si="15"/>
        <v>인장</v>
      </c>
      <c r="F133" s="1"/>
      <c r="G133" s="1"/>
      <c r="H133" s="1" t="s">
        <v>1304</v>
      </c>
    </row>
    <row r="134" spans="1:9" x14ac:dyDescent="0.3">
      <c r="A134" t="s">
        <v>895</v>
      </c>
      <c r="B134">
        <f>COUNTIF(A:A,A134)</f>
        <v>1</v>
      </c>
      <c r="C134" s="1" t="s">
        <v>896</v>
      </c>
      <c r="D134" s="1"/>
      <c r="E134" s="1" t="str">
        <f t="shared" si="15"/>
        <v>획득 아이템</v>
      </c>
      <c r="F134" s="1"/>
      <c r="G134" s="1"/>
      <c r="H134" s="1" t="s">
        <v>1302</v>
      </c>
      <c r="I134">
        <v>1</v>
      </c>
    </row>
    <row r="135" spans="1:9" x14ac:dyDescent="0.3">
      <c r="A135" t="s">
        <v>948</v>
      </c>
      <c r="B135">
        <f>COUNTIF(A:A,A135)</f>
        <v>1</v>
      </c>
      <c r="C135" s="1" t="s">
        <v>947</v>
      </c>
      <c r="D135" s="1"/>
      <c r="E135" s="1" t="str">
        <f t="shared" si="15"/>
        <v>&lt;color=#808080&gt;미획득&lt;/color&gt;</v>
      </c>
      <c r="F135" s="1"/>
      <c r="G135" s="1"/>
      <c r="H135" s="1" t="s">
        <v>1197</v>
      </c>
      <c r="I135">
        <v>1</v>
      </c>
    </row>
    <row r="136" spans="1:9" x14ac:dyDescent="0.3">
      <c r="A136" t="s">
        <v>897</v>
      </c>
      <c r="B136">
        <f>COUNTIF(A:A,A136)</f>
        <v>1</v>
      </c>
      <c r="C136" s="1" t="s">
        <v>898</v>
      </c>
      <c r="D136" s="1"/>
      <c r="E136" s="1" t="str">
        <f t="shared" si="15"/>
        <v>&lt;color=#808080&gt;완료됨&lt;/color&gt;</v>
      </c>
      <c r="F136" s="1"/>
      <c r="G136" s="1"/>
      <c r="H136" s="1" t="s">
        <v>1198</v>
      </c>
      <c r="I136">
        <v>1</v>
      </c>
    </row>
    <row r="137" spans="1:9" x14ac:dyDescent="0.3">
      <c r="A137" t="s">
        <v>892</v>
      </c>
      <c r="B137">
        <f>COUNTIF(A:A,A137)</f>
        <v>1</v>
      </c>
      <c r="C137" s="1" t="s">
        <v>893</v>
      </c>
      <c r="D137" s="1"/>
      <c r="E137" s="1" t="str">
        <f t="shared" si="15"/>
        <v>보스급 몬스터를 처치하여 인장을 얻고 일일 퀘스트 상자를 열 수 있습니다</v>
      </c>
      <c r="F137" s="1"/>
      <c r="G137" s="1"/>
      <c r="H137" t="s">
        <v>1248</v>
      </c>
    </row>
    <row r="138" spans="1:9" x14ac:dyDescent="0.3">
      <c r="A138" t="s">
        <v>903</v>
      </c>
      <c r="B138">
        <f>COUNTIF(A:A,A138)</f>
        <v>1</v>
      </c>
      <c r="C138" s="1" t="s">
        <v>902</v>
      </c>
      <c r="D138" s="1"/>
      <c r="E138" s="1" t="str">
        <f t="shared" si="15"/>
        <v>현재 챕터에서는 인장을 얻을 수 없습니다</v>
      </c>
      <c r="F138" s="1"/>
      <c r="G138" s="1"/>
      <c r="H138" t="s">
        <v>904</v>
      </c>
    </row>
    <row r="139" spans="1:9" x14ac:dyDescent="0.3">
      <c r="A139" t="s">
        <v>929</v>
      </c>
      <c r="B139">
        <f>COUNTIF(A:A,A139)</f>
        <v>1</v>
      </c>
      <c r="C139" s="1" t="s">
        <v>928</v>
      </c>
      <c r="D139" s="1"/>
      <c r="E139" s="1" t="str">
        <f t="shared" si="15"/>
        <v>터치하여 나가기</v>
      </c>
      <c r="F139" s="1"/>
      <c r="G139" s="1"/>
      <c r="H139" s="1" t="s">
        <v>930</v>
      </c>
    </row>
    <row r="140" spans="1:9" x14ac:dyDescent="0.3">
      <c r="A140" t="s">
        <v>1117</v>
      </c>
      <c r="B140">
        <f>COUNTIF(A:A,A140)</f>
        <v>1</v>
      </c>
      <c r="C140" s="1" t="s">
        <v>1118</v>
      </c>
      <c r="D140" s="1"/>
      <c r="E140" s="1" t="str">
        <f t="shared" si="15"/>
        <v>&lt;color=#808080&gt;도전에 실패하여 카오스 모드로 전환합니다&lt;/color&gt;</v>
      </c>
      <c r="F140" s="1"/>
      <c r="G140" s="1"/>
      <c r="H140" t="str">
        <f t="shared" ref="H140" si="16">"In progress of translating…("&amp;ROW()&amp;")"</f>
        <v>In progress of translating…(140)</v>
      </c>
    </row>
    <row r="141" spans="1:9" x14ac:dyDescent="0.3">
      <c r="A141" t="s">
        <v>957</v>
      </c>
      <c r="B141">
        <f>COUNTIF(A:A,A141)</f>
        <v>1</v>
      </c>
      <c r="C141" s="1" t="s">
        <v>956</v>
      </c>
      <c r="D141" s="1"/>
      <c r="E141" s="1" t="str">
        <f t="shared" si="15"/>
        <v>영입</v>
      </c>
      <c r="F141" s="1"/>
      <c r="G141" s="1"/>
      <c r="H141" t="s">
        <v>1199</v>
      </c>
    </row>
    <row r="142" spans="1:9" ht="115.5" x14ac:dyDescent="0.3">
      <c r="A142" t="s">
        <v>1050</v>
      </c>
      <c r="B142">
        <f>COUNTIF(A:A,A142)</f>
        <v>1</v>
      </c>
      <c r="C142" s="1" t="s">
        <v>1059</v>
      </c>
      <c r="D142" s="1"/>
      <c r="E142" s="1" t="str">
        <f t="shared" si="15"/>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
      <c r="F142" s="1"/>
      <c r="G142" s="1"/>
      <c r="H142" t="str">
        <f t="shared" ref="H142:H160" si="17">"In progress of translating…("&amp;ROW()&amp;")"</f>
        <v>In progress of translating…(142)</v>
      </c>
    </row>
    <row r="143" spans="1:9" x14ac:dyDescent="0.3">
      <c r="A143" t="s">
        <v>1055</v>
      </c>
      <c r="B143">
        <f>COUNTIF(A:A,A143)</f>
        <v>1</v>
      </c>
      <c r="C143" s="1" t="s">
        <v>1056</v>
      </c>
      <c r="D143" s="1"/>
      <c r="E143" s="1" t="str">
        <f t="shared" si="15"/>
        <v>자세히</v>
      </c>
      <c r="F143" s="1"/>
      <c r="G143" s="1"/>
      <c r="H143" t="s">
        <v>1057</v>
      </c>
    </row>
    <row r="144" spans="1:9" x14ac:dyDescent="0.3">
      <c r="A144" t="s">
        <v>1049</v>
      </c>
      <c r="B144">
        <f>COUNTIF(A:A,A144)</f>
        <v>1</v>
      </c>
      <c r="C144" s="1" t="s">
        <v>1116</v>
      </c>
      <c r="D144" s="1"/>
      <c r="E144" s="1" t="str">
        <f t="shared" si="15"/>
        <v>당분간 킵시리즈로 진입해야 합니다.</v>
      </c>
      <c r="F144" s="1"/>
      <c r="G144" s="1"/>
      <c r="H144" t="str">
        <f t="shared" si="17"/>
        <v>In progress of translating…(144)</v>
      </c>
    </row>
    <row r="145" spans="1:8" ht="49.5" x14ac:dyDescent="0.3">
      <c r="A145" t="s">
        <v>1107</v>
      </c>
      <c r="B145">
        <f>COUNTIF(A:A,A145)</f>
        <v>1</v>
      </c>
      <c r="C145" s="1" t="s">
        <v>1110</v>
      </c>
      <c r="D145" s="1"/>
      <c r="E145" s="1" t="str">
        <f t="shared" si="15"/>
        <v>업데이트 대기 중으로 도전 모드는 준비 중이라 카오스 모드만 진행 가능합니다.
곧 업데이트가 진행될 예정이니 기대해주세요!</v>
      </c>
      <c r="F145" s="1"/>
      <c r="G145" s="1"/>
      <c r="H145" t="str">
        <f t="shared" si="17"/>
        <v>In progress of translating…(145)</v>
      </c>
    </row>
    <row r="146" spans="1:8" x14ac:dyDescent="0.3">
      <c r="A146" t="s">
        <v>1109</v>
      </c>
      <c r="B146">
        <f>COUNTIF(A:A,A146)</f>
        <v>1</v>
      </c>
      <c r="C146" s="1" t="s">
        <v>1108</v>
      </c>
      <c r="D146" s="1"/>
      <c r="E146" s="1" t="str">
        <f t="shared" si="15"/>
        <v>미개방 지역으로 아직 도전할 수 없습니다</v>
      </c>
      <c r="F146" s="1"/>
      <c r="G146" s="1"/>
      <c r="H146" t="str">
        <f t="shared" si="17"/>
        <v>In progress of translating…(146)</v>
      </c>
    </row>
    <row r="147" spans="1:8" x14ac:dyDescent="0.3">
      <c r="A147" t="s">
        <v>938</v>
      </c>
      <c r="B147">
        <f>COUNTIF(A:A,A147)</f>
        <v>1</v>
      </c>
      <c r="C147" s="1" t="s">
        <v>936</v>
      </c>
      <c r="D147" s="1" t="s">
        <v>1575</v>
      </c>
      <c r="E147" s="1" t="str">
        <f t="shared" si="15"/>
        <v>챕터 {0} 이하에서는 인장을 얻을 수 없습니다</v>
      </c>
      <c r="F147" s="1"/>
      <c r="G147" s="1"/>
      <c r="H147" t="str">
        <f t="shared" si="17"/>
        <v>In progress of translating…(147)</v>
      </c>
    </row>
    <row r="148" spans="1:8" x14ac:dyDescent="0.3">
      <c r="A148" t="s">
        <v>1097</v>
      </c>
      <c r="B148">
        <f>COUNTIF(A:A,A148)</f>
        <v>1</v>
      </c>
      <c r="C148" s="1" t="s">
        <v>1098</v>
      </c>
      <c r="D148" s="1"/>
      <c r="E148" s="1" t="str">
        <f t="shared" si="15"/>
        <v>도전 모드는 업데이트 대기 중으로 카오스 모드로 진입합니다</v>
      </c>
      <c r="F148" s="1"/>
      <c r="G148" s="1"/>
      <c r="H148" t="str">
        <f t="shared" ref="H148:H152" si="18">"In progress of translating…("&amp;ROW()&amp;")"</f>
        <v>In progress of translating…(148)</v>
      </c>
    </row>
    <row r="149" spans="1:8" x14ac:dyDescent="0.3">
      <c r="A149" t="s">
        <v>1081</v>
      </c>
      <c r="B149">
        <f>COUNTIF(A:A,A149)</f>
        <v>1</v>
      </c>
      <c r="C149" s="1" t="s">
        <v>1082</v>
      </c>
      <c r="D149" s="1"/>
      <c r="E149" s="1" t="str">
        <f t="shared" si="15"/>
        <v>CHAPTER {0}</v>
      </c>
      <c r="F149" s="1"/>
      <c r="G149" s="1"/>
      <c r="H149" s="1" t="s">
        <v>1082</v>
      </c>
    </row>
    <row r="150" spans="1:8" x14ac:dyDescent="0.3">
      <c r="A150" t="s">
        <v>940</v>
      </c>
      <c r="B150">
        <f>COUNTIF(A:A,A150)</f>
        <v>1</v>
      </c>
      <c r="C150" s="1" t="s">
        <v>1330</v>
      </c>
      <c r="D150" s="1"/>
      <c r="E150" s="1" t="str">
        <f t="shared" si="15"/>
        <v>{0:N0}/{1:N0}</v>
      </c>
      <c r="F150" s="1"/>
      <c r="G150" s="1"/>
      <c r="H150" s="1" t="s">
        <v>1330</v>
      </c>
    </row>
    <row r="151" spans="1:8" x14ac:dyDescent="0.3">
      <c r="A151" t="s">
        <v>941</v>
      </c>
      <c r="B151">
        <f>COUNTIF(A:A,A151)</f>
        <v>1</v>
      </c>
      <c r="C151" s="1" t="s">
        <v>1096</v>
      </c>
      <c r="D151" s="1" t="s">
        <v>1576</v>
      </c>
      <c r="E151" s="1" t="str">
        <f t="shared" si="15"/>
        <v>챕터 {0} 클리어 후 진입 가능합니다</v>
      </c>
      <c r="F151" s="1"/>
      <c r="G151" s="1"/>
      <c r="H151" t="str">
        <f t="shared" si="18"/>
        <v>In progress of translating…(151)</v>
      </c>
    </row>
    <row r="152" spans="1:8" x14ac:dyDescent="0.3">
      <c r="A152" t="s">
        <v>1091</v>
      </c>
      <c r="B152">
        <f>COUNTIF(A:A,A152)</f>
        <v>1</v>
      </c>
      <c r="C152" s="1" t="s">
        <v>1092</v>
      </c>
      <c r="D152" s="1"/>
      <c r="E152" s="1" t="str">
        <f t="shared" si="15"/>
        <v>훈련 챕터로는 되돌아갈 수 없습니다</v>
      </c>
      <c r="F152" s="1"/>
      <c r="G152" s="1"/>
      <c r="H152" t="str">
        <f t="shared" si="18"/>
        <v>In progress of translating…(152)</v>
      </c>
    </row>
    <row r="153" spans="1:8" x14ac:dyDescent="0.3">
      <c r="A153" t="s">
        <v>1066</v>
      </c>
      <c r="B153">
        <f>COUNTIF(A:A,A153)</f>
        <v>1</v>
      </c>
      <c r="C153" s="1" t="s">
        <v>1060</v>
      </c>
      <c r="D153" s="1"/>
      <c r="E153" s="1" t="str">
        <f t="shared" si="15"/>
        <v>파워레벨순</v>
      </c>
      <c r="F153" s="1"/>
      <c r="G153" s="1"/>
      <c r="H153" t="s">
        <v>1063</v>
      </c>
    </row>
    <row r="154" spans="1:8" x14ac:dyDescent="0.3">
      <c r="A154" t="s">
        <v>1067</v>
      </c>
      <c r="B154">
        <f>COUNTIF(A:A,A154)</f>
        <v>1</v>
      </c>
      <c r="C154" s="1" t="s">
        <v>1061</v>
      </c>
      <c r="D154" s="1"/>
      <c r="E154" s="1" t="str">
        <f t="shared" si="15"/>
        <v>낮은 파워레벨순</v>
      </c>
      <c r="F154" s="1"/>
      <c r="G154" s="1"/>
      <c r="H154" t="s">
        <v>1064</v>
      </c>
    </row>
    <row r="155" spans="1:8" x14ac:dyDescent="0.3">
      <c r="A155" t="s">
        <v>1068</v>
      </c>
      <c r="B155">
        <f>COUNTIF(A:A,A155)</f>
        <v>1</v>
      </c>
      <c r="C155" s="1" t="s">
        <v>1062</v>
      </c>
      <c r="D155" s="1"/>
      <c r="E155" s="1" t="str">
        <f t="shared" si="15"/>
        <v>파워소스별</v>
      </c>
      <c r="F155" s="1"/>
      <c r="G155" s="1"/>
      <c r="H155" t="s">
        <v>1065</v>
      </c>
    </row>
    <row r="156" spans="1:8" x14ac:dyDescent="0.3">
      <c r="A156" t="s">
        <v>1348</v>
      </c>
      <c r="B156">
        <f>COUNTIF(A:A,A156)</f>
        <v>1</v>
      </c>
      <c r="C156" s="1" t="s">
        <v>1350</v>
      </c>
      <c r="D156" s="1"/>
      <c r="E156" s="1" t="str">
        <f t="shared" si="15"/>
        <v>등급순</v>
      </c>
      <c r="F156" s="1"/>
      <c r="G156" s="1"/>
      <c r="H156" t="s">
        <v>1349</v>
      </c>
    </row>
    <row r="157" spans="1:8" x14ac:dyDescent="0.3">
      <c r="A157" t="s">
        <v>1351</v>
      </c>
      <c r="B157">
        <f>COUNTIF(A:A,A157)</f>
        <v>1</v>
      </c>
      <c r="C157" s="1" t="s">
        <v>1352</v>
      </c>
      <c r="D157" s="1"/>
      <c r="E157" s="1" t="str">
        <f t="shared" si="15"/>
        <v>강화순</v>
      </c>
      <c r="F157" s="1"/>
      <c r="G157" s="1"/>
      <c r="H157" t="s">
        <v>1353</v>
      </c>
    </row>
    <row r="158" spans="1:8" x14ac:dyDescent="0.3">
      <c r="A158" t="s">
        <v>1354</v>
      </c>
      <c r="B158">
        <f>COUNTIF(A:A,A158)</f>
        <v>1</v>
      </c>
      <c r="C158" s="1" t="s">
        <v>1355</v>
      </c>
      <c r="D158" s="1"/>
      <c r="E158" s="1" t="str">
        <f t="shared" si="15"/>
        <v>공격력순</v>
      </c>
      <c r="F158" s="1"/>
      <c r="G158" s="1"/>
      <c r="H158" t="s">
        <v>1356</v>
      </c>
    </row>
    <row r="159" spans="1:8" x14ac:dyDescent="0.3">
      <c r="A159" t="s">
        <v>1078</v>
      </c>
      <c r="B159">
        <f>COUNTIF(A:A,A159)</f>
        <v>1</v>
      </c>
      <c r="C159" s="1" t="s">
        <v>1079</v>
      </c>
      <c r="D159" s="1"/>
      <c r="E159" s="1" t="str">
        <f t="shared" si="15"/>
        <v>아직 합류하지 않은 동료</v>
      </c>
      <c r="F159" s="1"/>
      <c r="G159" s="1"/>
      <c r="H159" t="s">
        <v>1080</v>
      </c>
    </row>
    <row r="160" spans="1:8" x14ac:dyDescent="0.3">
      <c r="A160" t="s">
        <v>1048</v>
      </c>
      <c r="B160">
        <f>COUNTIF(A:A,A160)</f>
        <v>1</v>
      </c>
      <c r="C160" s="1" t="s">
        <v>1054</v>
      </c>
      <c r="D160" s="1"/>
      <c r="E160" s="1" t="str">
        <f t="shared" si="15"/>
        <v>1챕터 클리어까지 킵시리즈로 진입해야 합니다</v>
      </c>
      <c r="F160" s="1"/>
      <c r="G160" s="1"/>
      <c r="H160" t="str">
        <f t="shared" si="17"/>
        <v>In progress of translating…(160)</v>
      </c>
    </row>
    <row r="161" spans="1:8" x14ac:dyDescent="0.3">
      <c r="A161" t="s">
        <v>1071</v>
      </c>
      <c r="B161">
        <f>COUNTIF(A:A,A161)</f>
        <v>1</v>
      </c>
      <c r="C161" s="1" t="s">
        <v>1069</v>
      </c>
      <c r="D161" s="1"/>
      <c r="E161" s="1" t="str">
        <f t="shared" si="15"/>
        <v>이미 대표 캐릭터로 설정되어 있습니다</v>
      </c>
      <c r="F161" s="1"/>
      <c r="G161" s="1"/>
      <c r="H161" t="str">
        <f t="shared" ref="H161:H174" si="19">"In progress of translating…("&amp;ROW()&amp;")"</f>
        <v>In progress of translating…(161)</v>
      </c>
    </row>
    <row r="162" spans="1:8" x14ac:dyDescent="0.3">
      <c r="A162" t="s">
        <v>1072</v>
      </c>
      <c r="B162">
        <f>COUNTIF(A:A,A162)</f>
        <v>1</v>
      </c>
      <c r="C162" s="1" t="s">
        <v>1070</v>
      </c>
      <c r="D162" s="1"/>
      <c r="E162" s="1" t="str">
        <f t="shared" si="15"/>
        <v>대표 캐릭터로 설정되었습니다!</v>
      </c>
      <c r="F162" s="1"/>
      <c r="G162" s="1"/>
      <c r="H162" t="str">
        <f t="shared" si="19"/>
        <v>In progress of translating…(162)</v>
      </c>
    </row>
    <row r="163" spans="1:8" x14ac:dyDescent="0.3">
      <c r="A163" t="s">
        <v>1307</v>
      </c>
      <c r="B163">
        <f>COUNTIF(A:A,A163)</f>
        <v>1</v>
      </c>
      <c r="C163" s="1" t="s">
        <v>1308</v>
      </c>
      <c r="D163" s="1"/>
      <c r="E163" s="1" t="str">
        <f t="shared" si="15"/>
        <v>아직 합류하지 않은 캐릭터입니다</v>
      </c>
      <c r="F163" s="1"/>
      <c r="G163" s="1"/>
      <c r="H163" t="str">
        <f t="shared" si="19"/>
        <v>In progress of translating…(163)</v>
      </c>
    </row>
    <row r="164" spans="1:8" x14ac:dyDescent="0.3">
      <c r="A164" t="s">
        <v>1398</v>
      </c>
      <c r="B164">
        <f>COUNTIF(A:A,A164)</f>
        <v>1</v>
      </c>
      <c r="C164" s="1" t="s">
        <v>1417</v>
      </c>
      <c r="D164" s="1"/>
      <c r="E164" s="1" t="str">
        <f t="shared" si="15"/>
        <v>시공간의 균열 발생</v>
      </c>
      <c r="F164" s="1"/>
      <c r="G164" s="1"/>
      <c r="H164" t="str">
        <f t="shared" si="19"/>
        <v>In progress of translating…(164)</v>
      </c>
    </row>
    <row r="165" spans="1:8" ht="115.5" x14ac:dyDescent="0.3">
      <c r="A165" t="s">
        <v>1399</v>
      </c>
      <c r="B165">
        <f>COUNTIF(A:A,A165)</f>
        <v>1</v>
      </c>
      <c r="C165" s="1" t="s">
        <v>1418</v>
      </c>
      <c r="D165" s="1"/>
      <c r="E165" s="1" t="str">
        <f t="shared" si="15"/>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
      <c r="F165" s="1"/>
      <c r="G165" s="1"/>
      <c r="H165" t="str">
        <f t="shared" si="19"/>
        <v>In progress of translating…(165)</v>
      </c>
    </row>
    <row r="166" spans="1:8" ht="82.5" x14ac:dyDescent="0.3">
      <c r="A166" t="s">
        <v>1400</v>
      </c>
      <c r="B166">
        <f>COUNTIF(A:A,A166)</f>
        <v>1</v>
      </c>
      <c r="C166" s="1" t="s">
        <v>1419</v>
      </c>
      <c r="D166" s="1"/>
      <c r="E166" s="1" t="str">
        <f t="shared" si="15"/>
        <v>&lt;color=#FFFF80&gt;장비&lt;/color&gt;를 획득하였습니다! &lt;color=#80C0FF&gt;시공간의 방&lt;/color&gt;에 장비를 &lt;color=#FFFF80&gt;장착하여 팀원 모두의 능력을 강화&lt;/color&gt;시킬 수 있습니다.
몬스터들을 물리치고 장비를 획득하세요.</v>
      </c>
      <c r="F166" s="1"/>
      <c r="G166" s="1"/>
      <c r="H166" t="str">
        <f t="shared" si="19"/>
        <v>In progress of translating…(166)</v>
      </c>
    </row>
    <row r="167" spans="1:8" x14ac:dyDescent="0.3">
      <c r="A167" t="s">
        <v>1129</v>
      </c>
      <c r="B167">
        <f>COUNTIF(A:A,A167)</f>
        <v>1</v>
      </c>
      <c r="C167" s="1" t="s">
        <v>1139</v>
      </c>
      <c r="D167" s="1"/>
      <c r="E167" s="1" t="str">
        <f t="shared" si="15"/>
        <v>게이트 스톤 불안정화</v>
      </c>
      <c r="F167" s="1"/>
      <c r="G167" s="1"/>
      <c r="H167" t="str">
        <f t="shared" si="19"/>
        <v>In progress of translating…(167)</v>
      </c>
    </row>
    <row r="168" spans="1:8" ht="82.5" x14ac:dyDescent="0.3">
      <c r="A168" t="s">
        <v>1130</v>
      </c>
      <c r="B168">
        <f>COUNTIF(A:A,A168)</f>
        <v>1</v>
      </c>
      <c r="C168" s="1" t="s">
        <v>1142</v>
      </c>
      <c r="D168" s="1"/>
      <c r="E168" s="1" t="str">
        <f t="shared" si="15"/>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
      <c r="F168" s="1"/>
      <c r="G168" s="1"/>
      <c r="H168" t="str">
        <f t="shared" si="19"/>
        <v>In progress of translating…(168)</v>
      </c>
    </row>
    <row r="169" spans="1:8" ht="99" x14ac:dyDescent="0.3">
      <c r="A169" t="s">
        <v>1131</v>
      </c>
      <c r="B169">
        <f>COUNTIF(A:A,A169)</f>
        <v>1</v>
      </c>
      <c r="C169" s="1" t="s">
        <v>1143</v>
      </c>
      <c r="D169" s="1"/>
      <c r="E169" s="1" t="str">
        <f t="shared" si="15"/>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
      <c r="F169" s="1"/>
      <c r="G169" s="1"/>
      <c r="H169" t="str">
        <f t="shared" si="19"/>
        <v>In progress of translating…(169)</v>
      </c>
    </row>
    <row r="170" spans="1:8" x14ac:dyDescent="0.3">
      <c r="A170" t="s">
        <v>1101</v>
      </c>
      <c r="B170">
        <f>COUNTIF(A:A,A170)</f>
        <v>1</v>
      </c>
      <c r="C170" s="1" t="s">
        <v>1140</v>
      </c>
      <c r="D170" s="1"/>
      <c r="E170" s="1" t="str">
        <f t="shared" si="15"/>
        <v>게이트 스톤 안정화</v>
      </c>
      <c r="F170" s="1"/>
      <c r="G170" s="1"/>
      <c r="H170" t="str">
        <f t="shared" si="19"/>
        <v>In progress of translating…(170)</v>
      </c>
    </row>
    <row r="171" spans="1:8" ht="181.5" x14ac:dyDescent="0.3">
      <c r="A171" t="s">
        <v>1104</v>
      </c>
      <c r="B171">
        <f>COUNTIF(A:A,A171)</f>
        <v>1</v>
      </c>
      <c r="C171" s="1" t="s">
        <v>1141</v>
      </c>
      <c r="D171" s="1"/>
      <c r="E171" s="1" t="str">
        <f t="shared" si="15"/>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
      <c r="F171" s="1"/>
      <c r="G171" s="1"/>
      <c r="H171" t="str">
        <f t="shared" si="19"/>
        <v>In progress of translating…(171)</v>
      </c>
    </row>
    <row r="172" spans="1:8" x14ac:dyDescent="0.3">
      <c r="A172" t="s">
        <v>1102</v>
      </c>
      <c r="B172">
        <f>COUNTIF(A:A,A172)</f>
        <v>1</v>
      </c>
      <c r="C172" s="1" t="s">
        <v>1103</v>
      </c>
      <c r="D172" s="1"/>
      <c r="E172" s="1" t="str">
        <f t="shared" si="15"/>
        <v>안정화된 에너지를 어디에 사용할지 선택해주세요</v>
      </c>
      <c r="F172" s="1"/>
      <c r="G172" s="1"/>
      <c r="H172" t="str">
        <f t="shared" si="19"/>
        <v>In progress of translating…(172)</v>
      </c>
    </row>
    <row r="173" spans="1:8" x14ac:dyDescent="0.3">
      <c r="A173" t="s">
        <v>1105</v>
      </c>
      <c r="B173">
        <f>COUNTIF(A:A,A173)</f>
        <v>1</v>
      </c>
      <c r="C173" s="1" t="s">
        <v>1128</v>
      </c>
      <c r="D173" s="1"/>
      <c r="E173" s="1" t="str">
        <f t="shared" si="15"/>
        <v>&lt;color=#FFFF60&gt;도전 모드&lt;/color&gt;로 변환</v>
      </c>
      <c r="F173" s="1"/>
      <c r="G173" s="1"/>
      <c r="H173" t="str">
        <f t="shared" si="19"/>
        <v>In progress of translating…(173)</v>
      </c>
    </row>
    <row r="174" spans="1:8" x14ac:dyDescent="0.3">
      <c r="A174" t="s">
        <v>1106</v>
      </c>
      <c r="B174">
        <f>COUNTIF(A:A,A174)</f>
        <v>1</v>
      </c>
      <c r="C174" s="1" t="s">
        <v>1120</v>
      </c>
      <c r="D174" s="1"/>
      <c r="E174" s="1" t="str">
        <f t="shared" si="15"/>
        <v>환원하여 &lt;color=#80FF80&gt;보상 받기&lt;/color&gt;</v>
      </c>
      <c r="F174" s="1"/>
      <c r="G174" s="1"/>
      <c r="H174" t="str">
        <f t="shared" si="19"/>
        <v>In progress of translating…(174)</v>
      </c>
    </row>
    <row r="175" spans="1:8" x14ac:dyDescent="0.3">
      <c r="A175" t="s">
        <v>1160</v>
      </c>
      <c r="B175">
        <f>COUNTIF(A:A,A175)</f>
        <v>1</v>
      </c>
      <c r="C175" t="s">
        <v>1164</v>
      </c>
      <c r="E175" t="str">
        <f t="shared" si="15"/>
        <v>성장</v>
      </c>
      <c r="H175" t="s">
        <v>1168</v>
      </c>
    </row>
    <row r="176" spans="1:8" x14ac:dyDescent="0.3">
      <c r="A176" t="s">
        <v>1161</v>
      </c>
      <c r="B176">
        <f>COUNTIF(A:A,A176)</f>
        <v>1</v>
      </c>
      <c r="C176" t="s">
        <v>1165</v>
      </c>
      <c r="E176" t="str">
        <f t="shared" si="15"/>
        <v>잠재력</v>
      </c>
      <c r="H176" t="s">
        <v>1169</v>
      </c>
    </row>
    <row r="177" spans="1:9" x14ac:dyDescent="0.3">
      <c r="A177" t="s">
        <v>1162</v>
      </c>
      <c r="B177">
        <f>COUNTIF(A:A,A177)</f>
        <v>1</v>
      </c>
      <c r="C177" t="s">
        <v>1166</v>
      </c>
      <c r="E177" t="str">
        <f t="shared" si="15"/>
        <v>염색</v>
      </c>
      <c r="H177" t="s">
        <v>1170</v>
      </c>
    </row>
    <row r="178" spans="1:9" x14ac:dyDescent="0.3">
      <c r="A178" t="s">
        <v>1163</v>
      </c>
      <c r="B178">
        <f>COUNTIF(A:A,A178)</f>
        <v>1</v>
      </c>
      <c r="C178" t="s">
        <v>1167</v>
      </c>
      <c r="E178" t="str">
        <f t="shared" si="15"/>
        <v>날개</v>
      </c>
      <c r="H178" t="s">
        <v>1171</v>
      </c>
    </row>
    <row r="179" spans="1:9" x14ac:dyDescent="0.3">
      <c r="A179" t="s">
        <v>1144</v>
      </c>
      <c r="B179">
        <f>COUNTIF(A:A,A179)</f>
        <v>1</v>
      </c>
      <c r="C179" t="s">
        <v>1145</v>
      </c>
      <c r="E179" t="str">
        <f t="shared" si="15"/>
        <v>체험</v>
      </c>
      <c r="H179" t="s">
        <v>1146</v>
      </c>
    </row>
    <row r="180" spans="1:9" x14ac:dyDescent="0.3">
      <c r="A180" t="s">
        <v>1311</v>
      </c>
      <c r="B180">
        <f>COUNTIF(A:A,A180)</f>
        <v>1</v>
      </c>
      <c r="C180" t="s">
        <v>1309</v>
      </c>
      <c r="E180" t="str">
        <f t="shared" si="15"/>
        <v>이 아래로 내려가면 몬스터가 생성됩니다</v>
      </c>
      <c r="H180" t="s">
        <v>1310</v>
      </c>
    </row>
    <row r="181" spans="1:9" x14ac:dyDescent="0.3">
      <c r="A181" t="s">
        <v>1201</v>
      </c>
      <c r="B181">
        <f>COUNTIF(A:A,A181)</f>
        <v>1</v>
      </c>
      <c r="C181" t="s">
        <v>1200</v>
      </c>
      <c r="E181" t="str">
        <f t="shared" si="15"/>
        <v>교체</v>
      </c>
      <c r="H181" t="s">
        <v>1190</v>
      </c>
    </row>
    <row r="182" spans="1:9" x14ac:dyDescent="0.3">
      <c r="A182" t="s">
        <v>1202</v>
      </c>
      <c r="B182">
        <f>COUNTIF(A:A,A182)</f>
        <v>1</v>
      </c>
      <c r="C182" t="s">
        <v>1203</v>
      </c>
      <c r="E182" t="str">
        <f t="shared" si="15"/>
        <v>파워소스</v>
      </c>
      <c r="H182" t="s">
        <v>1204</v>
      </c>
    </row>
    <row r="183" spans="1:9" x14ac:dyDescent="0.3">
      <c r="A183" t="s">
        <v>1205</v>
      </c>
      <c r="B183">
        <f>COUNTIF(A:A,A183)</f>
        <v>1</v>
      </c>
      <c r="C183" t="s">
        <v>1206</v>
      </c>
      <c r="E183" t="str">
        <f t="shared" si="15"/>
        <v>궁극기</v>
      </c>
      <c r="H183" t="s">
        <v>1323</v>
      </c>
    </row>
    <row r="184" spans="1:9" x14ac:dyDescent="0.3">
      <c r="A184" t="s">
        <v>1207</v>
      </c>
      <c r="B184">
        <f>COUNTIF(A:A,A184)</f>
        <v>1</v>
      </c>
      <c r="C184" t="s">
        <v>1293</v>
      </c>
      <c r="E184" t="str">
        <f t="shared" si="15"/>
        <v>전용 전투팩</v>
      </c>
      <c r="H184" t="s">
        <v>1208</v>
      </c>
      <c r="I184">
        <v>1</v>
      </c>
    </row>
    <row r="185" spans="1:9" x14ac:dyDescent="0.3">
      <c r="A185" t="s">
        <v>1294</v>
      </c>
      <c r="B185">
        <f>COUNTIF(A:A,A185)</f>
        <v>1</v>
      </c>
      <c r="C185" t="s">
        <v>1295</v>
      </c>
      <c r="E185" t="str">
        <f t="shared" si="15"/>
        <v>없음</v>
      </c>
      <c r="H185" t="s">
        <v>1296</v>
      </c>
      <c r="I185">
        <v>1</v>
      </c>
    </row>
    <row r="186" spans="1:9" x14ac:dyDescent="0.3">
      <c r="A186" t="s">
        <v>1324</v>
      </c>
      <c r="B186">
        <f>COUNTIF(A:A,A186)</f>
        <v>1</v>
      </c>
      <c r="C186" s="1" t="s">
        <v>1328</v>
      </c>
      <c r="D186" s="1" t="s">
        <v>1329</v>
      </c>
      <c r="E186" s="1" t="str">
        <f t="shared" si="15"/>
        <v>&lt;color=#FFC080&gt;LIMIT BREAK &lt;size=20&gt;{0}&lt;/size&gt;&lt;/color&gt;</v>
      </c>
      <c r="F186" s="1"/>
      <c r="G186" s="1"/>
      <c r="H186" s="1" t="s">
        <v>1329</v>
      </c>
    </row>
    <row r="187" spans="1:9" x14ac:dyDescent="0.3">
      <c r="A187" t="s">
        <v>1209</v>
      </c>
      <c r="B187">
        <f>COUNTIF(A:A,A187)</f>
        <v>1</v>
      </c>
      <c r="C187" s="1" t="s">
        <v>1297</v>
      </c>
      <c r="D187" s="1"/>
      <c r="E187" s="1" t="str">
        <f t="shared" si="15"/>
        <v>POWER LEVEL &lt;size=20&gt;{0}&lt;/size&gt;</v>
      </c>
      <c r="F187" s="1"/>
      <c r="G187" s="1"/>
      <c r="H187" s="1" t="s">
        <v>1297</v>
      </c>
    </row>
    <row r="188" spans="1:9" x14ac:dyDescent="0.3">
      <c r="A188" t="s">
        <v>1332</v>
      </c>
      <c r="B188">
        <f>COUNTIF(A:A,A188)</f>
        <v>1</v>
      </c>
      <c r="C188" s="1" t="s">
        <v>1333</v>
      </c>
      <c r="D188" s="1"/>
      <c r="E188" s="1" t="str">
        <f t="shared" si="15"/>
        <v>POWER LEVEL &lt;size=20&gt;{0}&lt;/size&gt; / &lt;color=#FFC080&gt;{1}&lt;/color&gt;</v>
      </c>
      <c r="F188" s="1"/>
      <c r="G188" s="1"/>
      <c r="H188" s="1" t="s">
        <v>1333</v>
      </c>
    </row>
    <row r="189" spans="1:9" ht="49.5" x14ac:dyDescent="0.3">
      <c r="A189" t="s">
        <v>1312</v>
      </c>
      <c r="B189">
        <f>COUNTIF(A:A,A189)</f>
        <v>1</v>
      </c>
      <c r="C189" s="1" t="s">
        <v>1334</v>
      </c>
      <c r="D189" s="1"/>
      <c r="E189" s="1" t="str">
        <f t="shared" si="15"/>
        <v>파워레벨을 올리려면 캐릭터의 PP가 필요합니다.
상자에서 캐릭터의 PP를 획득해보세요.</v>
      </c>
      <c r="F189" s="1"/>
      <c r="G189" s="1"/>
      <c r="H189" t="str">
        <f t="shared" ref="H189:H190" si="20">"In progress of translating…("&amp;ROW()&amp;")"</f>
        <v>In progress of translating…(189)</v>
      </c>
    </row>
    <row r="190" spans="1:9" ht="49.5" x14ac:dyDescent="0.3">
      <c r="A190" t="s">
        <v>1313</v>
      </c>
      <c r="B190">
        <f>COUNTIF(A:A,A190)</f>
        <v>1</v>
      </c>
      <c r="C190" s="1" t="s">
        <v>1331</v>
      </c>
      <c r="D190" s="1"/>
      <c r="E190" s="1" t="str">
        <f t="shared" si="15"/>
        <v>한계돌파를 위해선 동일한 캐릭터가 필요합니다.
상자에서 오리진을 획득해보세요.</v>
      </c>
      <c r="F190" s="1"/>
      <c r="G190" s="1"/>
      <c r="H190" t="str">
        <f t="shared" si="20"/>
        <v>In progress of translating…(190)</v>
      </c>
    </row>
    <row r="191" spans="1:9" x14ac:dyDescent="0.3">
      <c r="A191" t="s">
        <v>1325</v>
      </c>
      <c r="B191">
        <f>COUNTIF(A:A,A191)</f>
        <v>1</v>
      </c>
      <c r="C191" s="1" t="s">
        <v>1326</v>
      </c>
      <c r="D191" s="1"/>
      <c r="E191" s="1" t="str">
        <f t="shared" si="15"/>
        <v>최고 레벨 도달</v>
      </c>
      <c r="F191" s="1"/>
      <c r="G191" s="1"/>
      <c r="H191" t="s">
        <v>1327</v>
      </c>
      <c r="I191">
        <v>1</v>
      </c>
    </row>
    <row r="192" spans="1:9" x14ac:dyDescent="0.3">
      <c r="A192" t="s">
        <v>1337</v>
      </c>
      <c r="B192">
        <f>COUNTIF(A:A,A192)</f>
        <v>1</v>
      </c>
      <c r="C192" s="1" t="s">
        <v>1339</v>
      </c>
      <c r="D192" s="1"/>
      <c r="E192" s="1" t="str">
        <f t="shared" si="15"/>
        <v>파워레벨업</v>
      </c>
      <c r="F192" s="1"/>
      <c r="G192" s="1"/>
      <c r="H192" t="s">
        <v>1338</v>
      </c>
      <c r="I192">
        <v>1</v>
      </c>
    </row>
    <row r="193" spans="1:9" x14ac:dyDescent="0.3">
      <c r="A193" t="s">
        <v>1340</v>
      </c>
      <c r="B193">
        <f>COUNTIF(A:A,A193)</f>
        <v>1</v>
      </c>
      <c r="C193" s="1" t="s">
        <v>1341</v>
      </c>
      <c r="D193" s="1"/>
      <c r="E193" s="1" t="str">
        <f t="shared" si="15"/>
        <v>한계돌파</v>
      </c>
      <c r="F193" s="1"/>
      <c r="G193" s="1"/>
      <c r="H193" t="s">
        <v>1342</v>
      </c>
      <c r="I193">
        <v>1</v>
      </c>
    </row>
    <row r="194" spans="1:9" x14ac:dyDescent="0.3">
      <c r="A194" t="s">
        <v>1424</v>
      </c>
      <c r="B194">
        <f>COUNTIF(A:A,A194)</f>
        <v>1</v>
      </c>
      <c r="C194" s="1" t="s">
        <v>1425</v>
      </c>
      <c r="D194" s="1"/>
      <c r="E194" s="1" t="str">
        <f t="shared" ref="E194:E259" si="21">IF(ISBLANK(D194),C194,D194)</f>
        <v>랜덤 옵션 없음</v>
      </c>
      <c r="F194" s="1"/>
      <c r="G194" s="1"/>
      <c r="H194" t="s">
        <v>1426</v>
      </c>
      <c r="I194">
        <v>1</v>
      </c>
    </row>
    <row r="195" spans="1:9" x14ac:dyDescent="0.3">
      <c r="A195" t="s">
        <v>1375</v>
      </c>
      <c r="B195">
        <f>COUNTIF(A:A,A195)</f>
        <v>1</v>
      </c>
      <c r="C195" s="1" t="s">
        <v>1344</v>
      </c>
      <c r="D195" s="1"/>
      <c r="E195" s="1" t="str">
        <f t="shared" si="21"/>
        <v>장착</v>
      </c>
      <c r="F195" s="1"/>
      <c r="G195" s="1"/>
      <c r="H195" t="s">
        <v>1345</v>
      </c>
      <c r="I195">
        <v>1</v>
      </c>
    </row>
    <row r="196" spans="1:9" x14ac:dyDescent="0.3">
      <c r="A196" t="s">
        <v>1368</v>
      </c>
      <c r="B196">
        <f>COUNTIF(A:A,A196)</f>
        <v>1</v>
      </c>
      <c r="C196" s="1" t="s">
        <v>1369</v>
      </c>
      <c r="D196" s="1"/>
      <c r="E196" s="1" t="str">
        <f t="shared" si="21"/>
        <v>해제</v>
      </c>
      <c r="F196" s="1"/>
      <c r="G196" s="1"/>
      <c r="H196" t="s">
        <v>1370</v>
      </c>
      <c r="I196">
        <v>1</v>
      </c>
    </row>
    <row r="197" spans="1:9" x14ac:dyDescent="0.3">
      <c r="A197" t="s">
        <v>1358</v>
      </c>
      <c r="B197">
        <f>COUNTIF(A:A,A197)</f>
        <v>1</v>
      </c>
      <c r="C197" s="1" t="s">
        <v>1359</v>
      </c>
      <c r="D197" s="1"/>
      <c r="E197" s="1" t="str">
        <f t="shared" si="21"/>
        <v>강화</v>
      </c>
      <c r="F197" s="1"/>
      <c r="G197" s="1"/>
      <c r="H197" t="s">
        <v>1361</v>
      </c>
      <c r="I197">
        <v>1</v>
      </c>
    </row>
    <row r="198" spans="1:9" x14ac:dyDescent="0.3">
      <c r="A198" t="s">
        <v>1360</v>
      </c>
      <c r="B198">
        <f>COUNTIF(A:A,A198)</f>
        <v>1</v>
      </c>
      <c r="C198" s="1" t="s">
        <v>1471</v>
      </c>
      <c r="D198" s="1"/>
      <c r="E198" s="1" t="str">
        <f t="shared" si="21"/>
        <v>옵션</v>
      </c>
      <c r="F198" s="1"/>
      <c r="G198" s="1"/>
      <c r="H198" t="s">
        <v>1362</v>
      </c>
      <c r="I198">
        <v>1</v>
      </c>
    </row>
    <row r="199" spans="1:9" x14ac:dyDescent="0.3">
      <c r="A199" t="s">
        <v>1421</v>
      </c>
      <c r="B199">
        <f>COUNTIF(A:A,A199)</f>
        <v>1</v>
      </c>
      <c r="C199" s="1" t="s">
        <v>1420</v>
      </c>
      <c r="D199" s="1"/>
      <c r="E199" s="1" t="str">
        <f t="shared" si="21"/>
        <v>장비가 잠금되었습니다</v>
      </c>
      <c r="F199" s="1"/>
      <c r="G199" s="1"/>
      <c r="H199" t="str">
        <f t="shared" ref="H199:H220" si="22">"In progress of translating…("&amp;ROW()&amp;")"</f>
        <v>In progress of translating…(199)</v>
      </c>
    </row>
    <row r="200" spans="1:9" x14ac:dyDescent="0.3">
      <c r="A200" t="s">
        <v>1422</v>
      </c>
      <c r="B200">
        <f>COUNTIF(A:A,A200)</f>
        <v>1</v>
      </c>
      <c r="C200" s="1" t="s">
        <v>1423</v>
      </c>
      <c r="D200" s="1"/>
      <c r="E200" s="1" t="str">
        <f t="shared" si="21"/>
        <v>장비가 잠금 해제되었습니다</v>
      </c>
      <c r="F200" s="1"/>
      <c r="G200" s="1"/>
      <c r="H200" t="str">
        <f t="shared" si="22"/>
        <v>In progress of translating…(200)</v>
      </c>
    </row>
    <row r="201" spans="1:9" x14ac:dyDescent="0.3">
      <c r="A201" t="s">
        <v>1371</v>
      </c>
      <c r="B201">
        <f>COUNTIF(A:A,A201)</f>
        <v>1</v>
      </c>
      <c r="C201" s="1" t="s">
        <v>1577</v>
      </c>
      <c r="D201" s="1" t="s">
        <v>1578</v>
      </c>
      <c r="E201" s="1" t="str">
        <f t="shared" si="21"/>
        <v>연구 메뉴에서 팀레벨 9 달성 후 가능합니다</v>
      </c>
      <c r="F201" s="1"/>
      <c r="G201" s="1"/>
      <c r="H201" t="str">
        <f t="shared" si="22"/>
        <v>In progress of translating…(201)</v>
      </c>
    </row>
    <row r="202" spans="1:9" x14ac:dyDescent="0.3">
      <c r="A202" t="s">
        <v>1372</v>
      </c>
      <c r="B202">
        <f>COUNTIF(A:A,A202)</f>
        <v>1</v>
      </c>
      <c r="C202" s="1" t="s">
        <v>1373</v>
      </c>
      <c r="D202" s="1"/>
      <c r="E202" s="1" t="str">
        <f t="shared" si="21"/>
        <v>장비를 탭하면 정보창이 다시 나타납니다</v>
      </c>
      <c r="F202" s="1"/>
      <c r="G202" s="1"/>
      <c r="H202" t="str">
        <f t="shared" si="22"/>
        <v>In progress of translating…(202)</v>
      </c>
    </row>
    <row r="203" spans="1:9" x14ac:dyDescent="0.3">
      <c r="A203" t="s">
        <v>1880</v>
      </c>
      <c r="B203">
        <f>COUNTIF(A:A,A203)</f>
        <v>1</v>
      </c>
      <c r="C203" s="1" t="s">
        <v>1883</v>
      </c>
      <c r="D203" s="1"/>
      <c r="E203" s="1" t="str">
        <f t="shared" ref="E203" si="23">IF(ISBLANK(D203),C203,D203)</f>
        <v>&lt;color=#FF8080&gt;재료&lt;/color&gt;</v>
      </c>
      <c r="F203" s="1"/>
      <c r="G203" s="1"/>
      <c r="H203" t="str">
        <f t="shared" si="22"/>
        <v>In progress of translating…(203)</v>
      </c>
    </row>
    <row r="204" spans="1:9" x14ac:dyDescent="0.3">
      <c r="A204" t="s">
        <v>1456</v>
      </c>
      <c r="B204">
        <f>COUNTIF(A:A,A204)</f>
        <v>1</v>
      </c>
      <c r="C204" s="1" t="s">
        <v>1463</v>
      </c>
      <c r="D204" s="1"/>
      <c r="E204" s="1" t="str">
        <f t="shared" si="21"/>
        <v>강화 재료가 없습니다</v>
      </c>
      <c r="F204" s="1"/>
      <c r="G204" s="1"/>
      <c r="H204" t="str">
        <f t="shared" si="22"/>
        <v>In progress of translating…(204)</v>
      </c>
    </row>
    <row r="205" spans="1:9" x14ac:dyDescent="0.3">
      <c r="A205" t="s">
        <v>1458</v>
      </c>
      <c r="B205">
        <f>COUNTIF(A:A,A205)</f>
        <v>1</v>
      </c>
      <c r="C205" s="1" t="s">
        <v>1457</v>
      </c>
      <c r="D205" s="1"/>
      <c r="E205" s="1" t="str">
        <f t="shared" si="21"/>
        <v>강화 재료 선택</v>
      </c>
      <c r="F205" s="1"/>
      <c r="G205" s="1"/>
      <c r="H205" t="s">
        <v>1489</v>
      </c>
      <c r="I205">
        <v>1</v>
      </c>
    </row>
    <row r="206" spans="1:9" x14ac:dyDescent="0.3">
      <c r="A206" t="s">
        <v>1520</v>
      </c>
      <c r="B206">
        <f>COUNTIF(A:A,A206)</f>
        <v>1</v>
      </c>
      <c r="C206" s="1" t="s">
        <v>1521</v>
      </c>
      <c r="D206" s="1"/>
      <c r="E206" s="1" t="str">
        <f t="shared" si="21"/>
        <v>재료를 선택하여주세요</v>
      </c>
      <c r="F206" s="1"/>
      <c r="G206" s="1"/>
      <c r="H206" t="s">
        <v>1528</v>
      </c>
    </row>
    <row r="207" spans="1:9" x14ac:dyDescent="0.3">
      <c r="A207" t="s">
        <v>1525</v>
      </c>
      <c r="B207">
        <f>COUNTIF(A:A,A207)</f>
        <v>1</v>
      </c>
      <c r="C207" s="1" t="s">
        <v>1522</v>
      </c>
      <c r="D207" s="1"/>
      <c r="E207" s="1" t="str">
        <f t="shared" si="21"/>
        <v>최고 강화 상태입니다!</v>
      </c>
      <c r="F207" s="1"/>
      <c r="G207" s="1"/>
      <c r="H207" t="str">
        <f t="shared" ref="H207:H208" si="24">"In progress of translating…("&amp;ROW()&amp;")"</f>
        <v>In progress of translating…(207)</v>
      </c>
    </row>
    <row r="208" spans="1:9" x14ac:dyDescent="0.3">
      <c r="A208" t="s">
        <v>1526</v>
      </c>
      <c r="B208">
        <f>COUNTIF(A:A,A208)</f>
        <v>1</v>
      </c>
      <c r="C208" s="1" t="s">
        <v>1527</v>
      </c>
      <c r="D208" s="1"/>
      <c r="E208" s="1" t="str">
        <f t="shared" si="21"/>
        <v>최고 연마 상태입니다!</v>
      </c>
      <c r="F208" s="1"/>
      <c r="G208" s="1"/>
      <c r="H208" t="str">
        <f t="shared" si="24"/>
        <v>In progress of translating…(208)</v>
      </c>
    </row>
    <row r="209" spans="1:9" ht="33" x14ac:dyDescent="0.3">
      <c r="A209" t="s">
        <v>1461</v>
      </c>
      <c r="B209">
        <f>COUNTIF(A:A,A209)</f>
        <v>1</v>
      </c>
      <c r="C209" s="1" t="s">
        <v>1572</v>
      </c>
      <c r="D209" s="1"/>
      <c r="E209" s="1" t="str">
        <f t="shared" si="21"/>
        <v>강화 이전에 사용할 재료가 없습니다
같은 타입의 강화된 장비가 필요합니다</v>
      </c>
      <c r="F209" s="1"/>
      <c r="G209" s="1"/>
      <c r="H209" t="str">
        <f t="shared" si="22"/>
        <v>In progress of translating…(209)</v>
      </c>
    </row>
    <row r="210" spans="1:9" x14ac:dyDescent="0.3">
      <c r="A210" t="s">
        <v>1459</v>
      </c>
      <c r="B210">
        <f>COUNTIF(A:A,A210)</f>
        <v>1</v>
      </c>
      <c r="C210" s="1" t="s">
        <v>1481</v>
      </c>
      <c r="D210" s="1"/>
      <c r="E210" s="1" t="str">
        <f t="shared" si="21"/>
        <v>&lt;color=#00FFC0&gt;강화 이전&lt;/color&gt; 재료 선택</v>
      </c>
      <c r="F210" s="1"/>
      <c r="G210" s="1"/>
      <c r="H210" t="s">
        <v>1491</v>
      </c>
      <c r="I210">
        <v>1</v>
      </c>
    </row>
    <row r="211" spans="1:9" ht="33" x14ac:dyDescent="0.3">
      <c r="A211" t="s">
        <v>1462</v>
      </c>
      <c r="B211">
        <f>COUNTIF(A:A,A211)</f>
        <v>1</v>
      </c>
      <c r="C211" s="1" t="s">
        <v>1483</v>
      </c>
      <c r="D211" s="1"/>
      <c r="E211" s="1" t="str">
        <f t="shared" si="21"/>
        <v>옵션 변경 재료가 없습니다
같은 등급의 장비가 필요합니다</v>
      </c>
      <c r="F211" s="1"/>
      <c r="G211" s="1"/>
      <c r="H211" t="str">
        <f t="shared" si="22"/>
        <v>In progress of translating…(211)</v>
      </c>
    </row>
    <row r="212" spans="1:9" x14ac:dyDescent="0.3">
      <c r="A212" t="s">
        <v>1460</v>
      </c>
      <c r="B212">
        <f>COUNTIF(A:A,A212)</f>
        <v>1</v>
      </c>
      <c r="C212" s="1" t="s">
        <v>1482</v>
      </c>
      <c r="D212" s="1"/>
      <c r="E212" s="1" t="str">
        <f t="shared" si="21"/>
        <v>&lt;color=#00FFC0&gt;옵션 변경&lt;/color&gt; 재료 선택</v>
      </c>
      <c r="F212" s="1"/>
      <c r="G212" s="1"/>
      <c r="H212" t="s">
        <v>1492</v>
      </c>
      <c r="I212">
        <v>1</v>
      </c>
    </row>
    <row r="213" spans="1:9" ht="33" x14ac:dyDescent="0.3">
      <c r="A213" t="s">
        <v>1464</v>
      </c>
      <c r="B213">
        <f>COUNTIF(A:A,A213)</f>
        <v>1</v>
      </c>
      <c r="C213" s="1" t="s">
        <v>1485</v>
      </c>
      <c r="D213" s="1"/>
      <c r="E213" s="1" t="str">
        <f t="shared" si="21"/>
        <v>메인 옵션의 연마 재료가 없습니다
동일한 장비가 필요합니다</v>
      </c>
      <c r="F213" s="1"/>
      <c r="G213" s="1"/>
      <c r="H213" t="str">
        <f t="shared" si="22"/>
        <v>In progress of translating…(213)</v>
      </c>
    </row>
    <row r="214" spans="1:9" ht="33" x14ac:dyDescent="0.3">
      <c r="A214" t="s">
        <v>1465</v>
      </c>
      <c r="B214">
        <f>COUNTIF(A:A,A214)</f>
        <v>1</v>
      </c>
      <c r="C214" s="1" t="s">
        <v>1486</v>
      </c>
      <c r="D214" s="1"/>
      <c r="E214" s="1" t="str">
        <f t="shared" si="21"/>
        <v>랜덤 옵션의 연마 재료가 없습니다
같은 등급, 같은 타입의 장비가 필요합니다</v>
      </c>
      <c r="F214" s="1"/>
      <c r="G214" s="1"/>
      <c r="H214" t="str">
        <f t="shared" si="22"/>
        <v>In progress of translating…(214)</v>
      </c>
    </row>
    <row r="215" spans="1:9" x14ac:dyDescent="0.3">
      <c r="A215" t="s">
        <v>1530</v>
      </c>
      <c r="B215">
        <f>COUNTIF(A:A,A215)</f>
        <v>1</v>
      </c>
      <c r="C215" s="1" t="s">
        <v>1533</v>
      </c>
      <c r="D215" s="1"/>
      <c r="E215" s="1" t="str">
        <f t="shared" si="21"/>
        <v>&lt;color=#00FFC0&gt;메인&lt;/color&gt; 옵션 연마 재료 선택</v>
      </c>
      <c r="F215" s="1"/>
      <c r="G215" s="1"/>
      <c r="H215" t="s">
        <v>1534</v>
      </c>
      <c r="I215">
        <v>1</v>
      </c>
    </row>
    <row r="216" spans="1:9" x14ac:dyDescent="0.3">
      <c r="A216" t="s">
        <v>1531</v>
      </c>
      <c r="B216">
        <f>COUNTIF(A:A,A216)</f>
        <v>1</v>
      </c>
      <c r="C216" s="1" t="s">
        <v>1532</v>
      </c>
      <c r="D216" s="1"/>
      <c r="E216" s="1" t="str">
        <f t="shared" si="21"/>
        <v>랜덤 옵션 연마 재료 선택</v>
      </c>
      <c r="F216" s="1"/>
      <c r="G216" s="1"/>
      <c r="H216" t="s">
        <v>1535</v>
      </c>
      <c r="I216">
        <v>1</v>
      </c>
    </row>
    <row r="217" spans="1:9" x14ac:dyDescent="0.3">
      <c r="A217" t="s">
        <v>1473</v>
      </c>
      <c r="B217">
        <f>COUNTIF(A:A,A217)</f>
        <v>1</v>
      </c>
      <c r="C217" s="1" t="s">
        <v>1479</v>
      </c>
      <c r="D217" s="1"/>
      <c r="E217" s="1" t="str">
        <f t="shared" si="21"/>
        <v>&lt;color=#00FFC0&gt;강화 이전&lt;/color&gt;</v>
      </c>
      <c r="F217" s="1"/>
      <c r="G217" s="1"/>
      <c r="H217" t="str">
        <f t="shared" si="22"/>
        <v>In progress of translating…(217)</v>
      </c>
      <c r="I217">
        <v>1</v>
      </c>
    </row>
    <row r="218" spans="1:9" x14ac:dyDescent="0.3">
      <c r="A218" t="s">
        <v>1474</v>
      </c>
      <c r="B218">
        <f>COUNTIF(A:A,A218)</f>
        <v>1</v>
      </c>
      <c r="C218" s="1" t="s">
        <v>1477</v>
      </c>
      <c r="D218" s="1"/>
      <c r="E218" s="1" t="str">
        <f t="shared" si="21"/>
        <v>&lt;color=#808080&gt;강화 이전&lt;/color&gt;</v>
      </c>
      <c r="F218" s="1"/>
      <c r="G218" s="1"/>
      <c r="H218" t="str">
        <f t="shared" si="22"/>
        <v>In progress of translating…(218)</v>
      </c>
      <c r="I218">
        <v>1</v>
      </c>
    </row>
    <row r="219" spans="1:9" x14ac:dyDescent="0.3">
      <c r="A219" t="s">
        <v>1475</v>
      </c>
      <c r="B219">
        <f>COUNTIF(A:A,A219)</f>
        <v>1</v>
      </c>
      <c r="C219" s="1" t="s">
        <v>1484</v>
      </c>
      <c r="D219" s="1"/>
      <c r="E219" s="1" t="str">
        <f t="shared" si="21"/>
        <v>&lt;color=#00FFC0&gt;옵션 변경&lt;/color&gt;</v>
      </c>
      <c r="F219" s="1"/>
      <c r="G219" s="1"/>
      <c r="H219" t="str">
        <f t="shared" si="22"/>
        <v>In progress of translating…(219)</v>
      </c>
      <c r="I219">
        <v>1</v>
      </c>
    </row>
    <row r="220" spans="1:9" x14ac:dyDescent="0.3">
      <c r="A220" t="s">
        <v>1476</v>
      </c>
      <c r="B220">
        <f>COUNTIF(A:A,A220)</f>
        <v>1</v>
      </c>
      <c r="C220" s="1" t="s">
        <v>1478</v>
      </c>
      <c r="D220" s="1"/>
      <c r="E220" s="1" t="str">
        <f t="shared" si="21"/>
        <v>&lt;color=#808080&gt;옵션 변경&lt;/color&gt;</v>
      </c>
      <c r="F220" s="1"/>
      <c r="G220" s="1"/>
      <c r="H220" t="str">
        <f t="shared" si="22"/>
        <v>In progress of translating…(220)</v>
      </c>
      <c r="I220">
        <v>1</v>
      </c>
    </row>
    <row r="221" spans="1:9" x14ac:dyDescent="0.3">
      <c r="A221" t="s">
        <v>1496</v>
      </c>
      <c r="B221">
        <f>COUNTIF(A:A,A221)</f>
        <v>1</v>
      </c>
      <c r="C221" s="1" t="s">
        <v>1490</v>
      </c>
      <c r="D221" s="1"/>
      <c r="E221" s="1" t="str">
        <f t="shared" si="21"/>
        <v>남은 횟수 :</v>
      </c>
      <c r="F221" s="1"/>
      <c r="G221" s="1"/>
      <c r="H221" t="s">
        <v>1499</v>
      </c>
      <c r="I221">
        <v>1</v>
      </c>
    </row>
    <row r="222" spans="1:9" x14ac:dyDescent="0.3">
      <c r="A222" t="s">
        <v>1497</v>
      </c>
      <c r="B222">
        <f>COUNTIF(A:A,A222)</f>
        <v>1</v>
      </c>
      <c r="C222" s="1" t="s">
        <v>1498</v>
      </c>
      <c r="D222" s="1"/>
      <c r="E222" s="1" t="str">
        <f t="shared" si="21"/>
        <v>&lt;color=#808080&gt;남은 횟수 :&lt;/color&gt;</v>
      </c>
      <c r="F222" s="1"/>
      <c r="G222" s="1"/>
      <c r="H222" t="s">
        <v>1500</v>
      </c>
      <c r="I222">
        <v>1</v>
      </c>
    </row>
    <row r="223" spans="1:9" x14ac:dyDescent="0.3">
      <c r="A223" t="s">
        <v>1501</v>
      </c>
      <c r="B223">
        <f>COUNTIF(A:A,A223)</f>
        <v>1</v>
      </c>
      <c r="C223" s="1" t="s">
        <v>1503</v>
      </c>
      <c r="D223" s="1"/>
      <c r="E223" s="1" t="str">
        <f t="shared" si="21"/>
        <v>{0}</v>
      </c>
      <c r="F223" s="1"/>
      <c r="G223" s="1"/>
      <c r="H223" s="1" t="s">
        <v>1503</v>
      </c>
    </row>
    <row r="224" spans="1:9" x14ac:dyDescent="0.3">
      <c r="A224" t="s">
        <v>1502</v>
      </c>
      <c r="B224">
        <f>COUNTIF(A:A,A224)</f>
        <v>1</v>
      </c>
      <c r="C224" s="1" t="s">
        <v>1504</v>
      </c>
      <c r="D224" s="1"/>
      <c r="E224" s="1" t="str">
        <f t="shared" si="21"/>
        <v>&lt;color=#808080&gt;{0}&lt;/color&gt;</v>
      </c>
      <c r="F224" s="1"/>
      <c r="G224" s="1"/>
      <c r="H224" s="1" t="s">
        <v>1504</v>
      </c>
    </row>
    <row r="225" spans="1:9" x14ac:dyDescent="0.3">
      <c r="A225" t="s">
        <v>1505</v>
      </c>
      <c r="B225">
        <f>COUNTIF(A:A,A225)</f>
        <v>1</v>
      </c>
      <c r="C225" s="1" t="s">
        <v>1579</v>
      </c>
      <c r="D225" s="1" t="s">
        <v>1506</v>
      </c>
      <c r="E225" s="1" t="str">
        <f t="shared" si="21"/>
        <v>남은 횟수가 0 입니다</v>
      </c>
      <c r="F225" s="1"/>
      <c r="G225" s="1"/>
      <c r="H225" t="str">
        <f t="shared" ref="H225:H233" si="25">"In progress of translating…("&amp;ROW()&amp;")"</f>
        <v>In progress of translating…(225)</v>
      </c>
    </row>
    <row r="226" spans="1:9" ht="33" x14ac:dyDescent="0.3">
      <c r="A226" t="s">
        <v>1469</v>
      </c>
      <c r="B226">
        <f>COUNTIF(A:A,A226)</f>
        <v>1</v>
      </c>
      <c r="C226" s="1" t="s">
        <v>1487</v>
      </c>
      <c r="D226" s="1"/>
      <c r="E226" s="1" t="str">
        <f t="shared" si="21"/>
        <v>일괄
선택</v>
      </c>
      <c r="F226" s="1"/>
      <c r="G226" s="1"/>
      <c r="H226" s="1" t="s">
        <v>1488</v>
      </c>
      <c r="I226">
        <v>1</v>
      </c>
    </row>
    <row r="227" spans="1:9" x14ac:dyDescent="0.3">
      <c r="A227" t="s">
        <v>1510</v>
      </c>
      <c r="B227">
        <f>COUNTIF(A:A,A227)</f>
        <v>1</v>
      </c>
      <c r="C227" s="1" t="s">
        <v>1511</v>
      </c>
      <c r="D227" s="1"/>
      <c r="E227" s="1" t="str">
        <f t="shared" si="21"/>
        <v>선택</v>
      </c>
      <c r="F227" s="1"/>
      <c r="G227" s="1"/>
      <c r="H227" t="s">
        <v>1512</v>
      </c>
      <c r="I227">
        <v>1</v>
      </c>
    </row>
    <row r="228" spans="1:9" x14ac:dyDescent="0.3">
      <c r="A228" t="s">
        <v>1493</v>
      </c>
      <c r="B228">
        <f>COUNTIF(A:A,A228)</f>
        <v>1</v>
      </c>
      <c r="C228" s="1" t="s">
        <v>1513</v>
      </c>
      <c r="D228" s="1"/>
      <c r="E228" s="1" t="str">
        <f t="shared" si="21"/>
        <v>일괄 선택할 등급을 고르세요</v>
      </c>
      <c r="F228" s="1"/>
      <c r="G228" s="1"/>
      <c r="H228" t="str">
        <f t="shared" si="25"/>
        <v>In progress of translating…(228)</v>
      </c>
    </row>
    <row r="229" spans="1:9" x14ac:dyDescent="0.3">
      <c r="A229" t="s">
        <v>1507</v>
      </c>
      <c r="B229">
        <f>COUNTIF(A:A,A229)</f>
        <v>1</v>
      </c>
      <c r="C229" s="1" t="s">
        <v>1508</v>
      </c>
      <c r="D229" s="1"/>
      <c r="E229" s="1" t="str">
        <f t="shared" si="21"/>
        <v>등급</v>
      </c>
      <c r="F229" s="1"/>
      <c r="G229" s="1"/>
      <c r="H229" t="s">
        <v>1509</v>
      </c>
    </row>
    <row r="230" spans="1:9" x14ac:dyDescent="0.3">
      <c r="A230" t="s">
        <v>1495</v>
      </c>
      <c r="B230">
        <f>COUNTIF(A:A,A230)</f>
        <v>1</v>
      </c>
      <c r="C230" s="1" t="s">
        <v>1494</v>
      </c>
      <c r="D230" s="1"/>
      <c r="E230" s="1" t="str">
        <f t="shared" si="21"/>
        <v>강화된 장비 포함</v>
      </c>
      <c r="F230" s="1"/>
      <c r="G230" s="1"/>
      <c r="H230" t="str">
        <f t="shared" si="25"/>
        <v>In progress of translating…(230)</v>
      </c>
    </row>
    <row r="231" spans="1:9" x14ac:dyDescent="0.3">
      <c r="A231" t="s">
        <v>1523</v>
      </c>
      <c r="B231">
        <f>COUNTIF(A:A,A231)</f>
        <v>1</v>
      </c>
      <c r="C231" s="1" t="s">
        <v>1524</v>
      </c>
      <c r="D231" s="1"/>
      <c r="E231" s="1" t="str">
        <f t="shared" si="21"/>
        <v>등급을 선택하여주세요</v>
      </c>
      <c r="F231" s="1"/>
      <c r="G231" s="1"/>
      <c r="H231" t="s">
        <v>1529</v>
      </c>
    </row>
    <row r="232" spans="1:9" x14ac:dyDescent="0.3">
      <c r="A232" t="s">
        <v>1466</v>
      </c>
      <c r="B232">
        <f>COUNTIF(A:A,A232)</f>
        <v>1</v>
      </c>
      <c r="C232" s="1" t="s">
        <v>1467</v>
      </c>
      <c r="D232" s="1"/>
      <c r="E232" s="1" t="str">
        <f t="shared" si="21"/>
        <v>장착 중</v>
      </c>
      <c r="F232" s="1"/>
      <c r="G232" s="1"/>
      <c r="H232" t="s">
        <v>1468</v>
      </c>
      <c r="I232">
        <v>1</v>
      </c>
    </row>
    <row r="233" spans="1:9" x14ac:dyDescent="0.3">
      <c r="A233" t="s">
        <v>1470</v>
      </c>
      <c r="B233">
        <f>COUNTIF(A:A,A233)</f>
        <v>1</v>
      </c>
      <c r="C233" s="1" t="s">
        <v>1580</v>
      </c>
      <c r="D233" s="1" t="s">
        <v>1472</v>
      </c>
      <c r="E233" s="1" t="str">
        <f t="shared" si="21"/>
        <v>강화 레벨 {0} 까지만 이전 받을 수 있습니다</v>
      </c>
      <c r="F233" s="1"/>
      <c r="G233" s="1"/>
      <c r="H233" t="str">
        <f t="shared" si="25"/>
        <v>In progress of translating…(233)</v>
      </c>
    </row>
    <row r="234" spans="1:9" x14ac:dyDescent="0.3">
      <c r="A234" t="s">
        <v>1515</v>
      </c>
      <c r="B234">
        <f>COUNTIF(A:A,A234)</f>
        <v>1</v>
      </c>
      <c r="C234" s="1" t="s">
        <v>1514</v>
      </c>
      <c r="D234" s="1"/>
      <c r="E234" s="1" t="str">
        <f t="shared" si="21"/>
        <v>최고 강화 도달</v>
      </c>
      <c r="F234" s="1"/>
      <c r="G234" s="1"/>
      <c r="H234" t="s">
        <v>1516</v>
      </c>
      <c r="I234">
        <v>1</v>
      </c>
    </row>
    <row r="235" spans="1:9" x14ac:dyDescent="0.3">
      <c r="A235" t="s">
        <v>1517</v>
      </c>
      <c r="B235">
        <f>COUNTIF(A:A,A235)</f>
        <v>1</v>
      </c>
      <c r="C235" s="1" t="s">
        <v>1518</v>
      </c>
      <c r="D235" s="1"/>
      <c r="E235" s="1" t="str">
        <f t="shared" si="21"/>
        <v>최고 연마 도달</v>
      </c>
      <c r="F235" s="1"/>
      <c r="G235" s="1"/>
      <c r="H235" t="s">
        <v>1519</v>
      </c>
      <c r="I235">
        <v>1</v>
      </c>
    </row>
    <row r="236" spans="1:9" ht="49.5" x14ac:dyDescent="0.3">
      <c r="A236" t="s">
        <v>1559</v>
      </c>
      <c r="B236">
        <f>COUNTIF(A:A,A236)</f>
        <v>1</v>
      </c>
      <c r="C236" s="1" t="s">
        <v>1568</v>
      </c>
      <c r="D236" s="1"/>
      <c r="E236" s="1" t="str">
        <f t="shared" si="21"/>
        <v>&lt;color=#FF8080&gt;동일한 장비&lt;/color&gt;가 재료로 선택되었습니다.
계속하시겠습니까?</v>
      </c>
      <c r="F236" s="1"/>
      <c r="G236" s="1"/>
      <c r="H236" t="str">
        <f t="shared" ref="H236:H245" si="26">"In progress of translating…("&amp;ROW()&amp;")"</f>
        <v>In progress of translating…(236)</v>
      </c>
    </row>
    <row r="237" spans="1:9" ht="49.5" x14ac:dyDescent="0.3">
      <c r="A237" t="s">
        <v>1560</v>
      </c>
      <c r="B237">
        <f>COUNTIF(A:A,A237)</f>
        <v>1</v>
      </c>
      <c r="C237" s="1" t="s">
        <v>1569</v>
      </c>
      <c r="D237" s="1"/>
      <c r="E237" s="1" t="str">
        <f t="shared" si="21"/>
        <v>&lt;color=#FF8080&gt;동급의 같은 타입 장비&lt;/color&gt;가 재료로 선택되었습니다.
계속하시겠습니까?</v>
      </c>
      <c r="F237" s="1"/>
      <c r="G237" s="1"/>
      <c r="H237" t="str">
        <f t="shared" si="26"/>
        <v>In progress of translating…(237)</v>
      </c>
    </row>
    <row r="238" spans="1:9" ht="49.5" x14ac:dyDescent="0.3">
      <c r="A238" t="s">
        <v>1561</v>
      </c>
      <c r="B238">
        <f>COUNTIF(A:A,A238)</f>
        <v>1</v>
      </c>
      <c r="C238" s="1" t="s">
        <v>1570</v>
      </c>
      <c r="D238" s="1"/>
      <c r="E238" s="1" t="str">
        <f t="shared" si="21"/>
        <v>&lt;color=#FF8080&gt;동급의 장비&lt;/color&gt;가 재료로 선택되었습니다.
계속하시겠습니까?</v>
      </c>
      <c r="F238" s="1"/>
      <c r="G238" s="1"/>
      <c r="H238" t="str">
        <f t="shared" si="26"/>
        <v>In progress of translating…(238)</v>
      </c>
    </row>
    <row r="239" spans="1:9" ht="49.5" x14ac:dyDescent="0.3">
      <c r="A239" t="s">
        <v>1567</v>
      </c>
      <c r="B239">
        <f>COUNTIF(A:A,A239)</f>
        <v>1</v>
      </c>
      <c r="C239" s="1" t="s">
        <v>1571</v>
      </c>
      <c r="D239" s="1"/>
      <c r="E239" s="1" t="str">
        <f t="shared" si="21"/>
        <v>&lt;color=#FF8080&gt;더 높은 등급의 장비&lt;/color&gt;가 재료로 선택되었습니다.
계속하시겠습니까?</v>
      </c>
      <c r="F239" s="1"/>
      <c r="G239" s="1"/>
      <c r="H239" t="str">
        <f t="shared" si="26"/>
        <v>In progress of translating…(239)</v>
      </c>
    </row>
    <row r="240" spans="1:9" x14ac:dyDescent="0.3">
      <c r="A240" t="s">
        <v>1928</v>
      </c>
      <c r="B240">
        <f>COUNTIF(A:A,A240)</f>
        <v>1</v>
      </c>
      <c r="C240" s="1" t="s">
        <v>1929</v>
      </c>
      <c r="D240" s="1"/>
      <c r="E240" s="1" t="str">
        <f t="shared" ref="E240" si="27">IF(ISBLANK(D240),C240,D240)</f>
        <v>강화 이전을 하기에 강화량이 부족합니다</v>
      </c>
      <c r="F240" s="1"/>
      <c r="G240" s="1"/>
      <c r="H240" t="str">
        <f t="shared" si="26"/>
        <v>In progress of translating…(240)</v>
      </c>
    </row>
    <row r="241" spans="1:8" x14ac:dyDescent="0.3">
      <c r="A241" t="s">
        <v>1564</v>
      </c>
      <c r="B241">
        <f>COUNTIF(A:A,A241)</f>
        <v>1</v>
      </c>
      <c r="C241" s="1" t="s">
        <v>1565</v>
      </c>
      <c r="D241" s="1"/>
      <c r="E241" s="1" t="str">
        <f t="shared" si="21"/>
        <v>강화 이전</v>
      </c>
      <c r="F241" s="1"/>
      <c r="G241" s="1"/>
      <c r="H241" t="s">
        <v>1566</v>
      </c>
    </row>
    <row r="242" spans="1:8" ht="33" x14ac:dyDescent="0.3">
      <c r="A242" t="s">
        <v>1562</v>
      </c>
      <c r="B242">
        <f>COUNTIF(A:A,A242)</f>
        <v>1</v>
      </c>
      <c r="C242" s="1" t="s">
        <v>1563</v>
      </c>
      <c r="D242" s="1"/>
      <c r="E242" s="1" t="str">
        <f t="shared" si="21"/>
        <v>강화가 되어있는 장비에서 강화량을 추출하여 다른 장비로 넘깁니다. 일정량 강화량은 손실되며 기존 장비는 사라집니다.</v>
      </c>
      <c r="F242" s="1"/>
      <c r="G242" s="1"/>
      <c r="H242" t="str">
        <f t="shared" si="26"/>
        <v>In progress of translating…(242)</v>
      </c>
    </row>
    <row r="243" spans="1:8" x14ac:dyDescent="0.3">
      <c r="A243" t="s">
        <v>1536</v>
      </c>
      <c r="B243">
        <f>COUNTIF(A:A,A243)</f>
        <v>1</v>
      </c>
      <c r="C243" s="1" t="s">
        <v>1537</v>
      </c>
      <c r="D243" s="1"/>
      <c r="E243" s="1" t="str">
        <f t="shared" si="21"/>
        <v>강화 이전 완료</v>
      </c>
      <c r="F243" s="1"/>
      <c r="G243" s="1"/>
      <c r="H243" t="s">
        <v>1538</v>
      </c>
    </row>
    <row r="244" spans="1:8" x14ac:dyDescent="0.3">
      <c r="A244" t="s">
        <v>1542</v>
      </c>
      <c r="B244">
        <f>COUNTIF(A:A,A244)</f>
        <v>1</v>
      </c>
      <c r="C244" s="1" t="s">
        <v>1543</v>
      </c>
      <c r="D244" s="1"/>
      <c r="E244" s="1" t="str">
        <f t="shared" si="21"/>
        <v>장비 강화</v>
      </c>
      <c r="F244" s="1"/>
      <c r="G244" s="1"/>
      <c r="H244" t="s">
        <v>1544</v>
      </c>
    </row>
    <row r="245" spans="1:8" ht="66" x14ac:dyDescent="0.3">
      <c r="A245" t="s">
        <v>1545</v>
      </c>
      <c r="B245">
        <f>COUNTIF(A:A,A245)</f>
        <v>1</v>
      </c>
      <c r="C245" s="1" t="s">
        <v>1546</v>
      </c>
      <c r="D245" s="1"/>
      <c r="E245" s="1" t="str">
        <f t="shared" si="21"/>
        <v>선택한 재료당 1회씩 강화를 시도하며 성공한 만큼 강화량이 오르게 됩니다. 더 높은 등급의 재료를 소모할수록 성공 확률이 증가합니다.
강화 실패 시 무기가 파괴되거나 강화단계가 떨어지지 않습니다.</v>
      </c>
      <c r="F245" s="1"/>
      <c r="G245" s="1"/>
      <c r="H245" t="str">
        <f t="shared" si="26"/>
        <v>In progress of translating…(245)</v>
      </c>
    </row>
    <row r="246" spans="1:8" x14ac:dyDescent="0.3">
      <c r="A246" t="s">
        <v>1541</v>
      </c>
      <c r="B246">
        <f>COUNTIF(A:A,A246)</f>
        <v>1</v>
      </c>
      <c r="C246" s="1" t="s">
        <v>1539</v>
      </c>
      <c r="D246" s="1"/>
      <c r="E246" s="1" t="str">
        <f t="shared" si="21"/>
        <v>성공 시 증가량</v>
      </c>
      <c r="F246" s="1"/>
      <c r="G246" s="1"/>
      <c r="H246" t="s">
        <v>1540</v>
      </c>
    </row>
    <row r="247" spans="1:8" x14ac:dyDescent="0.3">
      <c r="A247" t="s">
        <v>1556</v>
      </c>
      <c r="B247">
        <f>COUNTIF(A:A,A247)</f>
        <v>1</v>
      </c>
      <c r="C247" s="1" t="s">
        <v>1557</v>
      </c>
      <c r="D247" s="1"/>
      <c r="E247" s="1" t="str">
        <f t="shared" si="21"/>
        <v>재료 개수 :</v>
      </c>
      <c r="F247" s="1"/>
      <c r="G247" s="1"/>
      <c r="H247" t="s">
        <v>1558</v>
      </c>
    </row>
    <row r="248" spans="1:8" x14ac:dyDescent="0.3">
      <c r="A248" t="s">
        <v>1547</v>
      </c>
      <c r="B248">
        <f>COUNTIF(A:A,A248)</f>
        <v>1</v>
      </c>
      <c r="C248" s="1" t="s">
        <v>1548</v>
      </c>
      <c r="D248" s="1"/>
      <c r="E248" s="1" t="str">
        <f t="shared" si="21"/>
        <v>성공 횟수 :</v>
      </c>
      <c r="F248" s="1"/>
      <c r="G248" s="1"/>
      <c r="H248" t="s">
        <v>1552</v>
      </c>
    </row>
    <row r="249" spans="1:8" x14ac:dyDescent="0.3">
      <c r="A249" t="s">
        <v>1549</v>
      </c>
      <c r="B249">
        <f>COUNTIF(A:A,A249)</f>
        <v>1</v>
      </c>
      <c r="C249" s="1" t="s">
        <v>1550</v>
      </c>
      <c r="D249" s="1"/>
      <c r="E249" s="1" t="str">
        <f t="shared" si="21"/>
        <v>실패</v>
      </c>
      <c r="F249" s="1"/>
      <c r="G249" s="1"/>
      <c r="H249" t="s">
        <v>1551</v>
      </c>
    </row>
    <row r="250" spans="1:8" x14ac:dyDescent="0.3">
      <c r="A250" t="s">
        <v>1553</v>
      </c>
      <c r="B250">
        <f>COUNTIF(A:A,A250)</f>
        <v>1</v>
      </c>
      <c r="C250" s="1" t="s">
        <v>1554</v>
      </c>
      <c r="D250" s="1"/>
      <c r="E250" s="1" t="str">
        <f t="shared" si="21"/>
        <v>최대 강화에 도달하여 남은 장비와 골드는 반환됩니다</v>
      </c>
      <c r="F250" s="1"/>
      <c r="G250" s="1"/>
      <c r="H250" t="str">
        <f t="shared" ref="H250" si="28">"In progress of translating…("&amp;ROW()&amp;")"</f>
        <v>In progress of translating…(250)</v>
      </c>
    </row>
    <row r="251" spans="1:8" x14ac:dyDescent="0.3">
      <c r="A251" t="s">
        <v>57</v>
      </c>
      <c r="B251">
        <f>COUNTIF(A:A,A251)</f>
        <v>1</v>
      </c>
      <c r="C251" t="s">
        <v>759</v>
      </c>
      <c r="E251" t="str">
        <f t="shared" si="21"/>
        <v>무적!</v>
      </c>
      <c r="H251" t="s">
        <v>760</v>
      </c>
    </row>
    <row r="252" spans="1:8" x14ac:dyDescent="0.3">
      <c r="A252" t="s">
        <v>58</v>
      </c>
      <c r="B252">
        <f>COUNTIF(A:A,A252)</f>
        <v>1</v>
      </c>
      <c r="C252" t="s">
        <v>59</v>
      </c>
      <c r="E252" t="str">
        <f t="shared" si="21"/>
        <v>빗맞음</v>
      </c>
      <c r="H252" t="s">
        <v>60</v>
      </c>
    </row>
    <row r="253" spans="1:8" x14ac:dyDescent="0.3">
      <c r="A253" t="s">
        <v>56</v>
      </c>
      <c r="B253">
        <f>COUNTIF(A:A,A253)</f>
        <v>1</v>
      </c>
      <c r="C253" t="s">
        <v>757</v>
      </c>
      <c r="E253" t="str">
        <f t="shared" si="21"/>
        <v>즉사!</v>
      </c>
      <c r="H253" t="s">
        <v>758</v>
      </c>
    </row>
    <row r="254" spans="1:8" x14ac:dyDescent="0.3">
      <c r="A254" t="s">
        <v>86</v>
      </c>
      <c r="B254">
        <f>COUNTIF(A:A,A254)</f>
        <v>1</v>
      </c>
      <c r="C254" t="s">
        <v>87</v>
      </c>
      <c r="E254" t="str">
        <f t="shared" si="21"/>
        <v>불사!</v>
      </c>
      <c r="H254" t="s">
        <v>88</v>
      </c>
    </row>
    <row r="255" spans="1:8" x14ac:dyDescent="0.3">
      <c r="A255" t="s">
        <v>736</v>
      </c>
      <c r="B255">
        <f>COUNTIF(A:A,A255)</f>
        <v>1</v>
      </c>
      <c r="C255" t="s">
        <v>737</v>
      </c>
      <c r="E255" t="str">
        <f t="shared" si="21"/>
        <v>연타 저항!</v>
      </c>
      <c r="H255" t="s">
        <v>740</v>
      </c>
    </row>
    <row r="256" spans="1:8" x14ac:dyDescent="0.3">
      <c r="A256" t="s">
        <v>738</v>
      </c>
      <c r="B256">
        <f>COUNTIF(A:A,A256)</f>
        <v>1</v>
      </c>
      <c r="C256" t="s">
        <v>739</v>
      </c>
      <c r="E256" t="str">
        <f t="shared" si="21"/>
        <v>강공격 방어!</v>
      </c>
      <c r="H256" t="s">
        <v>741</v>
      </c>
    </row>
    <row r="257" spans="1:9" x14ac:dyDescent="0.3">
      <c r="A257" t="s">
        <v>823</v>
      </c>
      <c r="B257">
        <f>COUNTIF(A:A,A257)</f>
        <v>1</v>
      </c>
      <c r="C257" t="s">
        <v>824</v>
      </c>
      <c r="E257" t="str">
        <f t="shared" si="21"/>
        <v>SP 회복!</v>
      </c>
      <c r="H257" t="s">
        <v>825</v>
      </c>
    </row>
    <row r="258" spans="1:9" x14ac:dyDescent="0.3">
      <c r="A258" t="s">
        <v>756</v>
      </c>
      <c r="B258">
        <f>COUNTIF(A:A,A258)</f>
        <v>1</v>
      </c>
      <c r="C258" t="s">
        <v>761</v>
      </c>
      <c r="E258" t="str">
        <f t="shared" si="21"/>
        <v>페이백!</v>
      </c>
      <c r="H258" t="s">
        <v>762</v>
      </c>
    </row>
    <row r="259" spans="1:9" x14ac:dyDescent="0.3">
      <c r="A259" t="s">
        <v>777</v>
      </c>
      <c r="B259">
        <f>COUNTIF(A:A,A259)</f>
        <v>1</v>
      </c>
      <c r="C259" t="s">
        <v>778</v>
      </c>
      <c r="E259" t="str">
        <f t="shared" si="21"/>
        <v>치명타!</v>
      </c>
      <c r="H259" t="s">
        <v>779</v>
      </c>
    </row>
    <row r="260" spans="1:9" x14ac:dyDescent="0.3">
      <c r="A260" t="s">
        <v>494</v>
      </c>
      <c r="B260">
        <f>COUNTIF(A:A,A260)</f>
        <v>1</v>
      </c>
      <c r="C260" t="s">
        <v>495</v>
      </c>
      <c r="E260" t="str">
        <f t="shared" ref="E260:E323" si="29">IF(ISBLANK(D260),C260,D260)</f>
        <v>가까이 다가가 힘의 원천으로부터 축복을 받으세요</v>
      </c>
      <c r="H260" t="s">
        <v>569</v>
      </c>
    </row>
    <row r="261" spans="1:9" x14ac:dyDescent="0.3">
      <c r="A261" t="s">
        <v>246</v>
      </c>
      <c r="B261">
        <f>COUNTIF(A:A,A261)</f>
        <v>1</v>
      </c>
      <c r="C261" t="s">
        <v>568</v>
      </c>
      <c r="E261" t="str">
        <f t="shared" si="29"/>
        <v>힘의 원천으로부터 눈부신 빛이 흘러나옵니다</v>
      </c>
      <c r="H261" t="s">
        <v>570</v>
      </c>
    </row>
    <row r="262" spans="1:9" x14ac:dyDescent="0.3">
      <c r="A262" t="s">
        <v>826</v>
      </c>
      <c r="B262">
        <f>COUNTIF(A:A,A262)</f>
        <v>1</v>
      </c>
      <c r="C262" t="s">
        <v>1251</v>
      </c>
      <c r="E262" t="str">
        <f t="shared" si="29"/>
        <v>출전 보너스로 일정량 HP와 SP를 회복합니다</v>
      </c>
      <c r="H262" s="1" t="s">
        <v>1292</v>
      </c>
    </row>
    <row r="263" spans="1:9" x14ac:dyDescent="0.3">
      <c r="A263" t="s">
        <v>820</v>
      </c>
      <c r="B263">
        <f>COUNTIF(A:A,A263)</f>
        <v>1</v>
      </c>
      <c r="C263" t="s">
        <v>821</v>
      </c>
      <c r="E263" t="str">
        <f t="shared" si="29"/>
        <v>거리가 멀어지면 돌진 공격을 사용하는 듯 하다!</v>
      </c>
      <c r="H263" t="s">
        <v>822</v>
      </c>
    </row>
    <row r="264" spans="1:9" x14ac:dyDescent="0.3">
      <c r="A264" t="s">
        <v>847</v>
      </c>
      <c r="B264">
        <f>COUNTIF(A:A,A264)</f>
        <v>1</v>
      </c>
      <c r="C264" t="s">
        <v>848</v>
      </c>
      <c r="E264" t="str">
        <f t="shared" si="29"/>
        <v>천사 석상이 문지기를 잃어 분노의 공격을 퍼붓기 시작합니다!</v>
      </c>
      <c r="H264" t="str">
        <f t="shared" ref="H264:H265" si="30">"In progress of translating…("&amp;ROW()&amp;")"</f>
        <v>In progress of translating…(264)</v>
      </c>
    </row>
    <row r="265" spans="1:9" x14ac:dyDescent="0.3">
      <c r="A265" t="s">
        <v>1343</v>
      </c>
      <c r="B265">
        <f>COUNTIF(A:A,A265)</f>
        <v>1</v>
      </c>
      <c r="C265" t="s">
        <v>1346</v>
      </c>
      <c r="E265" t="str">
        <f t="shared" si="29"/>
        <v>시공간의 방에서는 파워소스가 느껴지지 않는다</v>
      </c>
      <c r="H265" t="str">
        <f t="shared" si="30"/>
        <v>In progress of translating…(265)</v>
      </c>
    </row>
    <row r="266" spans="1:9" x14ac:dyDescent="0.3">
      <c r="A266" t="s">
        <v>673</v>
      </c>
      <c r="B266">
        <f>COUNTIF(A:A,A266)</f>
        <v>1</v>
      </c>
      <c r="C266" t="s">
        <v>674</v>
      </c>
      <c r="E266" t="str">
        <f t="shared" si="29"/>
        <v>전용</v>
      </c>
      <c r="H266" t="s">
        <v>675</v>
      </c>
      <c r="I266">
        <v>1</v>
      </c>
    </row>
    <row r="267" spans="1:9" x14ac:dyDescent="0.3">
      <c r="A267" t="s">
        <v>61</v>
      </c>
      <c r="B267">
        <f>COUNTIF(A:A,A267)</f>
        <v>1</v>
      </c>
      <c r="C267" t="s">
        <v>520</v>
      </c>
      <c r="E267" t="str">
        <f t="shared" si="29"/>
        <v>전투팩을 선택하세요</v>
      </c>
      <c r="H267" t="s">
        <v>519</v>
      </c>
    </row>
    <row r="268" spans="1:9" x14ac:dyDescent="0.3">
      <c r="A268" t="s">
        <v>527</v>
      </c>
      <c r="B268">
        <f>COUNTIF(A:A,A268)</f>
        <v>1</v>
      </c>
      <c r="C268" t="s">
        <v>525</v>
      </c>
      <c r="E268" t="str">
        <f t="shared" si="29"/>
        <v>보스 클리어 보상</v>
      </c>
      <c r="H268" t="s">
        <v>556</v>
      </c>
    </row>
    <row r="269" spans="1:9" x14ac:dyDescent="0.3">
      <c r="A269" t="s">
        <v>528</v>
      </c>
      <c r="B269">
        <f>COUNTIF(A:A,A269)</f>
        <v>1</v>
      </c>
      <c r="C269" t="s">
        <v>526</v>
      </c>
      <c r="E269" t="str">
        <f t="shared" si="29"/>
        <v>&lt;color=#FFC080&gt;노히트&lt;/color&gt; 클리어 보상</v>
      </c>
      <c r="H269" t="s">
        <v>557</v>
      </c>
    </row>
    <row r="270" spans="1:9" x14ac:dyDescent="0.3">
      <c r="A270" t="s">
        <v>682</v>
      </c>
      <c r="B270">
        <f>COUNTIF(A:A,A270)</f>
        <v>1</v>
      </c>
      <c r="C270" t="s">
        <v>1555</v>
      </c>
      <c r="E270" t="str">
        <f t="shared" si="29"/>
        <v>{0} 레벨 달성! 전용 전투팩 지급</v>
      </c>
      <c r="H270" t="s">
        <v>683</v>
      </c>
    </row>
    <row r="271" spans="1:9" x14ac:dyDescent="0.3">
      <c r="A271" t="s">
        <v>529</v>
      </c>
      <c r="B271">
        <f>COUNTIF(A:A,A271)</f>
        <v>1</v>
      </c>
      <c r="C271" t="s">
        <v>523</v>
      </c>
      <c r="E271" t="str">
        <f t="shared" si="29"/>
        <v>전투팩</v>
      </c>
      <c r="H271" t="s">
        <v>554</v>
      </c>
    </row>
    <row r="272" spans="1:9" x14ac:dyDescent="0.3">
      <c r="A272" t="s">
        <v>1249</v>
      </c>
      <c r="B272">
        <f>COUNTIF(A:A,A272)</f>
        <v>1</v>
      </c>
      <c r="C272" t="s">
        <v>523</v>
      </c>
      <c r="E272" t="str">
        <f t="shared" si="29"/>
        <v>전투팩</v>
      </c>
      <c r="H272" t="s">
        <v>1250</v>
      </c>
    </row>
    <row r="273" spans="1:8" x14ac:dyDescent="0.3">
      <c r="A273" t="s">
        <v>883</v>
      </c>
      <c r="B273">
        <f>COUNTIF(A:A,A273)</f>
        <v>1</v>
      </c>
      <c r="C273" t="s">
        <v>884</v>
      </c>
      <c r="E273" t="str">
        <f t="shared" si="29"/>
        <v>인장</v>
      </c>
      <c r="H273" t="s">
        <v>885</v>
      </c>
    </row>
    <row r="274" spans="1:8" x14ac:dyDescent="0.3">
      <c r="A274" t="s">
        <v>1073</v>
      </c>
      <c r="B274">
        <f>COUNTIF(A:A,A274)</f>
        <v>1</v>
      </c>
      <c r="C274" t="s">
        <v>1074</v>
      </c>
      <c r="E274" t="str">
        <f t="shared" si="29"/>
        <v>오리진</v>
      </c>
      <c r="H274" t="s">
        <v>1075</v>
      </c>
    </row>
    <row r="275" spans="1:8" x14ac:dyDescent="0.3">
      <c r="A275" t="s">
        <v>1076</v>
      </c>
      <c r="B275">
        <f>COUNTIF(A:A,A275)</f>
        <v>1</v>
      </c>
      <c r="C275" t="s">
        <v>1077</v>
      </c>
      <c r="E275" t="str">
        <f t="shared" si="29"/>
        <v>PP</v>
      </c>
      <c r="H275" t="s">
        <v>1210</v>
      </c>
    </row>
    <row r="276" spans="1:8" x14ac:dyDescent="0.3">
      <c r="A276" t="s">
        <v>530</v>
      </c>
      <c r="B276">
        <f>COUNTIF(A:A,A276)</f>
        <v>1</v>
      </c>
      <c r="C276" t="s">
        <v>524</v>
      </c>
      <c r="E276" t="str">
        <f t="shared" si="29"/>
        <v>&lt;color=#FFC080&gt;노히트&lt;/color&gt; 전투팩</v>
      </c>
      <c r="H276" t="s">
        <v>555</v>
      </c>
    </row>
    <row r="277" spans="1:8" x14ac:dyDescent="0.3">
      <c r="A277" t="s">
        <v>89</v>
      </c>
      <c r="B277">
        <f>COUNTIF(A:A,A277)</f>
        <v>1</v>
      </c>
      <c r="C277" s="1" t="s">
        <v>101</v>
      </c>
      <c r="D277" s="1"/>
      <c r="E277" s="1" t="str">
        <f t="shared" si="29"/>
        <v>공격력</v>
      </c>
      <c r="F277" s="1"/>
      <c r="G277" s="1"/>
      <c r="H277" t="s">
        <v>558</v>
      </c>
    </row>
    <row r="278" spans="1:8" x14ac:dyDescent="0.3">
      <c r="A278" t="s">
        <v>90</v>
      </c>
      <c r="B278">
        <f>COUNTIF(A:A,A278)</f>
        <v>1</v>
      </c>
      <c r="C278" t="s">
        <v>102</v>
      </c>
      <c r="E278" t="str">
        <f t="shared" si="29"/>
        <v>&lt;color=#FFC080&gt;상급&lt;/color&gt; 공격력</v>
      </c>
      <c r="H278" t="s">
        <v>559</v>
      </c>
    </row>
    <row r="279" spans="1:8" x14ac:dyDescent="0.3">
      <c r="A279" t="s">
        <v>680</v>
      </c>
      <c r="B279">
        <f>COUNTIF(A:A,A279)</f>
        <v>1</v>
      </c>
      <c r="C279" t="s">
        <v>678</v>
      </c>
      <c r="E279" t="str">
        <f t="shared" si="29"/>
        <v>&lt;color=#FFC080&gt;구원자의 힘&lt;/color&gt;</v>
      </c>
      <c r="H279" t="str">
        <f t="shared" ref="H279:H280" si="31">"In progress of translating…("&amp;ROW()&amp;")"</f>
        <v>In progress of translating…(279)</v>
      </c>
    </row>
    <row r="280" spans="1:8" x14ac:dyDescent="0.3">
      <c r="A280" t="s">
        <v>676</v>
      </c>
      <c r="B280">
        <f>COUNTIF(A:A,A280)</f>
        <v>1</v>
      </c>
      <c r="C280" t="s">
        <v>681</v>
      </c>
      <c r="E280" t="str">
        <f t="shared" si="29"/>
        <v>&lt;color=#FFC080&gt;불꽃의 노래&lt;/color&gt;</v>
      </c>
      <c r="H280" t="str">
        <f t="shared" si="31"/>
        <v>In progress of translating…(280)</v>
      </c>
    </row>
    <row r="281" spans="1:8" x14ac:dyDescent="0.3">
      <c r="A281" t="s">
        <v>91</v>
      </c>
      <c r="B281">
        <f>COUNTIF(A:A,A281)</f>
        <v>1</v>
      </c>
      <c r="C281" s="1" t="s">
        <v>103</v>
      </c>
      <c r="D281" s="1"/>
      <c r="E281" s="1" t="str">
        <f t="shared" si="29"/>
        <v>&lt;color=#FFC080&gt;최상급&lt;/color&gt; 공격력</v>
      </c>
      <c r="F281" s="1"/>
      <c r="G281" s="1"/>
      <c r="H281" t="s">
        <v>560</v>
      </c>
    </row>
    <row r="282" spans="1:8" x14ac:dyDescent="0.3">
      <c r="A282" t="s">
        <v>92</v>
      </c>
      <c r="B282">
        <f>COUNTIF(A:A,A282)</f>
        <v>1</v>
      </c>
      <c r="C282" s="1" t="s">
        <v>106</v>
      </c>
      <c r="D282" s="1"/>
      <c r="E282" s="1" t="str">
        <f t="shared" si="29"/>
        <v>공격 속도</v>
      </c>
      <c r="F282" s="1"/>
      <c r="G282" s="1"/>
      <c r="H282" t="s">
        <v>561</v>
      </c>
    </row>
    <row r="283" spans="1:8" x14ac:dyDescent="0.3">
      <c r="A283" t="s">
        <v>93</v>
      </c>
      <c r="B283">
        <f>COUNTIF(A:A,A283)</f>
        <v>1</v>
      </c>
      <c r="C283" t="s">
        <v>104</v>
      </c>
      <c r="E283" t="str">
        <f t="shared" si="29"/>
        <v>&lt;color=#FFC080&gt;상급&lt;/color&gt; 공격 속도</v>
      </c>
      <c r="H283" t="str">
        <f t="shared" ref="H283:H382" si="32">"In progress of translating…("&amp;ROW()&amp;")"</f>
        <v>In progress of translating…(283)</v>
      </c>
    </row>
    <row r="284" spans="1:8" x14ac:dyDescent="0.3">
      <c r="A284" t="s">
        <v>677</v>
      </c>
      <c r="B284">
        <f>COUNTIF(A:A,A284)</f>
        <v>1</v>
      </c>
      <c r="C284" t="s">
        <v>679</v>
      </c>
      <c r="E284" t="str">
        <f t="shared" si="29"/>
        <v>&lt;color=#FFC080&gt;야수의 민첩함&lt;/color&gt;</v>
      </c>
      <c r="H284" t="str">
        <f t="shared" si="32"/>
        <v>In progress of translating…(284)</v>
      </c>
    </row>
    <row r="285" spans="1:8" x14ac:dyDescent="0.3">
      <c r="A285" t="s">
        <v>94</v>
      </c>
      <c r="B285">
        <f>COUNTIF(A:A,A285)</f>
        <v>1</v>
      </c>
      <c r="C285" s="1" t="s">
        <v>105</v>
      </c>
      <c r="D285" s="1"/>
      <c r="E285" s="1" t="str">
        <f t="shared" si="29"/>
        <v>&lt;color=#FFC080&gt;최상급&lt;/color&gt; 공격 속도</v>
      </c>
      <c r="F285" s="1"/>
      <c r="G285" s="1"/>
      <c r="H285" t="str">
        <f t="shared" si="32"/>
        <v>In progress of translating…(285)</v>
      </c>
    </row>
    <row r="286" spans="1:8" x14ac:dyDescent="0.3">
      <c r="A286" t="s">
        <v>95</v>
      </c>
      <c r="B286">
        <f>COUNTIF(A:A,A286)</f>
        <v>1</v>
      </c>
      <c r="C286" s="1" t="s">
        <v>771</v>
      </c>
      <c r="D286" s="1"/>
      <c r="E286" s="1" t="str">
        <f t="shared" si="29"/>
        <v>치명타 공격</v>
      </c>
      <c r="F286" s="1"/>
      <c r="G286" s="1"/>
      <c r="H286" t="str">
        <f t="shared" si="32"/>
        <v>In progress of translating…(286)</v>
      </c>
    </row>
    <row r="287" spans="1:8" x14ac:dyDescent="0.3">
      <c r="A287" t="s">
        <v>96</v>
      </c>
      <c r="B287">
        <f>COUNTIF(A:A,A287)</f>
        <v>1</v>
      </c>
      <c r="C287" t="s">
        <v>772</v>
      </c>
      <c r="E287" t="str">
        <f t="shared" si="29"/>
        <v>&lt;color=#FFC080&gt;상급&lt;/color&gt; 치명타 공격</v>
      </c>
      <c r="H287" t="str">
        <f t="shared" si="32"/>
        <v>In progress of translating…(287)</v>
      </c>
    </row>
    <row r="288" spans="1:8" x14ac:dyDescent="0.3">
      <c r="A288" t="s">
        <v>97</v>
      </c>
      <c r="B288">
        <f>COUNTIF(A:A,A288)</f>
        <v>1</v>
      </c>
      <c r="C288" s="1" t="s">
        <v>773</v>
      </c>
      <c r="D288" s="1"/>
      <c r="E288" s="1" t="str">
        <f t="shared" si="29"/>
        <v>&lt;color=#FFC080&gt;최상급&lt;/color&gt; 치명타 공격</v>
      </c>
      <c r="F288" s="1"/>
      <c r="G288" s="1"/>
      <c r="H288" t="str">
        <f t="shared" si="32"/>
        <v>In progress of translating…(288)</v>
      </c>
    </row>
    <row r="289" spans="1:8" x14ac:dyDescent="0.3">
      <c r="A289" t="s">
        <v>98</v>
      </c>
      <c r="B289">
        <f>COUNTIF(A:A,A289)</f>
        <v>1</v>
      </c>
      <c r="C289" s="1" t="s">
        <v>107</v>
      </c>
      <c r="D289" s="1"/>
      <c r="E289" s="1" t="str">
        <f t="shared" si="29"/>
        <v>최대 체력</v>
      </c>
      <c r="F289" s="1"/>
      <c r="G289" s="1"/>
      <c r="H289" t="str">
        <f t="shared" si="32"/>
        <v>In progress of translating…(289)</v>
      </c>
    </row>
    <row r="290" spans="1:8" x14ac:dyDescent="0.3">
      <c r="A290" t="s">
        <v>99</v>
      </c>
      <c r="B290">
        <f>COUNTIF(A:A,A290)</f>
        <v>1</v>
      </c>
      <c r="C290" t="s">
        <v>108</v>
      </c>
      <c r="E290" t="str">
        <f t="shared" si="29"/>
        <v>&lt;color=#FFC080&gt;상급&lt;/color&gt; 최대 체력</v>
      </c>
      <c r="H290" t="str">
        <f t="shared" si="32"/>
        <v>In progress of translating…(290)</v>
      </c>
    </row>
    <row r="291" spans="1:8" x14ac:dyDescent="0.3">
      <c r="A291" t="s">
        <v>100</v>
      </c>
      <c r="B291">
        <f>COUNTIF(A:A,A291)</f>
        <v>1</v>
      </c>
      <c r="C291" s="1" t="s">
        <v>109</v>
      </c>
      <c r="D291" s="1"/>
      <c r="E291" s="1" t="str">
        <f t="shared" si="29"/>
        <v>&lt;color=#FFC080&gt;최상급&lt;/color&gt; 최대 체력</v>
      </c>
      <c r="F291" s="1"/>
      <c r="G291" s="1"/>
      <c r="H291" t="str">
        <f t="shared" si="32"/>
        <v>In progress of translating…(291)</v>
      </c>
    </row>
    <row r="292" spans="1:8" x14ac:dyDescent="0.3">
      <c r="A292" t="s">
        <v>122</v>
      </c>
      <c r="B292">
        <f>COUNTIF(A:A,A292)</f>
        <v>1</v>
      </c>
      <c r="C292" s="1" t="s">
        <v>126</v>
      </c>
      <c r="D292" s="1"/>
      <c r="E292" s="1" t="str">
        <f t="shared" si="29"/>
        <v>발사체 대미지 감소</v>
      </c>
      <c r="F292" s="1"/>
      <c r="G292" s="1"/>
      <c r="H292" t="str">
        <f t="shared" si="32"/>
        <v>In progress of translating…(292)</v>
      </c>
    </row>
    <row r="293" spans="1:8" x14ac:dyDescent="0.3">
      <c r="A293" t="s">
        <v>684</v>
      </c>
      <c r="B293">
        <f>COUNTIF(A:A,A293)</f>
        <v>1</v>
      </c>
      <c r="C293" s="1" t="s">
        <v>685</v>
      </c>
      <c r="D293" s="1"/>
      <c r="E293" s="1" t="str">
        <f t="shared" si="29"/>
        <v>&lt;color=#FFC080&gt;상급&lt;/color&gt; 발사체 대미지 감소</v>
      </c>
      <c r="F293" s="1"/>
      <c r="G293" s="1"/>
      <c r="H293" t="str">
        <f t="shared" si="32"/>
        <v>In progress of translating…(293)</v>
      </c>
    </row>
    <row r="294" spans="1:8" x14ac:dyDescent="0.3">
      <c r="A294" t="s">
        <v>686</v>
      </c>
      <c r="B294">
        <f>COUNTIF(A:A,A294)</f>
        <v>1</v>
      </c>
      <c r="C294" s="1" t="s">
        <v>688</v>
      </c>
      <c r="D294" s="1"/>
      <c r="E294" s="1" t="str">
        <f t="shared" si="29"/>
        <v>근접공격 대미지 감소</v>
      </c>
      <c r="F294" s="1"/>
      <c r="G294" s="1"/>
      <c r="H294" t="str">
        <f t="shared" si="32"/>
        <v>In progress of translating…(294)</v>
      </c>
    </row>
    <row r="295" spans="1:8" x14ac:dyDescent="0.3">
      <c r="A295" t="s">
        <v>687</v>
      </c>
      <c r="B295">
        <f>COUNTIF(A:A,A295)</f>
        <v>1</v>
      </c>
      <c r="C295" s="1" t="s">
        <v>689</v>
      </c>
      <c r="D295" s="1"/>
      <c r="E295" s="1" t="str">
        <f t="shared" si="29"/>
        <v>&lt;color=#FFC080&gt;상급&lt;/color&gt; 근접공격 대미지 감소</v>
      </c>
      <c r="F295" s="1"/>
      <c r="G295" s="1"/>
      <c r="H295" t="str">
        <f t="shared" si="32"/>
        <v>In progress of translating…(295)</v>
      </c>
    </row>
    <row r="296" spans="1:8" x14ac:dyDescent="0.3">
      <c r="A296" t="s">
        <v>123</v>
      </c>
      <c r="B296">
        <f>COUNTIF(A:A,A296)</f>
        <v>1</v>
      </c>
      <c r="C296" s="1" t="s">
        <v>127</v>
      </c>
      <c r="D296" s="1"/>
      <c r="E296" s="1" t="str">
        <f t="shared" si="29"/>
        <v>충돌 대미지 감소</v>
      </c>
      <c r="F296" s="1"/>
      <c r="G296" s="1"/>
      <c r="H296" t="str">
        <f t="shared" si="32"/>
        <v>In progress of translating…(296)</v>
      </c>
    </row>
    <row r="297" spans="1:8" x14ac:dyDescent="0.3">
      <c r="A297" t="s">
        <v>690</v>
      </c>
      <c r="B297">
        <f>COUNTIF(A:A,A297)</f>
        <v>1</v>
      </c>
      <c r="C297" s="1" t="s">
        <v>691</v>
      </c>
      <c r="D297" s="1"/>
      <c r="E297" s="1" t="str">
        <f t="shared" si="29"/>
        <v>&lt;color=#FFC080&gt;상급&lt;/color&gt; 충돌 대미지 감소</v>
      </c>
      <c r="F297" s="1"/>
      <c r="G297" s="1"/>
      <c r="H297" t="str">
        <f t="shared" si="32"/>
        <v>In progress of translating…(297)</v>
      </c>
    </row>
    <row r="298" spans="1:8" x14ac:dyDescent="0.3">
      <c r="A298" t="s">
        <v>692</v>
      </c>
      <c r="B298">
        <f>COUNTIF(A:A,A298)</f>
        <v>1</v>
      </c>
      <c r="C298" s="1" t="s">
        <v>696</v>
      </c>
      <c r="D298" s="1"/>
      <c r="E298" s="1" t="str">
        <f t="shared" si="29"/>
        <v>트랩 대미지 감소</v>
      </c>
      <c r="F298" s="1"/>
      <c r="G298" s="1"/>
      <c r="H298" t="str">
        <f t="shared" si="32"/>
        <v>In progress of translating…(298)</v>
      </c>
    </row>
    <row r="299" spans="1:8" x14ac:dyDescent="0.3">
      <c r="A299" t="s">
        <v>693</v>
      </c>
      <c r="B299">
        <f>COUNTIF(A:A,A299)</f>
        <v>1</v>
      </c>
      <c r="C299" s="1" t="s">
        <v>697</v>
      </c>
      <c r="D299" s="1"/>
      <c r="E299" s="1" t="str">
        <f t="shared" si="29"/>
        <v>&lt;color=#FFC080&gt;상급&lt;/color&gt; 트랩 대미지 감소</v>
      </c>
      <c r="F299" s="1"/>
      <c r="G299" s="1"/>
      <c r="H299" t="str">
        <f t="shared" si="32"/>
        <v>In progress of translating…(299)</v>
      </c>
    </row>
    <row r="300" spans="1:8" x14ac:dyDescent="0.3">
      <c r="A300" t="s">
        <v>694</v>
      </c>
      <c r="B300">
        <f>COUNTIF(A:A,A300)</f>
        <v>1</v>
      </c>
      <c r="C300" s="1" t="s">
        <v>698</v>
      </c>
      <c r="D300" s="1"/>
      <c r="E300" s="1" t="str">
        <f t="shared" si="29"/>
        <v>&lt;color=#FFC080&gt;연타 저항&lt;/color&gt;</v>
      </c>
      <c r="F300" s="1"/>
      <c r="G300" s="1"/>
      <c r="H300" t="str">
        <f t="shared" si="32"/>
        <v>In progress of translating…(300)</v>
      </c>
    </row>
    <row r="301" spans="1:8" x14ac:dyDescent="0.3">
      <c r="A301" t="s">
        <v>695</v>
      </c>
      <c r="B301">
        <f>COUNTIF(A:A,A301)</f>
        <v>1</v>
      </c>
      <c r="C301" s="1" t="s">
        <v>699</v>
      </c>
      <c r="D301" s="1"/>
      <c r="E301" s="1" t="str">
        <f t="shared" si="29"/>
        <v>&lt;color=#FFC080&gt;강공격 방어&lt;/color&gt;</v>
      </c>
      <c r="F301" s="1"/>
      <c r="G301" s="1"/>
      <c r="H301" t="str">
        <f t="shared" si="32"/>
        <v>In progress of translating…(301)</v>
      </c>
    </row>
    <row r="302" spans="1:8" x14ac:dyDescent="0.3">
      <c r="A302" t="s">
        <v>62</v>
      </c>
      <c r="B302">
        <f>COUNTIF(A:A,A302)</f>
        <v>1</v>
      </c>
      <c r="C302" s="1" t="s">
        <v>209</v>
      </c>
      <c r="D302" s="1"/>
      <c r="E302" s="1" t="str">
        <f t="shared" si="29"/>
        <v>골드 획득량 증가</v>
      </c>
      <c r="F302" s="1"/>
      <c r="G302" s="1"/>
      <c r="H302" t="str">
        <f t="shared" si="32"/>
        <v>In progress of translating…(302)</v>
      </c>
    </row>
    <row r="303" spans="1:8" x14ac:dyDescent="0.3">
      <c r="A303" t="s">
        <v>703</v>
      </c>
      <c r="B303">
        <f>COUNTIF(A:A,A303)</f>
        <v>1</v>
      </c>
      <c r="C303" s="1" t="s">
        <v>700</v>
      </c>
      <c r="D303" s="1"/>
      <c r="E303" s="1" t="str">
        <f t="shared" si="29"/>
        <v>&lt;color=#FFC080&gt;상급&lt;/color&gt; 골드 획득량 증가</v>
      </c>
      <c r="F303" s="1"/>
      <c r="G303" s="1"/>
      <c r="H303" t="str">
        <f t="shared" si="32"/>
        <v>In progress of translating…(303)</v>
      </c>
    </row>
    <row r="304" spans="1:8" x14ac:dyDescent="0.3">
      <c r="A304" t="s">
        <v>63</v>
      </c>
      <c r="B304">
        <f>COUNTIF(A:A,A304)</f>
        <v>1</v>
      </c>
      <c r="C304" s="1" t="s">
        <v>210</v>
      </c>
      <c r="D304" s="1"/>
      <c r="E304" s="1" t="str">
        <f t="shared" si="29"/>
        <v>아이템 확률 증가</v>
      </c>
      <c r="F304" s="1"/>
      <c r="G304" s="1"/>
      <c r="H304" t="str">
        <f t="shared" si="32"/>
        <v>In progress of translating…(304)</v>
      </c>
    </row>
    <row r="305" spans="1:8" x14ac:dyDescent="0.3">
      <c r="A305" t="s">
        <v>704</v>
      </c>
      <c r="B305">
        <f>COUNTIF(A:A,A305)</f>
        <v>1</v>
      </c>
      <c r="C305" s="1" t="s">
        <v>701</v>
      </c>
      <c r="D305" s="1"/>
      <c r="E305" s="1" t="str">
        <f t="shared" si="29"/>
        <v>&lt;color=#FFC080&gt;상급&lt;/color&gt; 아이템 확률 증가</v>
      </c>
      <c r="F305" s="1"/>
      <c r="G305" s="1"/>
      <c r="H305" t="str">
        <f t="shared" si="32"/>
        <v>In progress of translating…(305)</v>
      </c>
    </row>
    <row r="306" spans="1:8" x14ac:dyDescent="0.3">
      <c r="A306" t="s">
        <v>64</v>
      </c>
      <c r="B306">
        <f>COUNTIF(A:A,A306)</f>
        <v>1</v>
      </c>
      <c r="C306" s="1" t="s">
        <v>211</v>
      </c>
      <c r="D306" s="1"/>
      <c r="E306" s="1" t="str">
        <f t="shared" si="29"/>
        <v>회복구슬 확률 증가</v>
      </c>
      <c r="F306" s="1"/>
      <c r="G306" s="1"/>
      <c r="H306" t="str">
        <f t="shared" si="32"/>
        <v>In progress of translating…(306)</v>
      </c>
    </row>
    <row r="307" spans="1:8" x14ac:dyDescent="0.3">
      <c r="A307" t="s">
        <v>705</v>
      </c>
      <c r="B307">
        <f>COUNTIF(A:A,A307)</f>
        <v>1</v>
      </c>
      <c r="C307" s="1" t="s">
        <v>702</v>
      </c>
      <c r="D307" s="1"/>
      <c r="E307" s="1" t="str">
        <f t="shared" si="29"/>
        <v>&lt;color=#FFC080&gt;상급&lt;/color&gt; 회복구슬 확률 증가</v>
      </c>
      <c r="F307" s="1"/>
      <c r="G307" s="1"/>
      <c r="H307" t="str">
        <f t="shared" si="32"/>
        <v>In progress of translating…(307)</v>
      </c>
    </row>
    <row r="308" spans="1:8" x14ac:dyDescent="0.3">
      <c r="A308" t="s">
        <v>65</v>
      </c>
      <c r="B308">
        <f>COUNTIF(A:A,A308)</f>
        <v>1</v>
      </c>
      <c r="C308" s="1" t="s">
        <v>213</v>
      </c>
      <c r="D308" s="1"/>
      <c r="E308" s="1" t="str">
        <f t="shared" si="29"/>
        <v>&lt;color=#FFC080&gt;몬스터 관통샷&lt;/color&gt;</v>
      </c>
      <c r="F308" s="1"/>
      <c r="G308" s="1"/>
      <c r="H308" t="str">
        <f t="shared" si="32"/>
        <v>In progress of translating…(308)</v>
      </c>
    </row>
    <row r="309" spans="1:8" x14ac:dyDescent="0.3">
      <c r="A309" t="s">
        <v>66</v>
      </c>
      <c r="B309">
        <f>COUNTIF(A:A,A309)</f>
        <v>1</v>
      </c>
      <c r="C309" s="1" t="s">
        <v>212</v>
      </c>
      <c r="D309" s="1"/>
      <c r="E309" s="1" t="str">
        <f t="shared" si="29"/>
        <v>&lt;color=#FFC080&gt;체인샷&lt;/color&gt;</v>
      </c>
      <c r="F309" s="1"/>
      <c r="G309" s="1"/>
      <c r="H309" t="str">
        <f t="shared" si="32"/>
        <v>In progress of translating…(309)</v>
      </c>
    </row>
    <row r="310" spans="1:8" x14ac:dyDescent="0.3">
      <c r="A310" t="s">
        <v>67</v>
      </c>
      <c r="B310">
        <f>COUNTIF(A:A,A310)</f>
        <v>1</v>
      </c>
      <c r="C310" s="1" t="s">
        <v>214</v>
      </c>
      <c r="D310" s="1"/>
      <c r="E310" s="1" t="str">
        <f t="shared" si="29"/>
        <v>&lt;color=#FFC080&gt;벽 반사샷&lt;/color&gt;</v>
      </c>
      <c r="F310" s="1"/>
      <c r="G310" s="1"/>
      <c r="H310" t="str">
        <f t="shared" si="32"/>
        <v>In progress of translating…(310)</v>
      </c>
    </row>
    <row r="311" spans="1:8" x14ac:dyDescent="0.3">
      <c r="A311" t="s">
        <v>68</v>
      </c>
      <c r="B311">
        <f>COUNTIF(A:A,A311)</f>
        <v>1</v>
      </c>
      <c r="C311" s="1" t="s">
        <v>128</v>
      </c>
      <c r="D311" s="1"/>
      <c r="E311" s="1" t="str">
        <f t="shared" si="29"/>
        <v>&lt;color=#FFC080&gt;전방샷&lt;/color&gt;</v>
      </c>
      <c r="F311" s="1"/>
      <c r="G311" s="1"/>
      <c r="H311" t="str">
        <f t="shared" si="32"/>
        <v>In progress of translating…(311)</v>
      </c>
    </row>
    <row r="312" spans="1:8" x14ac:dyDescent="0.3">
      <c r="A312" t="s">
        <v>69</v>
      </c>
      <c r="B312">
        <f>COUNTIF(A:A,A312)</f>
        <v>1</v>
      </c>
      <c r="C312" s="1" t="s">
        <v>215</v>
      </c>
      <c r="D312" s="1"/>
      <c r="E312" s="1" t="str">
        <f t="shared" si="29"/>
        <v>&lt;color=#FFC080&gt;대각샷&lt;/color&gt;</v>
      </c>
      <c r="F312" s="1"/>
      <c r="G312" s="1"/>
      <c r="H312" t="str">
        <f t="shared" si="32"/>
        <v>In progress of translating…(312)</v>
      </c>
    </row>
    <row r="313" spans="1:8" x14ac:dyDescent="0.3">
      <c r="A313" t="s">
        <v>70</v>
      </c>
      <c r="B313">
        <f>COUNTIF(A:A,A313)</f>
        <v>1</v>
      </c>
      <c r="C313" s="1" t="s">
        <v>129</v>
      </c>
      <c r="D313" s="1"/>
      <c r="E313" s="1" t="str">
        <f t="shared" si="29"/>
        <v>&lt;color=#FFC080&gt;좌우샷&lt;/color&gt;</v>
      </c>
      <c r="F313" s="1"/>
      <c r="G313" s="1"/>
      <c r="H313" t="str">
        <f t="shared" si="32"/>
        <v>In progress of translating…(313)</v>
      </c>
    </row>
    <row r="314" spans="1:8" x14ac:dyDescent="0.3">
      <c r="A314" t="s">
        <v>71</v>
      </c>
      <c r="B314">
        <f>COUNTIF(A:A,A314)</f>
        <v>1</v>
      </c>
      <c r="C314" s="1" t="s">
        <v>130</v>
      </c>
      <c r="D314" s="1"/>
      <c r="E314" s="1" t="str">
        <f t="shared" si="29"/>
        <v>&lt;color=#FFC080&gt;후방샷&lt;/color&gt;</v>
      </c>
      <c r="F314" s="1"/>
      <c r="G314" s="1"/>
      <c r="H314" t="str">
        <f t="shared" si="32"/>
        <v>In progress of translating…(314)</v>
      </c>
    </row>
    <row r="315" spans="1:8" x14ac:dyDescent="0.3">
      <c r="A315" t="s">
        <v>72</v>
      </c>
      <c r="B315">
        <f>COUNTIF(A:A,A315)</f>
        <v>1</v>
      </c>
      <c r="C315" s="1" t="s">
        <v>131</v>
      </c>
      <c r="D315" s="1"/>
      <c r="E315" s="1" t="str">
        <f t="shared" si="29"/>
        <v>&lt;color=#FFC080&gt;반복 공격&lt;/color&gt;</v>
      </c>
      <c r="F315" s="1"/>
      <c r="G315" s="1"/>
      <c r="H315" t="str">
        <f t="shared" si="32"/>
        <v>In progress of translating…(315)</v>
      </c>
    </row>
    <row r="316" spans="1:8" x14ac:dyDescent="0.3">
      <c r="A316" t="s">
        <v>132</v>
      </c>
      <c r="B316">
        <f>COUNTIF(A:A,A316)</f>
        <v>1</v>
      </c>
      <c r="C316" s="1" t="s">
        <v>216</v>
      </c>
      <c r="D316" s="1"/>
      <c r="E316" s="1" t="str">
        <f t="shared" si="29"/>
        <v>몬스터 킬 시 회복</v>
      </c>
      <c r="F316" s="1"/>
      <c r="G316" s="1"/>
      <c r="H316" t="str">
        <f t="shared" si="32"/>
        <v>In progress of translating…(316)</v>
      </c>
    </row>
    <row r="317" spans="1:8" x14ac:dyDescent="0.3">
      <c r="A317" t="s">
        <v>133</v>
      </c>
      <c r="B317">
        <f>COUNTIF(A:A,A317)</f>
        <v>1</v>
      </c>
      <c r="C317" s="1" t="s">
        <v>217</v>
      </c>
      <c r="D317" s="1"/>
      <c r="E317" s="1" t="str">
        <f t="shared" si="29"/>
        <v>&lt;color=#FFC080&gt;상급&lt;/color&gt; 몬스터 킬 시 회복</v>
      </c>
      <c r="F317" s="1"/>
      <c r="G317" s="1"/>
      <c r="H317" t="str">
        <f t="shared" si="32"/>
        <v>In progress of translating…(317)</v>
      </c>
    </row>
    <row r="318" spans="1:8" ht="33" x14ac:dyDescent="0.3">
      <c r="A318" t="s">
        <v>201</v>
      </c>
      <c r="B318">
        <f>COUNTIF(A:A,A318)</f>
        <v>1</v>
      </c>
      <c r="C318" s="1" t="s">
        <v>218</v>
      </c>
      <c r="D318" s="1"/>
      <c r="E318" s="1" t="str">
        <f t="shared" si="29"/>
        <v>적 조우 시
공격 속도 증가</v>
      </c>
      <c r="F318" s="1"/>
      <c r="G318" s="1"/>
      <c r="H318" t="str">
        <f t="shared" si="32"/>
        <v>In progress of translating…(318)</v>
      </c>
    </row>
    <row r="319" spans="1:8" ht="33" x14ac:dyDescent="0.3">
      <c r="A319" t="s">
        <v>202</v>
      </c>
      <c r="B319">
        <f>COUNTIF(A:A,A319)</f>
        <v>1</v>
      </c>
      <c r="C319" s="1" t="s">
        <v>219</v>
      </c>
      <c r="D319" s="1"/>
      <c r="E319" s="1" t="str">
        <f t="shared" si="29"/>
        <v>&lt;color=#FFC080&gt;상급&lt;/color&gt; 적 조우 시
공격 속도 증가</v>
      </c>
      <c r="F319" s="1"/>
      <c r="G319" s="1"/>
      <c r="H319" t="str">
        <f t="shared" si="32"/>
        <v>In progress of translating…(319)</v>
      </c>
    </row>
    <row r="320" spans="1:8" x14ac:dyDescent="0.3">
      <c r="A320" t="s">
        <v>135</v>
      </c>
      <c r="B320">
        <f>COUNTIF(A:A,A320)</f>
        <v>1</v>
      </c>
      <c r="C320" s="1" t="s">
        <v>720</v>
      </c>
      <c r="D320" s="1"/>
      <c r="E320" s="1" t="str">
        <f t="shared" si="29"/>
        <v>공격 시 흡혈</v>
      </c>
      <c r="F320" s="1"/>
      <c r="G320" s="1"/>
      <c r="H320" t="str">
        <f t="shared" si="32"/>
        <v>In progress of translating…(320)</v>
      </c>
    </row>
    <row r="321" spans="1:8" x14ac:dyDescent="0.3">
      <c r="A321" t="s">
        <v>136</v>
      </c>
      <c r="B321">
        <f>COUNTIF(A:A,A321)</f>
        <v>1</v>
      </c>
      <c r="C321" s="1" t="s">
        <v>721</v>
      </c>
      <c r="D321" s="1"/>
      <c r="E321" s="1" t="str">
        <f t="shared" si="29"/>
        <v>&lt;color=#FFC080&gt;상급&lt;/color&gt; 공격 시 흡혈</v>
      </c>
      <c r="F321" s="1"/>
      <c r="G321" s="1"/>
      <c r="H321" t="str">
        <f t="shared" si="32"/>
        <v>In progress of translating…(321)</v>
      </c>
    </row>
    <row r="322" spans="1:8" x14ac:dyDescent="0.3">
      <c r="A322" t="s">
        <v>137</v>
      </c>
      <c r="B322">
        <f>COUNTIF(A:A,A322)</f>
        <v>1</v>
      </c>
      <c r="C322" s="1" t="s">
        <v>706</v>
      </c>
      <c r="D322" s="1"/>
      <c r="E322" s="1" t="str">
        <f t="shared" si="29"/>
        <v>&lt;color=#FFC080&gt;피격 시 HP 리젠&lt;/color&gt;</v>
      </c>
      <c r="F322" s="1"/>
      <c r="G322" s="1"/>
      <c r="H322" t="str">
        <f t="shared" si="32"/>
        <v>In progress of translating…(322)</v>
      </c>
    </row>
    <row r="323" spans="1:8" x14ac:dyDescent="0.3">
      <c r="A323" t="s">
        <v>138</v>
      </c>
      <c r="B323">
        <f>COUNTIF(A:A,A323)</f>
        <v>1</v>
      </c>
      <c r="C323" s="1" t="s">
        <v>139</v>
      </c>
      <c r="D323" s="1"/>
      <c r="E323" s="1" t="str">
        <f t="shared" si="29"/>
        <v>피격 시 반사</v>
      </c>
      <c r="F323" s="1"/>
      <c r="G323" s="1"/>
      <c r="H323" t="str">
        <f t="shared" si="32"/>
        <v>In progress of translating…(323)</v>
      </c>
    </row>
    <row r="324" spans="1:8" x14ac:dyDescent="0.3">
      <c r="A324" t="s">
        <v>140</v>
      </c>
      <c r="B324">
        <f>COUNTIF(A:A,A324)</f>
        <v>1</v>
      </c>
      <c r="C324" s="1" t="s">
        <v>141</v>
      </c>
      <c r="D324" s="1"/>
      <c r="E324" s="1" t="str">
        <f t="shared" ref="E324:E387" si="33">IF(ISBLANK(D324),C324,D324)</f>
        <v>&lt;color=#FFC080&gt;상급&lt;/color&gt; 피격 시 반사</v>
      </c>
      <c r="F324" s="1"/>
      <c r="G324" s="1"/>
      <c r="H324" t="str">
        <f t="shared" si="32"/>
        <v>In progress of translating…(324)</v>
      </c>
    </row>
    <row r="325" spans="1:8" ht="33" x14ac:dyDescent="0.3">
      <c r="A325" t="s">
        <v>142</v>
      </c>
      <c r="B325">
        <f>COUNTIF(A:A,A325)</f>
        <v>1</v>
      </c>
      <c r="C325" s="1" t="s">
        <v>205</v>
      </c>
      <c r="D325" s="1"/>
      <c r="E325" s="1" t="str">
        <f t="shared" si="33"/>
        <v>HP 낮을수록
공격력 증가</v>
      </c>
      <c r="F325" s="1"/>
      <c r="G325" s="1"/>
      <c r="H325" t="str">
        <f t="shared" si="32"/>
        <v>In progress of translating…(325)</v>
      </c>
    </row>
    <row r="326" spans="1:8" ht="33" x14ac:dyDescent="0.3">
      <c r="A326" t="s">
        <v>143</v>
      </c>
      <c r="B326">
        <f>COUNTIF(A:A,A326)</f>
        <v>1</v>
      </c>
      <c r="C326" s="1" t="s">
        <v>206</v>
      </c>
      <c r="D326" s="1"/>
      <c r="E326" s="1" t="str">
        <f t="shared" si="33"/>
        <v>&lt;color=#FFC080&gt;상급&lt;/color&gt; HP 낮을수록
공격력 증가</v>
      </c>
      <c r="F326" s="1"/>
      <c r="G326" s="1"/>
      <c r="H326" t="str">
        <f t="shared" si="32"/>
        <v>In progress of translating…(326)</v>
      </c>
    </row>
    <row r="327" spans="1:8" ht="33" x14ac:dyDescent="0.3">
      <c r="A327" t="s">
        <v>144</v>
      </c>
      <c r="B327">
        <f>COUNTIF(A:A,A327)</f>
        <v>1</v>
      </c>
      <c r="C327" s="1" t="s">
        <v>241</v>
      </c>
      <c r="D327" s="1"/>
      <c r="E327" s="1" t="str">
        <f t="shared" si="33"/>
        <v>적 HP 낮을수록
치명타 대미지 증가</v>
      </c>
      <c r="F327" s="1"/>
      <c r="G327" s="1"/>
      <c r="H327" t="str">
        <f t="shared" si="32"/>
        <v>In progress of translating…(327)</v>
      </c>
    </row>
    <row r="328" spans="1:8" ht="33" x14ac:dyDescent="0.3">
      <c r="A328" t="s">
        <v>145</v>
      </c>
      <c r="B328">
        <f>COUNTIF(A:A,A328)</f>
        <v>1</v>
      </c>
      <c r="C328" s="1" t="s">
        <v>242</v>
      </c>
      <c r="D328" s="1"/>
      <c r="E328" s="1" t="str">
        <f t="shared" si="33"/>
        <v>&lt;color=#FFC080&gt;상급&lt;/color&gt; 적 HP 낮을수록
치명타 대미지 증가</v>
      </c>
      <c r="F328" s="1"/>
      <c r="G328" s="1"/>
      <c r="H328" t="str">
        <f t="shared" si="32"/>
        <v>In progress of translating…(328)</v>
      </c>
    </row>
    <row r="329" spans="1:8" x14ac:dyDescent="0.3">
      <c r="A329" t="s">
        <v>146</v>
      </c>
      <c r="B329">
        <f>COUNTIF(A:A,A329)</f>
        <v>1</v>
      </c>
      <c r="C329" s="1" t="s">
        <v>207</v>
      </c>
      <c r="D329" s="1"/>
      <c r="E329" s="1" t="str">
        <f t="shared" si="33"/>
        <v>일정확률로 즉사</v>
      </c>
      <c r="F329" s="1"/>
      <c r="G329" s="1"/>
      <c r="H329" t="str">
        <f t="shared" si="32"/>
        <v>In progress of translating…(329)</v>
      </c>
    </row>
    <row r="330" spans="1:8" x14ac:dyDescent="0.3">
      <c r="A330" t="s">
        <v>147</v>
      </c>
      <c r="B330">
        <f>COUNTIF(A:A,A330)</f>
        <v>1</v>
      </c>
      <c r="C330" s="1" t="s">
        <v>208</v>
      </c>
      <c r="D330" s="1"/>
      <c r="E330" s="1" t="str">
        <f t="shared" si="33"/>
        <v>&lt;color=#FFC080&gt;상급&lt;/color&gt; 일정확률로 즉사</v>
      </c>
      <c r="F330" s="1"/>
      <c r="G330" s="1"/>
      <c r="H330" t="str">
        <f t="shared" si="32"/>
        <v>In progress of translating…(330)</v>
      </c>
    </row>
    <row r="331" spans="1:8" x14ac:dyDescent="0.3">
      <c r="A331" t="s">
        <v>148</v>
      </c>
      <c r="B331">
        <f>COUNTIF(A:A,A331)</f>
        <v>1</v>
      </c>
      <c r="C331" s="1" t="s">
        <v>149</v>
      </c>
      <c r="D331" s="1"/>
      <c r="E331" s="1" t="str">
        <f t="shared" si="33"/>
        <v>불사의 의지</v>
      </c>
      <c r="F331" s="1"/>
      <c r="G331" s="1"/>
      <c r="H331" t="str">
        <f t="shared" si="32"/>
        <v>In progress of translating…(331)</v>
      </c>
    </row>
    <row r="332" spans="1:8" x14ac:dyDescent="0.3">
      <c r="A332" t="s">
        <v>150</v>
      </c>
      <c r="B332">
        <f>COUNTIF(A:A,A332)</f>
        <v>1</v>
      </c>
      <c r="C332" s="1" t="s">
        <v>151</v>
      </c>
      <c r="D332" s="1"/>
      <c r="E332" s="1" t="str">
        <f t="shared" si="33"/>
        <v>&lt;color=#FFC080&gt;상급&lt;/color&gt; 불사의 의지</v>
      </c>
      <c r="F332" s="1"/>
      <c r="G332" s="1"/>
      <c r="H332" t="str">
        <f t="shared" si="32"/>
        <v>In progress of translating…(332)</v>
      </c>
    </row>
    <row r="333" spans="1:8" x14ac:dyDescent="0.3">
      <c r="A333" t="s">
        <v>134</v>
      </c>
      <c r="B333">
        <f>COUNTIF(A:A,A333)</f>
        <v>1</v>
      </c>
      <c r="C333" s="1" t="s">
        <v>707</v>
      </c>
      <c r="D333" s="1"/>
      <c r="E333" s="1" t="str">
        <f t="shared" si="33"/>
        <v>&lt;color=#FFC080&gt;적 조우 시 회복지대&lt;/color&gt;</v>
      </c>
      <c r="F333" s="1"/>
      <c r="G333" s="1"/>
      <c r="H333" t="str">
        <f t="shared" si="32"/>
        <v>In progress of translating…(333)</v>
      </c>
    </row>
    <row r="334" spans="1:8" ht="33" x14ac:dyDescent="0.3">
      <c r="A334" t="s">
        <v>152</v>
      </c>
      <c r="B334">
        <f>COUNTIF(A:A,A334)</f>
        <v>1</v>
      </c>
      <c r="C334" s="1" t="s">
        <v>708</v>
      </c>
      <c r="D334" s="1"/>
      <c r="E334" s="1" t="str">
        <f t="shared" si="33"/>
        <v>&lt;color=#FFC080&gt;피격 시
이동 속도 증가&lt;/color&gt;</v>
      </c>
      <c r="F334" s="1"/>
      <c r="G334" s="1"/>
      <c r="H334" t="str">
        <f t="shared" si="32"/>
        <v>In progress of translating…(334)</v>
      </c>
    </row>
    <row r="335" spans="1:8" ht="33" x14ac:dyDescent="0.3">
      <c r="A335" t="s">
        <v>709</v>
      </c>
      <c r="B335">
        <f>COUNTIF(A:A,A335)</f>
        <v>1</v>
      </c>
      <c r="C335" s="1" t="s">
        <v>710</v>
      </c>
      <c r="D335" s="1"/>
      <c r="E335" s="1" t="str">
        <f t="shared" si="33"/>
        <v>&lt;color=#FFC080&gt;킬 시
이동 속도 증가&lt;/color&gt;</v>
      </c>
      <c r="F335" s="1"/>
      <c r="G335" s="1"/>
      <c r="H335" t="str">
        <f t="shared" si="32"/>
        <v>In progress of translating…(335)</v>
      </c>
    </row>
    <row r="336" spans="1:8" x14ac:dyDescent="0.3">
      <c r="A336" t="s">
        <v>247</v>
      </c>
      <c r="B336">
        <f>COUNTIF(A:A,A336)</f>
        <v>1</v>
      </c>
      <c r="C336" s="1" t="s">
        <v>712</v>
      </c>
      <c r="D336" s="1"/>
      <c r="E336" s="1" t="str">
        <f t="shared" si="33"/>
        <v>&lt;color=#FFC080&gt;이동 중 오브 설치&lt;/color&gt;</v>
      </c>
      <c r="F336" s="1"/>
      <c r="G336" s="1"/>
      <c r="H336" t="str">
        <f t="shared" si="32"/>
        <v>In progress of translating…(336)</v>
      </c>
    </row>
    <row r="337" spans="1:8" x14ac:dyDescent="0.3">
      <c r="A337" t="s">
        <v>157</v>
      </c>
      <c r="B337">
        <f>COUNTIF(A:A,A337)</f>
        <v>1</v>
      </c>
      <c r="C337" s="1" t="s">
        <v>158</v>
      </c>
      <c r="D337" s="1"/>
      <c r="E337" s="1" t="str">
        <f t="shared" si="33"/>
        <v>발사체 속도 감소</v>
      </c>
      <c r="F337" s="1"/>
      <c r="G337" s="1"/>
      <c r="H337" t="str">
        <f t="shared" si="32"/>
        <v>In progress of translating…(337)</v>
      </c>
    </row>
    <row r="338" spans="1:8" x14ac:dyDescent="0.3">
      <c r="A338" t="s">
        <v>711</v>
      </c>
      <c r="B338">
        <f>COUNTIF(A:A,A338)</f>
        <v>1</v>
      </c>
      <c r="C338" s="1" t="s">
        <v>717</v>
      </c>
      <c r="D338" s="1"/>
      <c r="E338" s="1" t="str">
        <f t="shared" si="33"/>
        <v>&lt;color=#FFC080&gt;상급&lt;/color&gt; 발사체 속도 감소</v>
      </c>
      <c r="F338" s="1"/>
      <c r="G338" s="1"/>
      <c r="H338" t="str">
        <f t="shared" si="32"/>
        <v>In progress of translating…(338)</v>
      </c>
    </row>
    <row r="339" spans="1:8" x14ac:dyDescent="0.3">
      <c r="A339" t="s">
        <v>153</v>
      </c>
      <c r="B339">
        <f>COUNTIF(A:A,A339)</f>
        <v>1</v>
      </c>
      <c r="C339" s="1" t="s">
        <v>713</v>
      </c>
      <c r="D339" s="1"/>
      <c r="E339" s="1" t="str">
        <f t="shared" si="33"/>
        <v>&lt;color=#FFC080&gt;마비 효과&lt;/color&gt;</v>
      </c>
      <c r="F339" s="1"/>
      <c r="G339" s="1"/>
      <c r="H339" t="str">
        <f t="shared" si="32"/>
        <v>In progress of translating…(339)</v>
      </c>
    </row>
    <row r="340" spans="1:8" x14ac:dyDescent="0.3">
      <c r="A340" t="s">
        <v>154</v>
      </c>
      <c r="B340">
        <f>COUNTIF(A:A,A340)</f>
        <v>1</v>
      </c>
      <c r="C340" s="1" t="s">
        <v>714</v>
      </c>
      <c r="D340" s="1"/>
      <c r="E340" s="1" t="str">
        <f t="shared" si="33"/>
        <v>&lt;color=#FFC080&gt;이동 불가 효과&lt;/color&gt;</v>
      </c>
      <c r="F340" s="1"/>
      <c r="G340" s="1"/>
      <c r="H340" t="str">
        <f t="shared" si="32"/>
        <v>In progress of translating…(340)</v>
      </c>
    </row>
    <row r="341" spans="1:8" x14ac:dyDescent="0.3">
      <c r="A341" t="s">
        <v>155</v>
      </c>
      <c r="B341">
        <f>COUNTIF(A:A,A341)</f>
        <v>1</v>
      </c>
      <c r="C341" s="1" t="s">
        <v>715</v>
      </c>
      <c r="D341" s="1"/>
      <c r="E341" s="1" t="str">
        <f t="shared" si="33"/>
        <v>&lt;color=#FFC080&gt;몬스터 전이 효과&lt;/color&gt;</v>
      </c>
      <c r="F341" s="1"/>
      <c r="G341" s="1"/>
      <c r="H341" t="str">
        <f t="shared" si="32"/>
        <v>In progress of translating…(341)</v>
      </c>
    </row>
    <row r="342" spans="1:8" x14ac:dyDescent="0.3">
      <c r="A342" t="s">
        <v>156</v>
      </c>
      <c r="B342">
        <f>COUNTIF(A:A,A342)</f>
        <v>1</v>
      </c>
      <c r="C342" s="1" t="s">
        <v>716</v>
      </c>
      <c r="D342" s="1"/>
      <c r="E342" s="1" t="str">
        <f t="shared" si="33"/>
        <v>&lt;color=#FFC080&gt;쉴드 소환&lt;/color&gt;</v>
      </c>
      <c r="F342" s="1"/>
      <c r="G342" s="1"/>
      <c r="H342" t="str">
        <f t="shared" si="32"/>
        <v>In progress of translating…(342)</v>
      </c>
    </row>
    <row r="343" spans="1:8" x14ac:dyDescent="0.3">
      <c r="A343" t="s">
        <v>763</v>
      </c>
      <c r="B343">
        <f>COUNTIF(A:A,A343)</f>
        <v>1</v>
      </c>
      <c r="C343" s="1" t="s">
        <v>718</v>
      </c>
      <c r="D343" s="1"/>
      <c r="E343" s="1" t="str">
        <f t="shared" si="33"/>
        <v>공격 시 궁게이지 획득</v>
      </c>
      <c r="F343" s="1"/>
      <c r="G343" s="1"/>
      <c r="H343" t="str">
        <f t="shared" si="32"/>
        <v>In progress of translating…(343)</v>
      </c>
    </row>
    <row r="344" spans="1:8" x14ac:dyDescent="0.3">
      <c r="A344" t="s">
        <v>764</v>
      </c>
      <c r="B344">
        <f>COUNTIF(A:A,A344)</f>
        <v>1</v>
      </c>
      <c r="C344" s="1" t="s">
        <v>719</v>
      </c>
      <c r="D344" s="1"/>
      <c r="E344" s="1" t="str">
        <f t="shared" si="33"/>
        <v>&lt;color=#FFC080&gt;상급&lt;/color&gt; 공격 시 궁게이지 획득</v>
      </c>
      <c r="F344" s="1"/>
      <c r="G344" s="1"/>
      <c r="H344" t="str">
        <f t="shared" si="32"/>
        <v>In progress of translating…(344)</v>
      </c>
    </row>
    <row r="345" spans="1:8" x14ac:dyDescent="0.3">
      <c r="A345" t="s">
        <v>765</v>
      </c>
      <c r="B345">
        <f>COUNTIF(A:A,A345)</f>
        <v>1</v>
      </c>
      <c r="C345" s="1" t="s">
        <v>766</v>
      </c>
      <c r="D345" s="1"/>
      <c r="E345" s="1" t="str">
        <f t="shared" si="33"/>
        <v>&lt;color=#FFC080&gt;궁게이지 페이백&lt;/color&gt;</v>
      </c>
      <c r="F345" s="1"/>
      <c r="G345" s="1"/>
      <c r="H345" t="str">
        <f t="shared" si="32"/>
        <v>In progress of translating…(345)</v>
      </c>
    </row>
    <row r="346" spans="1:8" x14ac:dyDescent="0.3">
      <c r="A346" t="s">
        <v>110</v>
      </c>
      <c r="B346">
        <f>COUNTIF(A:A,A346)</f>
        <v>1</v>
      </c>
      <c r="C346" t="s">
        <v>220</v>
      </c>
      <c r="E346" t="str">
        <f t="shared" si="33"/>
        <v>공격력이 증가합니다</v>
      </c>
      <c r="H346" t="str">
        <f t="shared" si="32"/>
        <v>In progress of translating…(346)</v>
      </c>
    </row>
    <row r="347" spans="1:8" x14ac:dyDescent="0.3">
      <c r="A347" t="s">
        <v>111</v>
      </c>
      <c r="B347">
        <f>COUNTIF(A:A,A347)</f>
        <v>1</v>
      </c>
      <c r="C347" t="s">
        <v>221</v>
      </c>
      <c r="E347" t="str">
        <f t="shared" si="33"/>
        <v>공격력이 많이 증가합니다</v>
      </c>
      <c r="H347" t="str">
        <f t="shared" si="32"/>
        <v>In progress of translating…(347)</v>
      </c>
    </row>
    <row r="348" spans="1:8" x14ac:dyDescent="0.3">
      <c r="A348" t="s">
        <v>112</v>
      </c>
      <c r="B348">
        <f>COUNTIF(A:A,A348)</f>
        <v>1</v>
      </c>
      <c r="C348" t="s">
        <v>222</v>
      </c>
      <c r="E348" t="str">
        <f t="shared" si="33"/>
        <v>공격력이 매우 많이 증가합니다</v>
      </c>
      <c r="H348" t="str">
        <f t="shared" si="32"/>
        <v>In progress of translating…(348)</v>
      </c>
    </row>
    <row r="349" spans="1:8" x14ac:dyDescent="0.3">
      <c r="A349" t="s">
        <v>113</v>
      </c>
      <c r="B349">
        <f>COUNTIF(A:A,A349)</f>
        <v>1</v>
      </c>
      <c r="C349" t="s">
        <v>223</v>
      </c>
      <c r="E349" t="str">
        <f t="shared" si="33"/>
        <v>공격 속도가 증가합니다</v>
      </c>
      <c r="H349" t="str">
        <f t="shared" si="32"/>
        <v>In progress of translating…(349)</v>
      </c>
    </row>
    <row r="350" spans="1:8" x14ac:dyDescent="0.3">
      <c r="A350" t="s">
        <v>114</v>
      </c>
      <c r="B350">
        <f>COUNTIF(A:A,A350)</f>
        <v>1</v>
      </c>
      <c r="C350" t="s">
        <v>224</v>
      </c>
      <c r="E350" t="str">
        <f t="shared" si="33"/>
        <v>공격 속도가 많이 증가합니다</v>
      </c>
      <c r="H350" t="str">
        <f t="shared" si="32"/>
        <v>In progress of translating…(350)</v>
      </c>
    </row>
    <row r="351" spans="1:8" x14ac:dyDescent="0.3">
      <c r="A351" t="s">
        <v>115</v>
      </c>
      <c r="B351">
        <f>COUNTIF(A:A,A351)</f>
        <v>1</v>
      </c>
      <c r="C351" t="s">
        <v>225</v>
      </c>
      <c r="E351" t="str">
        <f t="shared" si="33"/>
        <v>공격 속도가 매우 많이 증가합니다</v>
      </c>
      <c r="H351" t="str">
        <f t="shared" si="32"/>
        <v>In progress of translating…(351)</v>
      </c>
    </row>
    <row r="352" spans="1:8" x14ac:dyDescent="0.3">
      <c r="A352" t="s">
        <v>116</v>
      </c>
      <c r="B352">
        <f>COUNTIF(A:A,A352)</f>
        <v>1</v>
      </c>
      <c r="C352" t="s">
        <v>774</v>
      </c>
      <c r="E352" t="str">
        <f t="shared" si="33"/>
        <v>치명타 확률과 치명타 대미지가 증가합니다</v>
      </c>
      <c r="H352" t="str">
        <f t="shared" si="32"/>
        <v>In progress of translating…(352)</v>
      </c>
    </row>
    <row r="353" spans="1:8" x14ac:dyDescent="0.3">
      <c r="A353" t="s">
        <v>117</v>
      </c>
      <c r="B353">
        <f>COUNTIF(A:A,A353)</f>
        <v>1</v>
      </c>
      <c r="C353" t="s">
        <v>775</v>
      </c>
      <c r="E353" t="str">
        <f t="shared" si="33"/>
        <v>치명타 확률과 치명타 대미지가 많이 증가합니다</v>
      </c>
      <c r="H353" t="str">
        <f t="shared" si="32"/>
        <v>In progress of translating…(353)</v>
      </c>
    </row>
    <row r="354" spans="1:8" x14ac:dyDescent="0.3">
      <c r="A354" t="s">
        <v>118</v>
      </c>
      <c r="B354">
        <f>COUNTIF(A:A,A354)</f>
        <v>1</v>
      </c>
      <c r="C354" t="s">
        <v>776</v>
      </c>
      <c r="E354" t="str">
        <f t="shared" si="33"/>
        <v>치명타 확률과 치명타 대미지가 매우 많이 증가합니다</v>
      </c>
      <c r="H354" t="str">
        <f t="shared" si="32"/>
        <v>In progress of translating…(354)</v>
      </c>
    </row>
    <row r="355" spans="1:8" x14ac:dyDescent="0.3">
      <c r="A355" t="s">
        <v>119</v>
      </c>
      <c r="B355">
        <f>COUNTIF(A:A,A355)</f>
        <v>1</v>
      </c>
      <c r="C355" t="s">
        <v>226</v>
      </c>
      <c r="E355" t="str">
        <f t="shared" si="33"/>
        <v>최대 체력이 증가합니다</v>
      </c>
      <c r="H355" t="str">
        <f t="shared" si="32"/>
        <v>In progress of translating…(355)</v>
      </c>
    </row>
    <row r="356" spans="1:8" x14ac:dyDescent="0.3">
      <c r="A356" t="s">
        <v>120</v>
      </c>
      <c r="B356">
        <f>COUNTIF(A:A,A356)</f>
        <v>1</v>
      </c>
      <c r="C356" t="s">
        <v>227</v>
      </c>
      <c r="E356" t="str">
        <f t="shared" si="33"/>
        <v>최대 체력이 많이 증가합니다</v>
      </c>
      <c r="H356" t="str">
        <f t="shared" si="32"/>
        <v>In progress of translating…(356)</v>
      </c>
    </row>
    <row r="357" spans="1:8" x14ac:dyDescent="0.3">
      <c r="A357" t="s">
        <v>121</v>
      </c>
      <c r="B357">
        <f>COUNTIF(A:A,A357)</f>
        <v>1</v>
      </c>
      <c r="C357" t="s">
        <v>228</v>
      </c>
      <c r="E357" t="str">
        <f t="shared" si="33"/>
        <v>최대 체력이 매우 많이 증가합니다</v>
      </c>
      <c r="H357" t="str">
        <f t="shared" si="32"/>
        <v>In progress of translating…(357)</v>
      </c>
    </row>
    <row r="358" spans="1:8" x14ac:dyDescent="0.3">
      <c r="A358" t="s">
        <v>124</v>
      </c>
      <c r="B358">
        <f>COUNTIF(A:A,A358)</f>
        <v>1</v>
      </c>
      <c r="C358" t="s">
        <v>229</v>
      </c>
      <c r="E358" t="str">
        <f t="shared" si="33"/>
        <v>발사체의 대미지가 감소합니다</v>
      </c>
      <c r="H358" t="str">
        <f t="shared" si="32"/>
        <v>In progress of translating…(358)</v>
      </c>
    </row>
    <row r="359" spans="1:8" x14ac:dyDescent="0.3">
      <c r="A359" t="s">
        <v>722</v>
      </c>
      <c r="B359">
        <f>COUNTIF(A:A,A359)</f>
        <v>1</v>
      </c>
      <c r="C359" t="s">
        <v>730</v>
      </c>
      <c r="E359" t="str">
        <f t="shared" si="33"/>
        <v>발사체의 대미지가 더 많이 감소합니다</v>
      </c>
      <c r="H359" t="str">
        <f t="shared" si="32"/>
        <v>In progress of translating…(359)</v>
      </c>
    </row>
    <row r="360" spans="1:8" x14ac:dyDescent="0.3">
      <c r="A360" t="s">
        <v>723</v>
      </c>
      <c r="B360">
        <f>COUNTIF(A:A,A360)</f>
        <v>1</v>
      </c>
      <c r="C360" t="s">
        <v>731</v>
      </c>
      <c r="E360" t="str">
        <f t="shared" si="33"/>
        <v>근접공격의 대미지가 감소합니다</v>
      </c>
      <c r="H360" t="str">
        <f t="shared" si="32"/>
        <v>In progress of translating…(360)</v>
      </c>
    </row>
    <row r="361" spans="1:8" x14ac:dyDescent="0.3">
      <c r="A361" t="s">
        <v>724</v>
      </c>
      <c r="B361">
        <f>COUNTIF(A:A,A361)</f>
        <v>1</v>
      </c>
      <c r="C361" t="s">
        <v>732</v>
      </c>
      <c r="E361" t="str">
        <f t="shared" si="33"/>
        <v>근접공격의 대미지가 더 많이 감소합니다</v>
      </c>
      <c r="H361" t="str">
        <f t="shared" si="32"/>
        <v>In progress of translating…(361)</v>
      </c>
    </row>
    <row r="362" spans="1:8" x14ac:dyDescent="0.3">
      <c r="A362" t="s">
        <v>125</v>
      </c>
      <c r="B362">
        <f>COUNTIF(A:A,A362)</f>
        <v>1</v>
      </c>
      <c r="C362" t="s">
        <v>230</v>
      </c>
      <c r="E362" t="str">
        <f t="shared" si="33"/>
        <v>몬스터와 충돌 시 대미지가 감소합니다</v>
      </c>
      <c r="H362" t="str">
        <f t="shared" si="32"/>
        <v>In progress of translating…(362)</v>
      </c>
    </row>
    <row r="363" spans="1:8" x14ac:dyDescent="0.3">
      <c r="A363" t="s">
        <v>725</v>
      </c>
      <c r="B363">
        <f>COUNTIF(A:A,A363)</f>
        <v>1</v>
      </c>
      <c r="C363" t="s">
        <v>733</v>
      </c>
      <c r="E363" t="str">
        <f t="shared" si="33"/>
        <v>몬스터와 충돌 시 대미지가 더 많이 감소합니다</v>
      </c>
      <c r="H363" t="str">
        <f t="shared" si="32"/>
        <v>In progress of translating…(363)</v>
      </c>
    </row>
    <row r="364" spans="1:8" x14ac:dyDescent="0.3">
      <c r="A364" t="s">
        <v>726</v>
      </c>
      <c r="B364">
        <f>COUNTIF(A:A,A364)</f>
        <v>1</v>
      </c>
      <c r="C364" t="s">
        <v>734</v>
      </c>
      <c r="E364" t="str">
        <f t="shared" si="33"/>
        <v>트랩의 대미지가 감소합니다</v>
      </c>
      <c r="H364" t="str">
        <f t="shared" si="32"/>
        <v>In progress of translating…(364)</v>
      </c>
    </row>
    <row r="365" spans="1:8" x14ac:dyDescent="0.3">
      <c r="A365" t="s">
        <v>727</v>
      </c>
      <c r="B365">
        <f>COUNTIF(A:A,A365)</f>
        <v>1</v>
      </c>
      <c r="C365" t="s">
        <v>735</v>
      </c>
      <c r="E365" t="str">
        <f t="shared" si="33"/>
        <v>트랩의 대미지가 더 많이 감소합니다</v>
      </c>
      <c r="H365" t="str">
        <f t="shared" si="32"/>
        <v>In progress of translating…(365)</v>
      </c>
    </row>
    <row r="366" spans="1:8" x14ac:dyDescent="0.3">
      <c r="A366" t="s">
        <v>728</v>
      </c>
      <c r="B366">
        <f>COUNTIF(A:A,A366)</f>
        <v>1</v>
      </c>
      <c r="C366" t="s">
        <v>749</v>
      </c>
      <c r="E366" t="str">
        <f t="shared" si="33"/>
        <v>몬스터에게 피격 시 짧은 시간 동안 대미지가 감소합니다</v>
      </c>
      <c r="H366" t="str">
        <f t="shared" si="32"/>
        <v>In progress of translating…(366)</v>
      </c>
    </row>
    <row r="367" spans="1:8" x14ac:dyDescent="0.3">
      <c r="A367" t="s">
        <v>729</v>
      </c>
      <c r="B367">
        <f>COUNTIF(A:A,A367)</f>
        <v>1</v>
      </c>
      <c r="C367" t="s">
        <v>748</v>
      </c>
      <c r="E367" t="str">
        <f t="shared" si="33"/>
        <v>대미지가 최대 체력의 일정량을 넘지 않습니다</v>
      </c>
      <c r="H367" t="str">
        <f t="shared" si="32"/>
        <v>In progress of translating…(367)</v>
      </c>
    </row>
    <row r="368" spans="1:8" x14ac:dyDescent="0.3">
      <c r="A368" t="s">
        <v>73</v>
      </c>
      <c r="B368">
        <f>COUNTIF(A:A,A368)</f>
        <v>1</v>
      </c>
      <c r="C368" t="s">
        <v>159</v>
      </c>
      <c r="E368" t="str">
        <f t="shared" si="33"/>
        <v>골드 획득량이 증가합니다</v>
      </c>
      <c r="H368" t="str">
        <f t="shared" si="32"/>
        <v>In progress of translating…(368)</v>
      </c>
    </row>
    <row r="369" spans="1:8" x14ac:dyDescent="0.3">
      <c r="A369" t="s">
        <v>742</v>
      </c>
      <c r="B369">
        <f>COUNTIF(A:A,A369)</f>
        <v>1</v>
      </c>
      <c r="C369" t="s">
        <v>745</v>
      </c>
      <c r="E369" t="str">
        <f t="shared" si="33"/>
        <v>골드 획득량이 더 많이 증가합니다</v>
      </c>
      <c r="H369" t="str">
        <f t="shared" si="32"/>
        <v>In progress of translating…(369)</v>
      </c>
    </row>
    <row r="370" spans="1:8" x14ac:dyDescent="0.3">
      <c r="A370" t="s">
        <v>74</v>
      </c>
      <c r="B370">
        <f>COUNTIF(A:A,A370)</f>
        <v>1</v>
      </c>
      <c r="C370" t="s">
        <v>160</v>
      </c>
      <c r="E370" t="str">
        <f t="shared" si="33"/>
        <v>아이템 획득 확률이 증가합니다</v>
      </c>
      <c r="H370" t="str">
        <f t="shared" si="32"/>
        <v>In progress of translating…(370)</v>
      </c>
    </row>
    <row r="371" spans="1:8" x14ac:dyDescent="0.3">
      <c r="A371" t="s">
        <v>743</v>
      </c>
      <c r="B371">
        <f>COUNTIF(A:A,A371)</f>
        <v>1</v>
      </c>
      <c r="C371" t="s">
        <v>746</v>
      </c>
      <c r="E371" t="str">
        <f t="shared" si="33"/>
        <v>아이템 획득 확률이 더 많이 증가합니다</v>
      </c>
      <c r="H371" t="str">
        <f t="shared" si="32"/>
        <v>In progress of translating…(371)</v>
      </c>
    </row>
    <row r="372" spans="1:8" x14ac:dyDescent="0.3">
      <c r="A372" t="s">
        <v>75</v>
      </c>
      <c r="B372">
        <f>COUNTIF(A:A,A372)</f>
        <v>1</v>
      </c>
      <c r="C372" t="s">
        <v>231</v>
      </c>
      <c r="E372" t="str">
        <f t="shared" si="33"/>
        <v>회복구슬 획득 확률이 증가합니다</v>
      </c>
      <c r="H372" t="str">
        <f t="shared" si="32"/>
        <v>In progress of translating…(372)</v>
      </c>
    </row>
    <row r="373" spans="1:8" x14ac:dyDescent="0.3">
      <c r="A373" t="s">
        <v>744</v>
      </c>
      <c r="B373">
        <f>COUNTIF(A:A,A373)</f>
        <v>1</v>
      </c>
      <c r="C373" t="s">
        <v>747</v>
      </c>
      <c r="E373" t="str">
        <f t="shared" si="33"/>
        <v>회복구슬 획득 확률이 더 많이 증가합니다</v>
      </c>
      <c r="H373" t="str">
        <f t="shared" si="32"/>
        <v>In progress of translating…(373)</v>
      </c>
    </row>
    <row r="374" spans="1:8" x14ac:dyDescent="0.3">
      <c r="A374" t="s">
        <v>76</v>
      </c>
      <c r="B374">
        <f>COUNTIF(A:A,A374)</f>
        <v>1</v>
      </c>
      <c r="C374" t="s">
        <v>849</v>
      </c>
      <c r="E374" t="str">
        <f t="shared" si="33"/>
        <v>평타 공격이 몬스터를 더 많이 관통합니다</v>
      </c>
      <c r="H374" t="str">
        <f t="shared" si="32"/>
        <v>In progress of translating…(374)</v>
      </c>
    </row>
    <row r="375" spans="1:8" x14ac:dyDescent="0.3">
      <c r="A375" t="s">
        <v>77</v>
      </c>
      <c r="B375">
        <f>COUNTIF(A:A,A375)</f>
        <v>1</v>
      </c>
      <c r="C375" t="s">
        <v>851</v>
      </c>
      <c r="E375" t="str">
        <f t="shared" si="33"/>
        <v>평타 공격이 더 많이 몬스터 명중 후 다른 몬스터로 향해갑니다</v>
      </c>
      <c r="H375" t="str">
        <f t="shared" si="32"/>
        <v>In progress of translating…(375)</v>
      </c>
    </row>
    <row r="376" spans="1:8" x14ac:dyDescent="0.3">
      <c r="A376" t="s">
        <v>78</v>
      </c>
      <c r="B376">
        <f>COUNTIF(A:A,A376)</f>
        <v>1</v>
      </c>
      <c r="C376" t="s">
        <v>850</v>
      </c>
      <c r="E376" t="str">
        <f t="shared" si="33"/>
        <v>평타 공격이 더 많이 벽에 튕겨 날아갑니다</v>
      </c>
      <c r="H376" t="str">
        <f t="shared" si="32"/>
        <v>In progress of translating…(376)</v>
      </c>
    </row>
    <row r="377" spans="1:8" x14ac:dyDescent="0.3">
      <c r="A377" t="s">
        <v>79</v>
      </c>
      <c r="B377">
        <f>COUNTIF(A:A,A377)</f>
        <v>1</v>
      </c>
      <c r="C377" t="s">
        <v>161</v>
      </c>
      <c r="E377" t="str">
        <f t="shared" si="33"/>
        <v>평타 공격이 전방으로 더 발사됩니다</v>
      </c>
      <c r="H377" t="str">
        <f t="shared" si="32"/>
        <v>In progress of translating…(377)</v>
      </c>
    </row>
    <row r="378" spans="1:8" x14ac:dyDescent="0.3">
      <c r="A378" t="s">
        <v>80</v>
      </c>
      <c r="B378">
        <f>COUNTIF(A:A,A378)</f>
        <v>1</v>
      </c>
      <c r="C378" t="s">
        <v>162</v>
      </c>
      <c r="E378" t="str">
        <f t="shared" si="33"/>
        <v>평타 공격이 대각으로 더 발사됩니다</v>
      </c>
      <c r="H378" t="str">
        <f t="shared" si="32"/>
        <v>In progress of translating…(378)</v>
      </c>
    </row>
    <row r="379" spans="1:8" x14ac:dyDescent="0.3">
      <c r="A379" t="s">
        <v>81</v>
      </c>
      <c r="B379">
        <f>COUNTIF(A:A,A379)</f>
        <v>1</v>
      </c>
      <c r="C379" t="s">
        <v>163</v>
      </c>
      <c r="E379" t="str">
        <f t="shared" si="33"/>
        <v>평타 공격이 좌우로 더 발사됩니다</v>
      </c>
      <c r="H379" t="str">
        <f t="shared" si="32"/>
        <v>In progress of translating…(379)</v>
      </c>
    </row>
    <row r="380" spans="1:8" x14ac:dyDescent="0.3">
      <c r="A380" t="s">
        <v>82</v>
      </c>
      <c r="B380">
        <f>COUNTIF(A:A,A380)</f>
        <v>1</v>
      </c>
      <c r="C380" t="s">
        <v>164</v>
      </c>
      <c r="E380" t="str">
        <f t="shared" si="33"/>
        <v>평타 공격이 후방으로 더 발사됩니다</v>
      </c>
      <c r="H380" t="str">
        <f t="shared" si="32"/>
        <v>In progress of translating…(380)</v>
      </c>
    </row>
    <row r="381" spans="1:8" x14ac:dyDescent="0.3">
      <c r="A381" t="s">
        <v>83</v>
      </c>
      <c r="B381">
        <f>COUNTIF(A:A,A381)</f>
        <v>1</v>
      </c>
      <c r="C381" t="s">
        <v>165</v>
      </c>
      <c r="E381" t="str">
        <f t="shared" si="33"/>
        <v>평타 공격이 한 번 더 반복됩니다</v>
      </c>
      <c r="H381" t="str">
        <f t="shared" si="32"/>
        <v>In progress of translating…(381)</v>
      </c>
    </row>
    <row r="382" spans="1:8" x14ac:dyDescent="0.3">
      <c r="A382" t="s">
        <v>166</v>
      </c>
      <c r="B382">
        <f>COUNTIF(A:A,A382)</f>
        <v>1</v>
      </c>
      <c r="C382" t="s">
        <v>167</v>
      </c>
      <c r="E382" t="str">
        <f t="shared" si="33"/>
        <v>몬스터를 죽일 때 회복합니다</v>
      </c>
      <c r="H382" t="str">
        <f t="shared" si="32"/>
        <v>In progress of translating…(382)</v>
      </c>
    </row>
    <row r="383" spans="1:8" x14ac:dyDescent="0.3">
      <c r="A383" t="s">
        <v>168</v>
      </c>
      <c r="B383">
        <f>COUNTIF(A:A,A383)</f>
        <v>1</v>
      </c>
      <c r="C383" t="s">
        <v>169</v>
      </c>
      <c r="E383" t="str">
        <f t="shared" si="33"/>
        <v>몬스터를 죽일 때 더 많이 회복합니다</v>
      </c>
      <c r="H383" t="str">
        <f t="shared" ref="H383:H676" si="34">"In progress of translating…("&amp;ROW()&amp;")"</f>
        <v>In progress of translating…(383)</v>
      </c>
    </row>
    <row r="384" spans="1:8" x14ac:dyDescent="0.3">
      <c r="A384" t="s">
        <v>203</v>
      </c>
      <c r="B384">
        <f>COUNTIF(A:A,A384)</f>
        <v>1</v>
      </c>
      <c r="C384" t="s">
        <v>234</v>
      </c>
      <c r="E384" t="str">
        <f t="shared" si="33"/>
        <v>몬스터 조우 시 공격 속도가 증가합니다</v>
      </c>
      <c r="H384" t="str">
        <f t="shared" si="34"/>
        <v>In progress of translating…(384)</v>
      </c>
    </row>
    <row r="385" spans="1:8" x14ac:dyDescent="0.3">
      <c r="A385" t="s">
        <v>204</v>
      </c>
      <c r="B385">
        <f>COUNTIF(A:A,A385)</f>
        <v>1</v>
      </c>
      <c r="C385" t="s">
        <v>235</v>
      </c>
      <c r="E385" t="str">
        <f t="shared" si="33"/>
        <v>몬스터 조우 시 공격 속도가 더 많이 증가합니다</v>
      </c>
      <c r="H385" t="str">
        <f t="shared" si="34"/>
        <v>In progress of translating…(385)</v>
      </c>
    </row>
    <row r="386" spans="1:8" x14ac:dyDescent="0.3">
      <c r="A386" t="s">
        <v>172</v>
      </c>
      <c r="B386">
        <f>COUNTIF(A:A,A386)</f>
        <v>1</v>
      </c>
      <c r="C386" t="s">
        <v>236</v>
      </c>
      <c r="E386" t="str">
        <f t="shared" si="33"/>
        <v>몬스터 공격 시 대미지의 일부를 흡수합니다</v>
      </c>
      <c r="H386" t="str">
        <f t="shared" si="34"/>
        <v>In progress of translating…(386)</v>
      </c>
    </row>
    <row r="387" spans="1:8" x14ac:dyDescent="0.3">
      <c r="A387" t="s">
        <v>173</v>
      </c>
      <c r="B387">
        <f>COUNTIF(A:A,A387)</f>
        <v>1</v>
      </c>
      <c r="C387" t="s">
        <v>237</v>
      </c>
      <c r="E387" t="str">
        <f t="shared" si="33"/>
        <v>몬스터 공격 시 대미지의 일부를 더 많이 흡수합니다</v>
      </c>
      <c r="H387" t="str">
        <f t="shared" si="34"/>
        <v>In progress of translating…(387)</v>
      </c>
    </row>
    <row r="388" spans="1:8" x14ac:dyDescent="0.3">
      <c r="A388" t="s">
        <v>174</v>
      </c>
      <c r="B388">
        <f>COUNTIF(A:A,A388)</f>
        <v>1</v>
      </c>
      <c r="C388" t="s">
        <v>240</v>
      </c>
      <c r="E388" t="str">
        <f t="shared" ref="E388:E451" si="35">IF(ISBLANK(D388),C388,D388)</f>
        <v>HP를 잃을 때 대미지의 일부를 서서히 회복합니다</v>
      </c>
      <c r="H388" t="str">
        <f t="shared" si="34"/>
        <v>In progress of translating…(388)</v>
      </c>
    </row>
    <row r="389" spans="1:8" x14ac:dyDescent="0.3">
      <c r="A389" t="s">
        <v>175</v>
      </c>
      <c r="B389">
        <f>COUNTIF(A:A,A389)</f>
        <v>1</v>
      </c>
      <c r="C389" t="s">
        <v>176</v>
      </c>
      <c r="E389" t="str">
        <f t="shared" si="35"/>
        <v>몬스터에게 피격 시 대미지의 일부를 반사합니다</v>
      </c>
      <c r="H389" t="str">
        <f t="shared" si="34"/>
        <v>In progress of translating…(389)</v>
      </c>
    </row>
    <row r="390" spans="1:8" x14ac:dyDescent="0.3">
      <c r="A390" t="s">
        <v>177</v>
      </c>
      <c r="B390">
        <f>COUNTIF(A:A,A390)</f>
        <v>1</v>
      </c>
      <c r="C390" t="s">
        <v>178</v>
      </c>
      <c r="E390" t="str">
        <f t="shared" si="35"/>
        <v>몬스터에게 피격 시 대미지의 일부를 더 많이 반사합니다</v>
      </c>
      <c r="H390" t="str">
        <f t="shared" si="34"/>
        <v>In progress of translating…(390)</v>
      </c>
    </row>
    <row r="391" spans="1:8" x14ac:dyDescent="0.3">
      <c r="A391" t="s">
        <v>179</v>
      </c>
      <c r="B391">
        <f>COUNTIF(A:A,A391)</f>
        <v>1</v>
      </c>
      <c r="C391" t="s">
        <v>180</v>
      </c>
      <c r="E391" t="str">
        <f t="shared" si="35"/>
        <v>HP가 낮을수록 공격력이 증가합니다</v>
      </c>
      <c r="H391" t="str">
        <f t="shared" si="34"/>
        <v>In progress of translating…(391)</v>
      </c>
    </row>
    <row r="392" spans="1:8" x14ac:dyDescent="0.3">
      <c r="A392" t="s">
        <v>181</v>
      </c>
      <c r="B392">
        <f>COUNTIF(A:A,A392)</f>
        <v>1</v>
      </c>
      <c r="C392" t="s">
        <v>182</v>
      </c>
      <c r="E392" t="str">
        <f t="shared" si="35"/>
        <v>HP가 낮을수록 공격력이 더 많이 증가합니다</v>
      </c>
      <c r="H392" t="str">
        <f t="shared" si="34"/>
        <v>In progress of translating…(392)</v>
      </c>
    </row>
    <row r="393" spans="1:8" x14ac:dyDescent="0.3">
      <c r="A393" t="s">
        <v>183</v>
      </c>
      <c r="B393">
        <f>COUNTIF(A:A,A393)</f>
        <v>1</v>
      </c>
      <c r="C393" t="s">
        <v>243</v>
      </c>
      <c r="E393" t="str">
        <f t="shared" si="35"/>
        <v>상대의 HP가 낮을수록 치명타 대미지가 증가합니다</v>
      </c>
      <c r="H393" t="str">
        <f t="shared" si="34"/>
        <v>In progress of translating…(393)</v>
      </c>
    </row>
    <row r="394" spans="1:8" x14ac:dyDescent="0.3">
      <c r="A394" t="s">
        <v>184</v>
      </c>
      <c r="B394">
        <f>COUNTIF(A:A,A394)</f>
        <v>1</v>
      </c>
      <c r="C394" t="s">
        <v>244</v>
      </c>
      <c r="E394" t="str">
        <f t="shared" si="35"/>
        <v>상대의 HP가 낮을수록 치명타 대미지가 더 많이 증가합니다</v>
      </c>
      <c r="H394" t="str">
        <f t="shared" si="34"/>
        <v>In progress of translating…(394)</v>
      </c>
    </row>
    <row r="395" spans="1:8" x14ac:dyDescent="0.3">
      <c r="A395" t="s">
        <v>185</v>
      </c>
      <c r="B395">
        <f>COUNTIF(A:A,A395)</f>
        <v>1</v>
      </c>
      <c r="C395" t="s">
        <v>232</v>
      </c>
      <c r="E395" t="str">
        <f t="shared" si="35"/>
        <v>몬스터를 확률로 한 방에 죽입니다</v>
      </c>
      <c r="H395" t="str">
        <f t="shared" si="34"/>
        <v>In progress of translating…(395)</v>
      </c>
    </row>
    <row r="396" spans="1:8" x14ac:dyDescent="0.3">
      <c r="A396" t="s">
        <v>186</v>
      </c>
      <c r="B396">
        <f>COUNTIF(A:A,A396)</f>
        <v>1</v>
      </c>
      <c r="C396" t="s">
        <v>233</v>
      </c>
      <c r="E396" t="str">
        <f t="shared" si="35"/>
        <v>몬스터를 더 높은 확률로 한 방에 죽입니다</v>
      </c>
      <c r="H396" t="str">
        <f t="shared" si="34"/>
        <v>In progress of translating…(396)</v>
      </c>
    </row>
    <row r="397" spans="1:8" x14ac:dyDescent="0.3">
      <c r="A397" t="s">
        <v>187</v>
      </c>
      <c r="B397">
        <f>COUNTIF(A:A,A397)</f>
        <v>1</v>
      </c>
      <c r="C397" t="s">
        <v>188</v>
      </c>
      <c r="E397" t="str">
        <f t="shared" si="35"/>
        <v>HP가 0 이 될 때 확률로 살아납니다</v>
      </c>
      <c r="H397" t="str">
        <f t="shared" si="34"/>
        <v>In progress of translating…(397)</v>
      </c>
    </row>
    <row r="398" spans="1:8" x14ac:dyDescent="0.3">
      <c r="A398" t="s">
        <v>189</v>
      </c>
      <c r="B398">
        <f>COUNTIF(A:A,A398)</f>
        <v>1</v>
      </c>
      <c r="C398" t="s">
        <v>190</v>
      </c>
      <c r="E398" t="str">
        <f t="shared" si="35"/>
        <v>HP가 0 이 될 때 더 높은 확률로 살아납니다</v>
      </c>
      <c r="H398" t="str">
        <f t="shared" si="34"/>
        <v>In progress of translating…(398)</v>
      </c>
    </row>
    <row r="399" spans="1:8" x14ac:dyDescent="0.3">
      <c r="A399" t="s">
        <v>170</v>
      </c>
      <c r="B399">
        <f>COUNTIF(A:A,A399)</f>
        <v>1</v>
      </c>
      <c r="C399" t="s">
        <v>171</v>
      </c>
      <c r="E399" t="str">
        <f t="shared" si="35"/>
        <v>몬스터 조우 시 회복지대가 생성됩니다</v>
      </c>
      <c r="H399" t="str">
        <f t="shared" si="34"/>
        <v>In progress of translating…(399)</v>
      </c>
    </row>
    <row r="400" spans="1:8" x14ac:dyDescent="0.3">
      <c r="A400" t="s">
        <v>191</v>
      </c>
      <c r="B400">
        <f>COUNTIF(A:A,A400)</f>
        <v>1</v>
      </c>
      <c r="C400" t="s">
        <v>245</v>
      </c>
      <c r="E400" t="str">
        <f t="shared" si="35"/>
        <v>HP를 잃을 때 이동 속도가 증가합니다</v>
      </c>
      <c r="H400" t="str">
        <f t="shared" si="34"/>
        <v>In progress of translating…(400)</v>
      </c>
    </row>
    <row r="401" spans="1:8" x14ac:dyDescent="0.3">
      <c r="A401" t="s">
        <v>750</v>
      </c>
      <c r="B401">
        <f>COUNTIF(A:A,A401)</f>
        <v>1</v>
      </c>
      <c r="C401" t="s">
        <v>751</v>
      </c>
      <c r="E401" t="str">
        <f t="shared" si="35"/>
        <v>몬스터를 죽일 때 이동 속도가 증가합니다</v>
      </c>
      <c r="H401" t="str">
        <f t="shared" si="34"/>
        <v>In progress of translating…(401)</v>
      </c>
    </row>
    <row r="402" spans="1:8" x14ac:dyDescent="0.3">
      <c r="A402" t="s">
        <v>248</v>
      </c>
      <c r="B402">
        <f>COUNTIF(A:A,A402)</f>
        <v>1</v>
      </c>
      <c r="C402" t="s">
        <v>238</v>
      </c>
      <c r="E402" t="str">
        <f t="shared" si="35"/>
        <v>이동 시 공격구체를 설치합니다</v>
      </c>
      <c r="H402" t="str">
        <f t="shared" si="34"/>
        <v>In progress of translating…(402)</v>
      </c>
    </row>
    <row r="403" spans="1:8" x14ac:dyDescent="0.3">
      <c r="A403" t="s">
        <v>199</v>
      </c>
      <c r="B403">
        <f>COUNTIF(A:A,A403)</f>
        <v>1</v>
      </c>
      <c r="C403" t="s">
        <v>200</v>
      </c>
      <c r="E403" t="str">
        <f t="shared" si="35"/>
        <v>몬스터의 발사체 속도가 줄어듭니다</v>
      </c>
      <c r="H403" t="str">
        <f t="shared" si="34"/>
        <v>In progress of translating…(403)</v>
      </c>
    </row>
    <row r="404" spans="1:8" x14ac:dyDescent="0.3">
      <c r="A404" t="s">
        <v>752</v>
      </c>
      <c r="B404">
        <f>COUNTIF(A:A,A404)</f>
        <v>1</v>
      </c>
      <c r="C404" t="s">
        <v>753</v>
      </c>
      <c r="E404" t="str">
        <f t="shared" si="35"/>
        <v>몬스터의 발사체 속도가 더 많이 줄어듭니다</v>
      </c>
      <c r="H404" t="str">
        <f t="shared" si="34"/>
        <v>In progress of translating…(404)</v>
      </c>
    </row>
    <row r="405" spans="1:8" x14ac:dyDescent="0.3">
      <c r="A405" t="s">
        <v>192</v>
      </c>
      <c r="B405">
        <f>COUNTIF(A:A,A405)</f>
        <v>1</v>
      </c>
      <c r="C405" t="s">
        <v>193</v>
      </c>
      <c r="E405" t="str">
        <f t="shared" si="35"/>
        <v>공격에 마비 효과를 부여합니다</v>
      </c>
      <c r="H405" t="str">
        <f t="shared" si="34"/>
        <v>In progress of translating…(405)</v>
      </c>
    </row>
    <row r="406" spans="1:8" x14ac:dyDescent="0.3">
      <c r="A406" t="s">
        <v>194</v>
      </c>
      <c r="B406">
        <f>COUNTIF(A:A,A406)</f>
        <v>1</v>
      </c>
      <c r="C406" t="s">
        <v>195</v>
      </c>
      <c r="E406" t="str">
        <f t="shared" si="35"/>
        <v>공격에 이동 불가 효과를 부여합니다</v>
      </c>
      <c r="H406" t="str">
        <f t="shared" si="34"/>
        <v>In progress of translating…(406)</v>
      </c>
    </row>
    <row r="407" spans="1:8" x14ac:dyDescent="0.3">
      <c r="A407" t="s">
        <v>196</v>
      </c>
      <c r="B407">
        <f>COUNTIF(A:A,A407)</f>
        <v>1</v>
      </c>
      <c r="C407" t="s">
        <v>239</v>
      </c>
      <c r="E407" t="str">
        <f t="shared" si="35"/>
        <v>공격에 몬스터 전이 효과를 부여합니다</v>
      </c>
      <c r="H407" t="str">
        <f t="shared" si="34"/>
        <v>In progress of translating…(407)</v>
      </c>
    </row>
    <row r="408" spans="1:8" x14ac:dyDescent="0.3">
      <c r="A408" t="s">
        <v>197</v>
      </c>
      <c r="B408">
        <f>COUNTIF(A:A,A408)</f>
        <v>1</v>
      </c>
      <c r="C408" t="s">
        <v>198</v>
      </c>
      <c r="E408" t="str">
        <f t="shared" si="35"/>
        <v>주기적으로 발사체를 막는 쉴드를 소환합니다</v>
      </c>
      <c r="H408" t="str">
        <f t="shared" si="34"/>
        <v>In progress of translating…(408)</v>
      </c>
    </row>
    <row r="409" spans="1:8" x14ac:dyDescent="0.3">
      <c r="A409" t="s">
        <v>767</v>
      </c>
      <c r="B409">
        <f>COUNTIF(A:A,A409)</f>
        <v>1</v>
      </c>
      <c r="C409" t="s">
        <v>754</v>
      </c>
      <c r="E409" t="str">
        <f t="shared" si="35"/>
        <v>몬스터 공격 시 확률로 궁극기 게이지를 획득합니다</v>
      </c>
      <c r="H409" t="str">
        <f t="shared" si="34"/>
        <v>In progress of translating…(409)</v>
      </c>
    </row>
    <row r="410" spans="1:8" x14ac:dyDescent="0.3">
      <c r="A410" t="s">
        <v>768</v>
      </c>
      <c r="B410">
        <f>COUNTIF(A:A,A410)</f>
        <v>1</v>
      </c>
      <c r="C410" t="s">
        <v>755</v>
      </c>
      <c r="E410" t="str">
        <f t="shared" si="35"/>
        <v>몬스터 공격 시 더 높은 확률로 궁극기 게이지를 획득합니다</v>
      </c>
      <c r="H410" t="str">
        <f t="shared" si="34"/>
        <v>In progress of translating…(410)</v>
      </c>
    </row>
    <row r="411" spans="1:8" x14ac:dyDescent="0.3">
      <c r="A411" t="s">
        <v>769</v>
      </c>
      <c r="B411">
        <f>COUNTIF(A:A,A411)</f>
        <v>1</v>
      </c>
      <c r="C411" t="s">
        <v>770</v>
      </c>
      <c r="E411" t="str">
        <f t="shared" si="35"/>
        <v>궁극기 사용 시 일부 궁극기 게이지를 돌려받습니다</v>
      </c>
      <c r="H411" t="str">
        <f t="shared" si="34"/>
        <v>In progress of translating…(411)</v>
      </c>
    </row>
    <row r="412" spans="1:8" x14ac:dyDescent="0.3">
      <c r="A412" t="s">
        <v>1089</v>
      </c>
      <c r="B412">
        <f>COUNTIF(A:A,A412)</f>
        <v>1</v>
      </c>
      <c r="C412" t="s">
        <v>931</v>
      </c>
      <c r="E412" t="str">
        <f t="shared" si="35"/>
        <v>훈련 챕터</v>
      </c>
      <c r="H412" t="str">
        <f t="shared" si="34"/>
        <v>In progress of translating…(412)</v>
      </c>
    </row>
    <row r="413" spans="1:8" x14ac:dyDescent="0.3">
      <c r="A413" t="s">
        <v>307</v>
      </c>
      <c r="B413">
        <f>COUNTIF(A:A,A413)</f>
        <v>1</v>
      </c>
      <c r="C413" t="s">
        <v>1058</v>
      </c>
      <c r="E413" t="str">
        <f t="shared" si="35"/>
        <v>여정의 시작</v>
      </c>
      <c r="H413" t="str">
        <f t="shared" si="34"/>
        <v>In progress of translating…(413)</v>
      </c>
    </row>
    <row r="414" spans="1:8" x14ac:dyDescent="0.3">
      <c r="A414" t="s">
        <v>308</v>
      </c>
      <c r="B414">
        <f>COUNTIF(A:A,A414)</f>
        <v>1</v>
      </c>
      <c r="C414" t="s">
        <v>953</v>
      </c>
      <c r="E414" t="str">
        <f t="shared" si="35"/>
        <v>또 다른 생존자</v>
      </c>
      <c r="H414" t="str">
        <f t="shared" si="34"/>
        <v>In progress of translating…(414)</v>
      </c>
    </row>
    <row r="415" spans="1:8" x14ac:dyDescent="0.3">
      <c r="A415" t="s">
        <v>309</v>
      </c>
      <c r="B415">
        <f>COUNTIF(A:A,A415)</f>
        <v>1</v>
      </c>
      <c r="C415" t="s">
        <v>943</v>
      </c>
      <c r="E415" t="str">
        <f t="shared" si="35"/>
        <v>오염된 땅</v>
      </c>
      <c r="H415" t="str">
        <f t="shared" si="34"/>
        <v>In progress of translating…(415)</v>
      </c>
    </row>
    <row r="416" spans="1:8" x14ac:dyDescent="0.3">
      <c r="A416" t="s">
        <v>310</v>
      </c>
      <c r="B416">
        <f>COUNTIF(A:A,A416)</f>
        <v>1</v>
      </c>
      <c r="C416" t="s">
        <v>942</v>
      </c>
      <c r="E416" t="str">
        <f t="shared" si="35"/>
        <v>살아있는 돌</v>
      </c>
      <c r="H416" t="str">
        <f t="shared" si="34"/>
        <v>In progress of translating…(416)</v>
      </c>
    </row>
    <row r="417" spans="1:8" x14ac:dyDescent="0.3">
      <c r="A417" t="s">
        <v>311</v>
      </c>
      <c r="B417">
        <f>COUNTIF(A:A,A417)</f>
        <v>1</v>
      </c>
      <c r="C417" t="s">
        <v>944</v>
      </c>
      <c r="E417" t="str">
        <f t="shared" si="35"/>
        <v>희망은 다시 절망으로</v>
      </c>
      <c r="H417" t="str">
        <f t="shared" si="34"/>
        <v>In progress of translating…(417)</v>
      </c>
    </row>
    <row r="418" spans="1:8" x14ac:dyDescent="0.3">
      <c r="A418" t="s">
        <v>312</v>
      </c>
      <c r="B418">
        <f>COUNTIF(A:A,A418)</f>
        <v>1</v>
      </c>
      <c r="C418" t="s">
        <v>946</v>
      </c>
      <c r="E418" t="str">
        <f t="shared" si="35"/>
        <v>인간금지구역</v>
      </c>
      <c r="H418" t="str">
        <f t="shared" si="34"/>
        <v>In progress of translating…(418)</v>
      </c>
    </row>
    <row r="419" spans="1:8" x14ac:dyDescent="0.3">
      <c r="A419" t="s">
        <v>313</v>
      </c>
      <c r="B419">
        <f>COUNTIF(A:A,A419)</f>
        <v>1</v>
      </c>
      <c r="C419" t="s">
        <v>945</v>
      </c>
      <c r="E419" t="str">
        <f t="shared" si="35"/>
        <v>미지의 영역</v>
      </c>
      <c r="H419" t="str">
        <f t="shared" si="34"/>
        <v>In progress of translating…(419)</v>
      </c>
    </row>
    <row r="420" spans="1:8" x14ac:dyDescent="0.3">
      <c r="A420" t="s">
        <v>314</v>
      </c>
      <c r="B420">
        <f>COUNTIF(A:A,A420)</f>
        <v>1</v>
      </c>
      <c r="C420" t="s">
        <v>328</v>
      </c>
      <c r="E420" t="str">
        <f t="shared" si="35"/>
        <v>드넓은 평야8</v>
      </c>
      <c r="H420" t="str">
        <f t="shared" si="34"/>
        <v>In progress of translating…(420)</v>
      </c>
    </row>
    <row r="421" spans="1:8" x14ac:dyDescent="0.3">
      <c r="A421" t="s">
        <v>315</v>
      </c>
      <c r="B421">
        <f>COUNTIF(A:A,A421)</f>
        <v>1</v>
      </c>
      <c r="C421" t="s">
        <v>329</v>
      </c>
      <c r="E421" t="str">
        <f t="shared" si="35"/>
        <v>드넓은 평야9</v>
      </c>
      <c r="H421" t="str">
        <f t="shared" si="34"/>
        <v>In progress of translating…(421)</v>
      </c>
    </row>
    <row r="422" spans="1:8" x14ac:dyDescent="0.3">
      <c r="A422" t="s">
        <v>316</v>
      </c>
      <c r="B422">
        <f>COUNTIF(A:A,A422)</f>
        <v>1</v>
      </c>
      <c r="C422" t="s">
        <v>330</v>
      </c>
      <c r="E422" t="str">
        <f t="shared" si="35"/>
        <v>드넓은 평야10</v>
      </c>
      <c r="H422" t="str">
        <f t="shared" si="34"/>
        <v>In progress of translating…(422)</v>
      </c>
    </row>
    <row r="423" spans="1:8" x14ac:dyDescent="0.3">
      <c r="A423" t="s">
        <v>317</v>
      </c>
      <c r="B423">
        <f>COUNTIF(A:A,A423)</f>
        <v>1</v>
      </c>
      <c r="C423" t="s">
        <v>331</v>
      </c>
      <c r="E423" t="str">
        <f t="shared" si="35"/>
        <v>드넓은 평야11</v>
      </c>
      <c r="H423" t="str">
        <f t="shared" si="34"/>
        <v>In progress of translating…(423)</v>
      </c>
    </row>
    <row r="424" spans="1:8" x14ac:dyDescent="0.3">
      <c r="A424" t="s">
        <v>318</v>
      </c>
      <c r="B424">
        <f>COUNTIF(A:A,A424)</f>
        <v>1</v>
      </c>
      <c r="C424" t="s">
        <v>332</v>
      </c>
      <c r="E424" t="str">
        <f t="shared" si="35"/>
        <v>드넓은 평야12</v>
      </c>
      <c r="H424" t="str">
        <f t="shared" si="34"/>
        <v>In progress of translating…(424)</v>
      </c>
    </row>
    <row r="425" spans="1:8" x14ac:dyDescent="0.3">
      <c r="A425" t="s">
        <v>319</v>
      </c>
      <c r="B425">
        <f>COUNTIF(A:A,A425)</f>
        <v>1</v>
      </c>
      <c r="C425" t="s">
        <v>333</v>
      </c>
      <c r="E425" t="str">
        <f t="shared" si="35"/>
        <v>드넓은 평야13</v>
      </c>
      <c r="H425" t="str">
        <f t="shared" si="34"/>
        <v>In progress of translating…(425)</v>
      </c>
    </row>
    <row r="426" spans="1:8" x14ac:dyDescent="0.3">
      <c r="A426" t="s">
        <v>320</v>
      </c>
      <c r="B426">
        <f>COUNTIF(A:A,A426)</f>
        <v>1</v>
      </c>
      <c r="C426" t="s">
        <v>334</v>
      </c>
      <c r="E426" t="str">
        <f t="shared" si="35"/>
        <v>드넓은 평야14</v>
      </c>
      <c r="H426" t="str">
        <f t="shared" si="34"/>
        <v>In progress of translating…(426)</v>
      </c>
    </row>
    <row r="427" spans="1:8" x14ac:dyDescent="0.3">
      <c r="A427" t="s">
        <v>321</v>
      </c>
      <c r="B427">
        <f>COUNTIF(A:A,A427)</f>
        <v>1</v>
      </c>
      <c r="C427" t="s">
        <v>335</v>
      </c>
      <c r="E427" t="str">
        <f t="shared" si="35"/>
        <v>드넓은 평야15</v>
      </c>
      <c r="H427" t="str">
        <f t="shared" si="34"/>
        <v>In progress of translating…(427)</v>
      </c>
    </row>
    <row r="428" spans="1:8" x14ac:dyDescent="0.3">
      <c r="A428" t="s">
        <v>322</v>
      </c>
      <c r="B428">
        <f>COUNTIF(A:A,A428)</f>
        <v>1</v>
      </c>
      <c r="C428" t="s">
        <v>336</v>
      </c>
      <c r="E428" t="str">
        <f t="shared" si="35"/>
        <v>드넓은 평야16</v>
      </c>
      <c r="H428" t="str">
        <f t="shared" si="34"/>
        <v>In progress of translating…(428)</v>
      </c>
    </row>
    <row r="429" spans="1:8" x14ac:dyDescent="0.3">
      <c r="A429" t="s">
        <v>323</v>
      </c>
      <c r="B429">
        <f>COUNTIF(A:A,A429)</f>
        <v>1</v>
      </c>
      <c r="C429" t="s">
        <v>337</v>
      </c>
      <c r="E429" t="str">
        <f t="shared" si="35"/>
        <v>드넓은 평야17</v>
      </c>
      <c r="H429" t="str">
        <f t="shared" si="34"/>
        <v>In progress of translating…(429)</v>
      </c>
    </row>
    <row r="430" spans="1:8" x14ac:dyDescent="0.3">
      <c r="A430" t="s">
        <v>324</v>
      </c>
      <c r="B430">
        <f>COUNTIF(A:A,A430)</f>
        <v>1</v>
      </c>
      <c r="C430" t="s">
        <v>338</v>
      </c>
      <c r="E430" t="str">
        <f t="shared" si="35"/>
        <v>드넓은 평야18</v>
      </c>
      <c r="H430" t="str">
        <f t="shared" si="34"/>
        <v>In progress of translating…(430)</v>
      </c>
    </row>
    <row r="431" spans="1:8" x14ac:dyDescent="0.3">
      <c r="A431" t="s">
        <v>325</v>
      </c>
      <c r="B431">
        <f>COUNTIF(A:A,A431)</f>
        <v>1</v>
      </c>
      <c r="C431" t="s">
        <v>339</v>
      </c>
      <c r="E431" t="str">
        <f t="shared" si="35"/>
        <v>드넓은 평야19</v>
      </c>
      <c r="H431" t="str">
        <f t="shared" si="34"/>
        <v>In progress of translating…(431)</v>
      </c>
    </row>
    <row r="432" spans="1:8" x14ac:dyDescent="0.3">
      <c r="A432" t="s">
        <v>326</v>
      </c>
      <c r="B432">
        <f>COUNTIF(A:A,A432)</f>
        <v>1</v>
      </c>
      <c r="C432" t="s">
        <v>340</v>
      </c>
      <c r="E432" t="str">
        <f t="shared" si="35"/>
        <v>드넓은 평야20</v>
      </c>
      <c r="H432" t="str">
        <f t="shared" si="34"/>
        <v>In progress of translating…(432)</v>
      </c>
    </row>
    <row r="433" spans="1:8" x14ac:dyDescent="0.3">
      <c r="A433" t="s">
        <v>327</v>
      </c>
      <c r="B433">
        <f>COUNTIF(A:A,A433)</f>
        <v>1</v>
      </c>
      <c r="C433" t="s">
        <v>341</v>
      </c>
      <c r="E433" t="str">
        <f t="shared" si="35"/>
        <v>드넓은 평야21</v>
      </c>
      <c r="H433" t="str">
        <f t="shared" si="34"/>
        <v>In progress of translating…(433)</v>
      </c>
    </row>
    <row r="434" spans="1:8" x14ac:dyDescent="0.3">
      <c r="A434" t="s">
        <v>454</v>
      </c>
      <c r="B434">
        <f>COUNTIF(A:A,A434)</f>
        <v>1</v>
      </c>
      <c r="C434" t="s">
        <v>462</v>
      </c>
      <c r="E434" t="str">
        <f t="shared" si="35"/>
        <v>드넓은 평야22</v>
      </c>
      <c r="H434" t="str">
        <f t="shared" si="34"/>
        <v>In progress of translating…(434)</v>
      </c>
    </row>
    <row r="435" spans="1:8" x14ac:dyDescent="0.3">
      <c r="A435" t="s">
        <v>455</v>
      </c>
      <c r="B435">
        <f>COUNTIF(A:A,A435)</f>
        <v>1</v>
      </c>
      <c r="C435" t="s">
        <v>463</v>
      </c>
      <c r="E435" t="str">
        <f t="shared" si="35"/>
        <v>드넓은 평야23</v>
      </c>
      <c r="H435" t="str">
        <f t="shared" si="34"/>
        <v>In progress of translating…(435)</v>
      </c>
    </row>
    <row r="436" spans="1:8" x14ac:dyDescent="0.3">
      <c r="A436" t="s">
        <v>456</v>
      </c>
      <c r="B436">
        <f>COUNTIF(A:A,A436)</f>
        <v>1</v>
      </c>
      <c r="C436" t="s">
        <v>464</v>
      </c>
      <c r="E436" t="str">
        <f t="shared" si="35"/>
        <v>드넓은 평야24</v>
      </c>
      <c r="H436" t="str">
        <f t="shared" si="34"/>
        <v>In progress of translating…(436)</v>
      </c>
    </row>
    <row r="437" spans="1:8" x14ac:dyDescent="0.3">
      <c r="A437" t="s">
        <v>457</v>
      </c>
      <c r="B437">
        <f>COUNTIF(A:A,A437)</f>
        <v>1</v>
      </c>
      <c r="C437" t="s">
        <v>465</v>
      </c>
      <c r="E437" t="str">
        <f t="shared" si="35"/>
        <v>드넓은 평야25</v>
      </c>
      <c r="H437" t="str">
        <f t="shared" si="34"/>
        <v>In progress of translating…(437)</v>
      </c>
    </row>
    <row r="438" spans="1:8" x14ac:dyDescent="0.3">
      <c r="A438" t="s">
        <v>458</v>
      </c>
      <c r="B438">
        <f>COUNTIF(A:A,A438)</f>
        <v>1</v>
      </c>
      <c r="C438" t="s">
        <v>466</v>
      </c>
      <c r="E438" t="str">
        <f t="shared" si="35"/>
        <v>드넓은 평야26</v>
      </c>
      <c r="H438" t="str">
        <f t="shared" si="34"/>
        <v>In progress of translating…(438)</v>
      </c>
    </row>
    <row r="439" spans="1:8" x14ac:dyDescent="0.3">
      <c r="A439" t="s">
        <v>459</v>
      </c>
      <c r="B439">
        <f>COUNTIF(A:A,A439)</f>
        <v>1</v>
      </c>
      <c r="C439" t="s">
        <v>467</v>
      </c>
      <c r="E439" t="str">
        <f t="shared" si="35"/>
        <v>드넓은 평야27</v>
      </c>
      <c r="H439" t="str">
        <f t="shared" si="34"/>
        <v>In progress of translating…(439)</v>
      </c>
    </row>
    <row r="440" spans="1:8" x14ac:dyDescent="0.3">
      <c r="A440" t="s">
        <v>460</v>
      </c>
      <c r="B440">
        <f>COUNTIF(A:A,A440)</f>
        <v>1</v>
      </c>
      <c r="C440" t="s">
        <v>468</v>
      </c>
      <c r="E440" t="str">
        <f t="shared" si="35"/>
        <v>드넓은 평야28</v>
      </c>
      <c r="H440" t="str">
        <f t="shared" si="34"/>
        <v>In progress of translating…(440)</v>
      </c>
    </row>
    <row r="441" spans="1:8" x14ac:dyDescent="0.3">
      <c r="A441" t="s">
        <v>461</v>
      </c>
      <c r="B441">
        <f>COUNTIF(A:A,A441)</f>
        <v>1</v>
      </c>
      <c r="C441" t="s">
        <v>469</v>
      </c>
      <c r="E441" t="str">
        <f t="shared" si="35"/>
        <v>드넓은 평야29</v>
      </c>
      <c r="H441" t="str">
        <f t="shared" si="34"/>
        <v>In progress of translating…(441)</v>
      </c>
    </row>
    <row r="442" spans="1:8" ht="66" x14ac:dyDescent="0.3">
      <c r="A442" t="s">
        <v>1090</v>
      </c>
      <c r="B442">
        <f>COUNTIF(A:A,A442)</f>
        <v>1</v>
      </c>
      <c r="C442" s="1" t="s">
        <v>1093</v>
      </c>
      <c r="D442" s="1"/>
      <c r="E442" s="1" t="str">
        <f t="shared" si="35"/>
        <v>그 일로 인해 온 세상이 혼돈스러워졌다.
먼저 구조부터 해야 한다. 저 멀리 마물화된 허수아비들 너머에 여자아이가 보이는 거 같다.</v>
      </c>
      <c r="F442" s="1"/>
      <c r="G442" s="1"/>
      <c r="H442" t="str">
        <f t="shared" si="34"/>
        <v>In progress of translating…(442)</v>
      </c>
    </row>
    <row r="443" spans="1:8" ht="99" x14ac:dyDescent="0.3">
      <c r="A443" t="s">
        <v>252</v>
      </c>
      <c r="B443">
        <f>COUNTIF(A:A,A443)</f>
        <v>1</v>
      </c>
      <c r="C443" s="1" t="s">
        <v>951</v>
      </c>
      <c r="D443" s="1"/>
      <c r="E443" s="1" t="str">
        <f t="shared" si="35"/>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
      <c r="F443" s="1"/>
      <c r="G443" s="1"/>
      <c r="H443" t="str">
        <f t="shared" si="34"/>
        <v>In progress of translating…(443)</v>
      </c>
    </row>
    <row r="444" spans="1:8" ht="99" x14ac:dyDescent="0.3">
      <c r="A444" t="s">
        <v>253</v>
      </c>
      <c r="B444">
        <f>COUNTIF(A:A,A444)</f>
        <v>1</v>
      </c>
      <c r="C444" s="1" t="s">
        <v>954</v>
      </c>
      <c r="D444" s="1"/>
      <c r="E444" s="1" t="str">
        <f t="shared" si="35"/>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
      <c r="F444" s="1"/>
      <c r="G444" s="1"/>
      <c r="H444" t="str">
        <f t="shared" si="34"/>
        <v>In progress of translating…(444)</v>
      </c>
    </row>
    <row r="445" spans="1:8" ht="82.5" x14ac:dyDescent="0.3">
      <c r="A445" t="s">
        <v>254</v>
      </c>
      <c r="B445">
        <f>COUNTIF(A:A,A445)</f>
        <v>1</v>
      </c>
      <c r="C445" s="1" t="s">
        <v>952</v>
      </c>
      <c r="D445" s="1"/>
      <c r="E445" s="1" t="str">
        <f t="shared" si="35"/>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
      <c r="F445" s="1"/>
      <c r="G445" s="1"/>
      <c r="H445" t="str">
        <f t="shared" si="34"/>
        <v>In progress of translating…(445)</v>
      </c>
    </row>
    <row r="446" spans="1:8" ht="99" x14ac:dyDescent="0.3">
      <c r="A446" t="s">
        <v>255</v>
      </c>
      <c r="B446">
        <f>COUNTIF(A:A,A446)</f>
        <v>1</v>
      </c>
      <c r="C446" s="1" t="s">
        <v>955</v>
      </c>
      <c r="D446" s="1"/>
      <c r="E446" s="1" t="str">
        <f t="shared" si="35"/>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
      <c r="F446" s="1"/>
      <c r="G446" s="1"/>
      <c r="H446" t="str">
        <f t="shared" si="34"/>
        <v>In progress of translating…(446)</v>
      </c>
    </row>
    <row r="447" spans="1:8" x14ac:dyDescent="0.3">
      <c r="A447" t="s">
        <v>256</v>
      </c>
      <c r="B447">
        <f>COUNTIF(A:A,A447)</f>
        <v>1</v>
      </c>
      <c r="C447" t="s">
        <v>273</v>
      </c>
      <c r="E447" t="str">
        <f t="shared" si="35"/>
        <v>챕터5 디스크립션 {0} 등을 이용해서 저지하세요.</v>
      </c>
      <c r="H447" t="str">
        <f t="shared" si="34"/>
        <v>In progress of translating…(447)</v>
      </c>
    </row>
    <row r="448" spans="1:8" x14ac:dyDescent="0.3">
      <c r="A448" t="s">
        <v>257</v>
      </c>
      <c r="B448">
        <f>COUNTIF(A:A,A448)</f>
        <v>1</v>
      </c>
      <c r="C448" t="s">
        <v>274</v>
      </c>
      <c r="E448" t="str">
        <f t="shared" si="35"/>
        <v>챕터6 디스크립션 {0} 등을 이용해서 저지하세요.</v>
      </c>
      <c r="H448" t="str">
        <f t="shared" si="34"/>
        <v>In progress of translating…(448)</v>
      </c>
    </row>
    <row r="449" spans="1:8" x14ac:dyDescent="0.3">
      <c r="A449" t="s">
        <v>258</v>
      </c>
      <c r="B449">
        <f>COUNTIF(A:A,A449)</f>
        <v>1</v>
      </c>
      <c r="C449" t="s">
        <v>487</v>
      </c>
      <c r="E449" t="str">
        <f t="shared" si="35"/>
        <v>6개의 관문을 통과해야 합니다 래빗 무리가 몰려오고 있으니 {0} 등을 이용해서 저지하세요.</v>
      </c>
      <c r="H449" t="str">
        <f t="shared" si="34"/>
        <v>In progress of translating…(449)</v>
      </c>
    </row>
    <row r="450" spans="1:8" x14ac:dyDescent="0.3">
      <c r="A450" t="s">
        <v>259</v>
      </c>
      <c r="B450">
        <f>COUNTIF(A:A,A450)</f>
        <v>1</v>
      </c>
      <c r="C450" t="s">
        <v>275</v>
      </c>
      <c r="E450" t="str">
        <f t="shared" si="35"/>
        <v>챕터8 디스크립션 {0} 등을 이용해서 저지하세요.</v>
      </c>
      <c r="H450" t="str">
        <f t="shared" si="34"/>
        <v>In progress of translating…(450)</v>
      </c>
    </row>
    <row r="451" spans="1:8" x14ac:dyDescent="0.3">
      <c r="A451" t="s">
        <v>260</v>
      </c>
      <c r="B451">
        <f>COUNTIF(A:A,A451)</f>
        <v>1</v>
      </c>
      <c r="C451" t="s">
        <v>276</v>
      </c>
      <c r="E451" t="str">
        <f t="shared" si="35"/>
        <v>챕터9 디스크립션 {0} 등을 이용해서 저지하세요.</v>
      </c>
      <c r="H451" t="str">
        <f t="shared" si="34"/>
        <v>In progress of translating…(451)</v>
      </c>
    </row>
    <row r="452" spans="1:8" x14ac:dyDescent="0.3">
      <c r="A452" t="s">
        <v>261</v>
      </c>
      <c r="B452">
        <f>COUNTIF(A:A,A452)</f>
        <v>1</v>
      </c>
      <c r="C452" t="s">
        <v>277</v>
      </c>
      <c r="E452" t="str">
        <f t="shared" ref="E452:E515" si="36">IF(ISBLANK(D452),C452,D452)</f>
        <v>챕터10 디스크립션 {0} 등을 이용해서 저지하세요.</v>
      </c>
      <c r="H452" t="str">
        <f t="shared" si="34"/>
        <v>In progress of translating…(452)</v>
      </c>
    </row>
    <row r="453" spans="1:8" x14ac:dyDescent="0.3">
      <c r="A453" t="s">
        <v>262</v>
      </c>
      <c r="B453">
        <f>COUNTIF(A:A,A453)</f>
        <v>1</v>
      </c>
      <c r="C453" t="s">
        <v>278</v>
      </c>
      <c r="E453" t="str">
        <f t="shared" si="36"/>
        <v>챕터11 디스크립션 {0} 등을 이용해서 저지하세요.</v>
      </c>
      <c r="H453" t="str">
        <f t="shared" si="34"/>
        <v>In progress of translating…(453)</v>
      </c>
    </row>
    <row r="454" spans="1:8" x14ac:dyDescent="0.3">
      <c r="A454" t="s">
        <v>263</v>
      </c>
      <c r="B454">
        <f>COUNTIF(A:A,A454)</f>
        <v>1</v>
      </c>
      <c r="C454" t="s">
        <v>279</v>
      </c>
      <c r="E454" t="str">
        <f t="shared" si="36"/>
        <v>챕터12 디스크립션 {0} 등을 이용해서 저지하세요.</v>
      </c>
      <c r="H454" t="str">
        <f t="shared" si="34"/>
        <v>In progress of translating…(454)</v>
      </c>
    </row>
    <row r="455" spans="1:8" x14ac:dyDescent="0.3">
      <c r="A455" t="s">
        <v>264</v>
      </c>
      <c r="B455">
        <f>COUNTIF(A:A,A455)</f>
        <v>1</v>
      </c>
      <c r="C455" t="s">
        <v>280</v>
      </c>
      <c r="E455" t="str">
        <f t="shared" si="36"/>
        <v>챕터13 디스크립션 {0} 등을 이용해서 저지하세요.</v>
      </c>
      <c r="H455" t="str">
        <f t="shared" si="34"/>
        <v>In progress of translating…(455)</v>
      </c>
    </row>
    <row r="456" spans="1:8" x14ac:dyDescent="0.3">
      <c r="A456" t="s">
        <v>265</v>
      </c>
      <c r="B456">
        <f>COUNTIF(A:A,A456)</f>
        <v>1</v>
      </c>
      <c r="C456" t="s">
        <v>281</v>
      </c>
      <c r="E456" t="str">
        <f t="shared" si="36"/>
        <v>챕터14 디스크립션 {0} 등을 이용해서 저지하세요.</v>
      </c>
      <c r="H456" t="str">
        <f t="shared" si="34"/>
        <v>In progress of translating…(456)</v>
      </c>
    </row>
    <row r="457" spans="1:8" x14ac:dyDescent="0.3">
      <c r="A457" t="s">
        <v>266</v>
      </c>
      <c r="B457">
        <f>COUNTIF(A:A,A457)</f>
        <v>1</v>
      </c>
      <c r="C457" t="s">
        <v>282</v>
      </c>
      <c r="E457" t="str">
        <f t="shared" si="36"/>
        <v>챕터15 디스크립션 {0} 등을 이용해서 저지하세요.</v>
      </c>
      <c r="H457" t="str">
        <f t="shared" si="34"/>
        <v>In progress of translating…(457)</v>
      </c>
    </row>
    <row r="458" spans="1:8" x14ac:dyDescent="0.3">
      <c r="A458" t="s">
        <v>267</v>
      </c>
      <c r="B458">
        <f>COUNTIF(A:A,A458)</f>
        <v>1</v>
      </c>
      <c r="C458" t="s">
        <v>283</v>
      </c>
      <c r="E458" t="str">
        <f t="shared" si="36"/>
        <v>챕터16 디스크립션 {0} 등을 이용해서 저지하세요.</v>
      </c>
      <c r="H458" t="str">
        <f t="shared" si="34"/>
        <v>In progress of translating…(458)</v>
      </c>
    </row>
    <row r="459" spans="1:8" x14ac:dyDescent="0.3">
      <c r="A459" t="s">
        <v>268</v>
      </c>
      <c r="B459">
        <f>COUNTIF(A:A,A459)</f>
        <v>1</v>
      </c>
      <c r="C459" t="s">
        <v>284</v>
      </c>
      <c r="E459" t="str">
        <f t="shared" si="36"/>
        <v>챕터17 디스크립션 {0} 등을 이용해서 저지하세요.</v>
      </c>
      <c r="H459" t="str">
        <f t="shared" si="34"/>
        <v>In progress of translating…(459)</v>
      </c>
    </row>
    <row r="460" spans="1:8" x14ac:dyDescent="0.3">
      <c r="A460" t="s">
        <v>269</v>
      </c>
      <c r="B460">
        <f>COUNTIF(A:A,A460)</f>
        <v>1</v>
      </c>
      <c r="C460" t="s">
        <v>285</v>
      </c>
      <c r="E460" t="str">
        <f t="shared" si="36"/>
        <v>챕터18 디스크립션 {0} 등을 이용해서 저지하세요.</v>
      </c>
      <c r="H460" t="str">
        <f t="shared" si="34"/>
        <v>In progress of translating…(460)</v>
      </c>
    </row>
    <row r="461" spans="1:8" x14ac:dyDescent="0.3">
      <c r="A461" t="s">
        <v>270</v>
      </c>
      <c r="B461">
        <f>COUNTIF(A:A,A461)</f>
        <v>1</v>
      </c>
      <c r="C461" t="s">
        <v>286</v>
      </c>
      <c r="E461" t="str">
        <f t="shared" si="36"/>
        <v>챕터19 디스크립션 {0} 등을 이용해서 저지하세요.</v>
      </c>
      <c r="H461" t="str">
        <f t="shared" si="34"/>
        <v>In progress of translating…(461)</v>
      </c>
    </row>
    <row r="462" spans="1:8" x14ac:dyDescent="0.3">
      <c r="A462" t="s">
        <v>271</v>
      </c>
      <c r="B462">
        <f>COUNTIF(A:A,A462)</f>
        <v>1</v>
      </c>
      <c r="C462" t="s">
        <v>287</v>
      </c>
      <c r="E462" t="str">
        <f t="shared" si="36"/>
        <v>챕터20 디스크립션 {0} 등을 이용해서 저지하세요.</v>
      </c>
      <c r="H462" t="str">
        <f t="shared" si="34"/>
        <v>In progress of translating…(462)</v>
      </c>
    </row>
    <row r="463" spans="1:8" x14ac:dyDescent="0.3">
      <c r="A463" t="s">
        <v>272</v>
      </c>
      <c r="B463">
        <f>COUNTIF(A:A,A463)</f>
        <v>1</v>
      </c>
      <c r="C463" t="s">
        <v>477</v>
      </c>
      <c r="E463" t="str">
        <f t="shared" si="36"/>
        <v>챕터21 디스크립션 {0} 등을 이용해서 저지하세요.</v>
      </c>
      <c r="H463" t="str">
        <f t="shared" si="34"/>
        <v>In progress of translating…(463)</v>
      </c>
    </row>
    <row r="464" spans="1:8" x14ac:dyDescent="0.3">
      <c r="A464" t="s">
        <v>470</v>
      </c>
      <c r="B464">
        <f>COUNTIF(A:A,A464)</f>
        <v>1</v>
      </c>
      <c r="C464" t="s">
        <v>478</v>
      </c>
      <c r="E464" t="str">
        <f t="shared" si="36"/>
        <v>챕터22 디스크립션 {0} 등을 이용해서 저지하세요.</v>
      </c>
      <c r="H464" t="str">
        <f t="shared" si="34"/>
        <v>In progress of translating…(464)</v>
      </c>
    </row>
    <row r="465" spans="1:9" x14ac:dyDescent="0.3">
      <c r="A465" t="s">
        <v>471</v>
      </c>
      <c r="B465">
        <f>COUNTIF(A:A,A465)</f>
        <v>1</v>
      </c>
      <c r="C465" t="s">
        <v>479</v>
      </c>
      <c r="E465" t="str">
        <f t="shared" si="36"/>
        <v>챕터23 디스크립션 {0} 등을 이용해서 저지하세요.</v>
      </c>
      <c r="H465" t="str">
        <f t="shared" si="34"/>
        <v>In progress of translating…(465)</v>
      </c>
    </row>
    <row r="466" spans="1:9" x14ac:dyDescent="0.3">
      <c r="A466" t="s">
        <v>472</v>
      </c>
      <c r="B466">
        <f>COUNTIF(A:A,A466)</f>
        <v>1</v>
      </c>
      <c r="C466" t="s">
        <v>480</v>
      </c>
      <c r="E466" t="str">
        <f t="shared" si="36"/>
        <v>챕터24 디스크립션 {0} 등을 이용해서 저지하세요.</v>
      </c>
      <c r="H466" t="str">
        <f t="shared" si="34"/>
        <v>In progress of translating…(466)</v>
      </c>
    </row>
    <row r="467" spans="1:9" x14ac:dyDescent="0.3">
      <c r="A467" t="s">
        <v>473</v>
      </c>
      <c r="B467">
        <f>COUNTIF(A:A,A467)</f>
        <v>1</v>
      </c>
      <c r="C467" t="s">
        <v>481</v>
      </c>
      <c r="E467" t="str">
        <f t="shared" si="36"/>
        <v>챕터25 디스크립션 {0} 등을 이용해서 저지하세요.</v>
      </c>
      <c r="H467" t="str">
        <f t="shared" si="34"/>
        <v>In progress of translating…(467)</v>
      </c>
    </row>
    <row r="468" spans="1:9" x14ac:dyDescent="0.3">
      <c r="A468" t="s">
        <v>474</v>
      </c>
      <c r="B468">
        <f>COUNTIF(A:A,A468)</f>
        <v>1</v>
      </c>
      <c r="C468" t="s">
        <v>482</v>
      </c>
      <c r="E468" t="str">
        <f t="shared" si="36"/>
        <v>챕터26 디스크립션 {0} 등을 이용해서 저지하세요.</v>
      </c>
      <c r="H468" t="str">
        <f t="shared" si="34"/>
        <v>In progress of translating…(468)</v>
      </c>
    </row>
    <row r="469" spans="1:9" x14ac:dyDescent="0.3">
      <c r="A469" t="s">
        <v>475</v>
      </c>
      <c r="B469">
        <f>COUNTIF(A:A,A469)</f>
        <v>1</v>
      </c>
      <c r="C469" t="s">
        <v>483</v>
      </c>
      <c r="E469" t="str">
        <f t="shared" si="36"/>
        <v>챕터27 디스크립션 {0} 등을 이용해서 저지하세요.</v>
      </c>
      <c r="H469" t="str">
        <f t="shared" si="34"/>
        <v>In progress of translating…(469)</v>
      </c>
    </row>
    <row r="470" spans="1:9" x14ac:dyDescent="0.3">
      <c r="A470" t="s">
        <v>476</v>
      </c>
      <c r="B470">
        <f>COUNTIF(A:A,A470)</f>
        <v>1</v>
      </c>
      <c r="C470" t="s">
        <v>484</v>
      </c>
      <c r="E470" t="str">
        <f t="shared" si="36"/>
        <v>챕터28 디스크립션 {0} 등을 이용해서 저지하세요.</v>
      </c>
      <c r="H470" t="str">
        <f t="shared" si="34"/>
        <v>In progress of translating…(470)</v>
      </c>
    </row>
    <row r="471" spans="1:9" x14ac:dyDescent="0.3">
      <c r="A471" t="s">
        <v>485</v>
      </c>
      <c r="B471">
        <f>COUNTIF(A:A,A471)</f>
        <v>1</v>
      </c>
      <c r="C471" t="s">
        <v>486</v>
      </c>
      <c r="E471" t="str">
        <f t="shared" si="36"/>
        <v>챕터29 디스크립션 {0} 등을 이용해서 저지하세요.</v>
      </c>
      <c r="H471" t="str">
        <f t="shared" si="34"/>
        <v>In progress of translating…(471)</v>
      </c>
    </row>
    <row r="472" spans="1:9" x14ac:dyDescent="0.3">
      <c r="A472" t="s">
        <v>440</v>
      </c>
      <c r="B472">
        <f>COUNTIF(A:A,A472)</f>
        <v>1</v>
      </c>
      <c r="C472" t="s">
        <v>436</v>
      </c>
      <c r="E472" t="str">
        <f t="shared" si="36"/>
        <v>간파울</v>
      </c>
      <c r="H472" t="s">
        <v>1212</v>
      </c>
      <c r="I472">
        <v>1</v>
      </c>
    </row>
    <row r="473" spans="1:9" x14ac:dyDescent="0.3">
      <c r="A473" t="s">
        <v>442</v>
      </c>
      <c r="B473">
        <f>COUNTIF(A:A,A473)</f>
        <v>1</v>
      </c>
      <c r="C473" t="s">
        <v>437</v>
      </c>
      <c r="E473" t="str">
        <f t="shared" si="36"/>
        <v>킵시리즈</v>
      </c>
      <c r="H473" t="s">
        <v>1213</v>
      </c>
      <c r="I473">
        <v>1</v>
      </c>
    </row>
    <row r="474" spans="1:9" x14ac:dyDescent="0.3">
      <c r="A474" t="s">
        <v>444</v>
      </c>
      <c r="B474">
        <f>COUNTIF(A:A,A474)</f>
        <v>1</v>
      </c>
      <c r="C474" t="s">
        <v>438</v>
      </c>
      <c r="E474" t="str">
        <f t="shared" si="36"/>
        <v>빅뱃서큐버스</v>
      </c>
      <c r="H474" t="s">
        <v>1214</v>
      </c>
      <c r="I474">
        <v>1</v>
      </c>
    </row>
    <row r="475" spans="1:9" x14ac:dyDescent="0.3">
      <c r="A475" t="s">
        <v>446</v>
      </c>
      <c r="B475">
        <f>COUNTIF(A:A,A475)</f>
        <v>1</v>
      </c>
      <c r="C475" t="s">
        <v>439</v>
      </c>
      <c r="E475" t="str">
        <f t="shared" si="36"/>
        <v>베이</v>
      </c>
      <c r="H475" t="s">
        <v>1215</v>
      </c>
      <c r="I475">
        <v>1</v>
      </c>
    </row>
    <row r="476" spans="1:9" x14ac:dyDescent="0.3">
      <c r="A476" t="s">
        <v>575</v>
      </c>
      <c r="B476">
        <f>COUNTIF(A:A,A476)</f>
        <v>1</v>
      </c>
      <c r="C476" t="s">
        <v>577</v>
      </c>
      <c r="E476" t="str">
        <f t="shared" si="36"/>
        <v>젤리피쉬걸</v>
      </c>
      <c r="H476" t="s">
        <v>1216</v>
      </c>
      <c r="I476">
        <v>1</v>
      </c>
    </row>
    <row r="477" spans="1:9" x14ac:dyDescent="0.3">
      <c r="A477" t="s">
        <v>578</v>
      </c>
      <c r="B477">
        <f>COUNTIF(A:A,A477)</f>
        <v>1</v>
      </c>
      <c r="C477" s="1" t="s">
        <v>582</v>
      </c>
      <c r="D477" s="1"/>
      <c r="E477" s="1" t="str">
        <f t="shared" si="36"/>
        <v>어스메이지</v>
      </c>
      <c r="F477" s="1"/>
      <c r="G477" s="1"/>
      <c r="H477" t="s">
        <v>1217</v>
      </c>
      <c r="I477">
        <v>1</v>
      </c>
    </row>
    <row r="478" spans="1:9" x14ac:dyDescent="0.3">
      <c r="A478" t="s">
        <v>580</v>
      </c>
      <c r="B478">
        <f>COUNTIF(A:A,A478)</f>
        <v>1</v>
      </c>
      <c r="C478" s="1" t="s">
        <v>583</v>
      </c>
      <c r="D478" s="1"/>
      <c r="E478" s="1" t="str">
        <f t="shared" si="36"/>
        <v>다이나몹</v>
      </c>
      <c r="F478" s="1"/>
      <c r="G478" s="1"/>
      <c r="H478" t="s">
        <v>1218</v>
      </c>
      <c r="I478">
        <v>1</v>
      </c>
    </row>
    <row r="479" spans="1:9" x14ac:dyDescent="0.3">
      <c r="A479" t="s">
        <v>584</v>
      </c>
      <c r="B479">
        <f>COUNTIF(A:A,A479)</f>
        <v>1</v>
      </c>
      <c r="C479" s="1" t="s">
        <v>594</v>
      </c>
      <c r="D479" s="1"/>
      <c r="E479" s="1" t="str">
        <f t="shared" si="36"/>
        <v>SF워리어</v>
      </c>
      <c r="F479" s="1"/>
      <c r="G479" s="1"/>
      <c r="H479" t="s">
        <v>1219</v>
      </c>
      <c r="I479">
        <v>1</v>
      </c>
    </row>
    <row r="480" spans="1:9" x14ac:dyDescent="0.3">
      <c r="A480" t="s">
        <v>586</v>
      </c>
      <c r="B480">
        <f>COUNTIF(A:A,A480)</f>
        <v>1</v>
      </c>
      <c r="C480" s="1" t="s">
        <v>595</v>
      </c>
      <c r="D480" s="1"/>
      <c r="E480" s="1" t="str">
        <f t="shared" si="36"/>
        <v>카오스엘리멘탈</v>
      </c>
      <c r="F480" s="1"/>
      <c r="G480" s="1"/>
      <c r="H480" t="s">
        <v>1220</v>
      </c>
      <c r="I480">
        <v>1</v>
      </c>
    </row>
    <row r="481" spans="1:9" x14ac:dyDescent="0.3">
      <c r="A481" t="s">
        <v>588</v>
      </c>
      <c r="B481">
        <f>COUNTIF(A:A,A481)</f>
        <v>1</v>
      </c>
      <c r="C481" s="1" t="s">
        <v>596</v>
      </c>
      <c r="D481" s="1"/>
      <c r="E481" s="1" t="str">
        <f t="shared" si="36"/>
        <v>슈퍼히어로</v>
      </c>
      <c r="F481" s="1"/>
      <c r="G481" s="1"/>
      <c r="H481" t="s">
        <v>1221</v>
      </c>
      <c r="I481">
        <v>1</v>
      </c>
    </row>
    <row r="482" spans="1:9" x14ac:dyDescent="0.3">
      <c r="A482" t="s">
        <v>590</v>
      </c>
      <c r="B482">
        <f>COUNTIF(A:A,A482)</f>
        <v>1</v>
      </c>
      <c r="C482" s="1" t="s">
        <v>597</v>
      </c>
      <c r="D482" s="1"/>
      <c r="E482" s="1" t="str">
        <f t="shared" si="36"/>
        <v>메릴</v>
      </c>
      <c r="F482" s="1"/>
      <c r="G482" s="1"/>
      <c r="H482" t="s">
        <v>1222</v>
      </c>
      <c r="I482">
        <v>1</v>
      </c>
    </row>
    <row r="483" spans="1:9" x14ac:dyDescent="0.3">
      <c r="A483" t="s">
        <v>592</v>
      </c>
      <c r="B483">
        <f>COUNTIF(A:A,A483)</f>
        <v>1</v>
      </c>
      <c r="C483" s="1" t="s">
        <v>598</v>
      </c>
      <c r="D483" s="1"/>
      <c r="E483" s="1" t="str">
        <f t="shared" si="36"/>
        <v>그릭워리어</v>
      </c>
      <c r="F483" s="1"/>
      <c r="G483" s="1"/>
      <c r="H483" t="s">
        <v>1223</v>
      </c>
      <c r="I483">
        <v>1</v>
      </c>
    </row>
    <row r="484" spans="1:9" x14ac:dyDescent="0.3">
      <c r="A484" t="s">
        <v>599</v>
      </c>
      <c r="B484">
        <f>COUNTIF(A:A,A484)</f>
        <v>1</v>
      </c>
      <c r="C484" s="1" t="s">
        <v>605</v>
      </c>
      <c r="D484" s="1"/>
      <c r="E484" s="1" t="str">
        <f t="shared" si="36"/>
        <v>아카이</v>
      </c>
      <c r="F484" s="1"/>
      <c r="G484" s="1"/>
      <c r="H484" t="s">
        <v>1224</v>
      </c>
      <c r="I484">
        <v>1</v>
      </c>
    </row>
    <row r="485" spans="1:9" x14ac:dyDescent="0.3">
      <c r="A485" t="s">
        <v>601</v>
      </c>
      <c r="B485">
        <f>COUNTIF(A:A,A485)</f>
        <v>1</v>
      </c>
      <c r="C485" s="1" t="s">
        <v>606</v>
      </c>
      <c r="D485" s="1"/>
      <c r="E485" s="1" t="str">
        <f t="shared" si="36"/>
        <v>유카</v>
      </c>
      <c r="F485" s="1"/>
      <c r="G485" s="1"/>
      <c r="H485" t="s">
        <v>1225</v>
      </c>
      <c r="I485">
        <v>1</v>
      </c>
    </row>
    <row r="486" spans="1:9" x14ac:dyDescent="0.3">
      <c r="A486" t="s">
        <v>603</v>
      </c>
      <c r="B486">
        <f>COUNTIF(A:A,A486)</f>
        <v>1</v>
      </c>
      <c r="C486" s="1" t="s">
        <v>607</v>
      </c>
      <c r="D486" s="1"/>
      <c r="E486" s="1" t="str">
        <f t="shared" si="36"/>
        <v>스팀펑크로봇</v>
      </c>
      <c r="F486" s="1"/>
      <c r="G486" s="1"/>
      <c r="H486" t="s">
        <v>1226</v>
      </c>
      <c r="I486">
        <v>1</v>
      </c>
    </row>
    <row r="487" spans="1:9" x14ac:dyDescent="0.3">
      <c r="A487" t="s">
        <v>608</v>
      </c>
      <c r="B487">
        <f>COUNTIF(A:A,A487)</f>
        <v>1</v>
      </c>
      <c r="C487" s="1" t="s">
        <v>628</v>
      </c>
      <c r="D487" s="1"/>
      <c r="E487" s="1" t="str">
        <f t="shared" si="36"/>
        <v>카츄진</v>
      </c>
      <c r="F487" s="1"/>
      <c r="G487" s="1"/>
      <c r="H487" t="s">
        <v>1227</v>
      </c>
      <c r="I487">
        <v>1</v>
      </c>
    </row>
    <row r="488" spans="1:9" x14ac:dyDescent="0.3">
      <c r="A488" t="s">
        <v>648</v>
      </c>
      <c r="B488">
        <f>COUNTIF(A:A,A488)</f>
        <v>1</v>
      </c>
      <c r="C488" s="1" t="s">
        <v>629</v>
      </c>
      <c r="D488" s="1"/>
      <c r="E488" s="1" t="str">
        <f t="shared" si="36"/>
        <v>메디아</v>
      </c>
      <c r="F488" s="1"/>
      <c r="G488" s="1"/>
      <c r="H488" t="s">
        <v>1228</v>
      </c>
      <c r="I488">
        <v>1</v>
      </c>
    </row>
    <row r="489" spans="1:9" x14ac:dyDescent="0.3">
      <c r="A489" t="s">
        <v>649</v>
      </c>
      <c r="B489">
        <f>COUNTIF(A:A,A489)</f>
        <v>1</v>
      </c>
      <c r="C489" s="1" t="s">
        <v>630</v>
      </c>
      <c r="D489" s="1"/>
      <c r="E489" s="1" t="str">
        <f t="shared" si="36"/>
        <v>롤라</v>
      </c>
      <c r="F489" s="1"/>
      <c r="G489" s="1"/>
      <c r="H489" t="s">
        <v>1229</v>
      </c>
      <c r="I489">
        <v>1</v>
      </c>
    </row>
    <row r="490" spans="1:9" x14ac:dyDescent="0.3">
      <c r="A490" t="s">
        <v>650</v>
      </c>
      <c r="B490">
        <f>COUNTIF(A:A,A490)</f>
        <v>1</v>
      </c>
      <c r="C490" s="1" t="s">
        <v>631</v>
      </c>
      <c r="D490" s="1"/>
      <c r="E490" s="1" t="str">
        <f t="shared" si="36"/>
        <v>바위엘리멘탈</v>
      </c>
      <c r="F490" s="1"/>
      <c r="G490" s="1"/>
      <c r="H490" t="s">
        <v>1230</v>
      </c>
      <c r="I490">
        <v>1</v>
      </c>
    </row>
    <row r="491" spans="1:9" x14ac:dyDescent="0.3">
      <c r="A491" t="s">
        <v>651</v>
      </c>
      <c r="B491">
        <f>COUNTIF(A:A,A491)</f>
        <v>1</v>
      </c>
      <c r="C491" s="1" t="s">
        <v>632</v>
      </c>
      <c r="D491" s="1"/>
      <c r="E491" s="1" t="str">
        <f t="shared" si="36"/>
        <v>솔져</v>
      </c>
      <c r="F491" s="1"/>
      <c r="G491" s="1"/>
      <c r="H491" t="s">
        <v>1231</v>
      </c>
      <c r="I491">
        <v>1</v>
      </c>
    </row>
    <row r="492" spans="1:9" x14ac:dyDescent="0.3">
      <c r="A492" t="s">
        <v>652</v>
      </c>
      <c r="B492">
        <f>COUNTIF(A:A,A492)</f>
        <v>1</v>
      </c>
      <c r="C492" s="1" t="s">
        <v>633</v>
      </c>
      <c r="D492" s="1"/>
      <c r="E492" s="1" t="str">
        <f t="shared" si="36"/>
        <v>듀얼워리어</v>
      </c>
      <c r="F492" s="1"/>
      <c r="G492" s="1"/>
      <c r="H492" t="s">
        <v>1232</v>
      </c>
      <c r="I492">
        <v>1</v>
      </c>
    </row>
    <row r="493" spans="1:9" x14ac:dyDescent="0.3">
      <c r="A493" t="s">
        <v>653</v>
      </c>
      <c r="B493">
        <f>COUNTIF(A:A,A493)</f>
        <v>1</v>
      </c>
      <c r="C493" s="1" t="s">
        <v>634</v>
      </c>
      <c r="D493" s="1"/>
      <c r="E493" s="1" t="str">
        <f t="shared" si="36"/>
        <v>글로리아머</v>
      </c>
      <c r="F493" s="1"/>
      <c r="G493" s="1"/>
      <c r="H493" t="s">
        <v>1233</v>
      </c>
      <c r="I493">
        <v>1</v>
      </c>
    </row>
    <row r="494" spans="1:9" x14ac:dyDescent="0.3">
      <c r="A494" t="s">
        <v>654</v>
      </c>
      <c r="B494">
        <f>COUNTIF(A:A,A494)</f>
        <v>1</v>
      </c>
      <c r="C494" s="1" t="s">
        <v>635</v>
      </c>
      <c r="D494" s="1"/>
      <c r="E494" s="1" t="str">
        <f t="shared" si="36"/>
        <v>RPG나이트</v>
      </c>
      <c r="F494" s="1"/>
      <c r="G494" s="1"/>
      <c r="H494" t="s">
        <v>1234</v>
      </c>
      <c r="I494">
        <v>1</v>
      </c>
    </row>
    <row r="495" spans="1:9" x14ac:dyDescent="0.3">
      <c r="A495" t="s">
        <v>655</v>
      </c>
      <c r="B495">
        <f>COUNTIF(A:A,A495)</f>
        <v>1</v>
      </c>
      <c r="C495" s="1" t="s">
        <v>636</v>
      </c>
      <c r="D495" s="1"/>
      <c r="E495" s="1" t="str">
        <f t="shared" si="36"/>
        <v>데몬헌트리스</v>
      </c>
      <c r="F495" s="1"/>
      <c r="G495" s="1"/>
      <c r="H495" t="s">
        <v>1235</v>
      </c>
      <c r="I495">
        <v>1</v>
      </c>
    </row>
    <row r="496" spans="1:9" x14ac:dyDescent="0.3">
      <c r="A496" t="s">
        <v>656</v>
      </c>
      <c r="B496">
        <f>COUNTIF(A:A,A496)</f>
        <v>1</v>
      </c>
      <c r="C496" s="1" t="s">
        <v>637</v>
      </c>
      <c r="D496" s="1"/>
      <c r="E496" s="1" t="str">
        <f t="shared" si="36"/>
        <v>모바일피메일</v>
      </c>
      <c r="F496" s="1"/>
      <c r="G496" s="1"/>
      <c r="H496" t="s">
        <v>1236</v>
      </c>
      <c r="I496">
        <v>1</v>
      </c>
    </row>
    <row r="497" spans="1:9" x14ac:dyDescent="0.3">
      <c r="A497" t="s">
        <v>657</v>
      </c>
      <c r="B497">
        <f>COUNTIF(A:A,A497)</f>
        <v>1</v>
      </c>
      <c r="C497" s="1" t="s">
        <v>638</v>
      </c>
      <c r="D497" s="1"/>
      <c r="E497" s="1" t="str">
        <f t="shared" si="36"/>
        <v>사이보그캐릭터</v>
      </c>
      <c r="F497" s="1"/>
      <c r="G497" s="1"/>
      <c r="H497" t="s">
        <v>1237</v>
      </c>
      <c r="I497">
        <v>1</v>
      </c>
    </row>
    <row r="498" spans="1:9" x14ac:dyDescent="0.3">
      <c r="A498" t="s">
        <v>658</v>
      </c>
      <c r="B498">
        <f>COUNTIF(A:A,A498)</f>
        <v>1</v>
      </c>
      <c r="C498" s="1" t="s">
        <v>639</v>
      </c>
      <c r="D498" s="1"/>
      <c r="E498" s="1" t="str">
        <f t="shared" si="36"/>
        <v>샌드워리어</v>
      </c>
      <c r="F498" s="1"/>
      <c r="G498" s="1"/>
      <c r="H498" t="s">
        <v>1238</v>
      </c>
      <c r="I498">
        <v>1</v>
      </c>
    </row>
    <row r="499" spans="1:9" x14ac:dyDescent="0.3">
      <c r="A499" t="s">
        <v>659</v>
      </c>
      <c r="B499">
        <f>COUNTIF(A:A,A499)</f>
        <v>1</v>
      </c>
      <c r="C499" s="1" t="s">
        <v>640</v>
      </c>
      <c r="D499" s="1"/>
      <c r="E499" s="1" t="str">
        <f t="shared" si="36"/>
        <v>블레이드팬댄서</v>
      </c>
      <c r="F499" s="1"/>
      <c r="G499" s="1"/>
      <c r="H499" t="s">
        <v>1239</v>
      </c>
      <c r="I499">
        <v>1</v>
      </c>
    </row>
    <row r="500" spans="1:9" x14ac:dyDescent="0.3">
      <c r="A500" t="s">
        <v>660</v>
      </c>
      <c r="B500">
        <f>COUNTIF(A:A,A500)</f>
        <v>1</v>
      </c>
      <c r="C500" s="1" t="s">
        <v>641</v>
      </c>
      <c r="D500" s="1"/>
      <c r="E500" s="1" t="str">
        <f t="shared" si="36"/>
        <v>시리아</v>
      </c>
      <c r="F500" s="1"/>
      <c r="G500" s="1"/>
      <c r="H500" t="s">
        <v>1240</v>
      </c>
      <c r="I500">
        <v>1</v>
      </c>
    </row>
    <row r="501" spans="1:9" x14ac:dyDescent="0.3">
      <c r="A501" t="s">
        <v>661</v>
      </c>
      <c r="B501">
        <f>COUNTIF(A:A,A501)</f>
        <v>1</v>
      </c>
      <c r="C501" s="1" t="s">
        <v>642</v>
      </c>
      <c r="D501" s="1"/>
      <c r="E501" s="1" t="str">
        <f t="shared" si="36"/>
        <v>린하이</v>
      </c>
      <c r="F501" s="1"/>
      <c r="G501" s="1"/>
      <c r="H501" t="s">
        <v>1241</v>
      </c>
      <c r="I501">
        <v>1</v>
      </c>
    </row>
    <row r="502" spans="1:9" x14ac:dyDescent="0.3">
      <c r="A502" t="s">
        <v>662</v>
      </c>
      <c r="B502">
        <f>COUNTIF(A:A,A502)</f>
        <v>1</v>
      </c>
      <c r="C502" s="1" t="s">
        <v>643</v>
      </c>
      <c r="D502" s="1"/>
      <c r="E502" s="1" t="str">
        <f t="shared" si="36"/>
        <v>네크로맨서포</v>
      </c>
      <c r="F502" s="1"/>
      <c r="G502" s="1"/>
      <c r="H502" t="s">
        <v>1242</v>
      </c>
      <c r="I502">
        <v>1</v>
      </c>
    </row>
    <row r="503" spans="1:9" x14ac:dyDescent="0.3">
      <c r="A503" t="s">
        <v>663</v>
      </c>
      <c r="B503">
        <f>COUNTIF(A:A,A503)</f>
        <v>1</v>
      </c>
      <c r="C503" s="1" t="s">
        <v>644</v>
      </c>
      <c r="D503" s="1"/>
      <c r="E503" s="1" t="str">
        <f t="shared" si="36"/>
        <v>걸워리어</v>
      </c>
      <c r="F503" s="1"/>
      <c r="G503" s="1"/>
      <c r="H503" t="s">
        <v>1243</v>
      </c>
      <c r="I503">
        <v>1</v>
      </c>
    </row>
    <row r="504" spans="1:9" x14ac:dyDescent="0.3">
      <c r="A504" t="s">
        <v>664</v>
      </c>
      <c r="B504">
        <f>COUNTIF(A:A,A504)</f>
        <v>1</v>
      </c>
      <c r="C504" s="1" t="s">
        <v>645</v>
      </c>
      <c r="D504" s="1"/>
      <c r="E504" s="1" t="str">
        <f t="shared" si="36"/>
        <v>걸아처</v>
      </c>
      <c r="F504" s="1"/>
      <c r="G504" s="1"/>
      <c r="H504" t="s">
        <v>1244</v>
      </c>
      <c r="I504">
        <v>1</v>
      </c>
    </row>
    <row r="505" spans="1:9" x14ac:dyDescent="0.3">
      <c r="A505" t="s">
        <v>665</v>
      </c>
      <c r="B505">
        <f>COUNTIF(A:A,A505)</f>
        <v>1</v>
      </c>
      <c r="C505" s="1" t="s">
        <v>646</v>
      </c>
      <c r="D505" s="1"/>
      <c r="E505" s="1" t="str">
        <f t="shared" si="36"/>
        <v>에너지실드로봇</v>
      </c>
      <c r="F505" s="1"/>
      <c r="G505" s="1"/>
      <c r="H505" t="s">
        <v>1245</v>
      </c>
      <c r="I505">
        <v>1</v>
      </c>
    </row>
    <row r="506" spans="1:9" x14ac:dyDescent="0.3">
      <c r="A506" t="s">
        <v>666</v>
      </c>
      <c r="B506">
        <f>COUNTIF(A:A,A506)</f>
        <v>1</v>
      </c>
      <c r="C506" s="1" t="s">
        <v>647</v>
      </c>
      <c r="D506" s="1"/>
      <c r="E506" s="1" t="str">
        <f t="shared" si="36"/>
        <v>아이스매지션</v>
      </c>
      <c r="F506" s="1"/>
      <c r="G506" s="1"/>
      <c r="H506" t="s">
        <v>1246</v>
      </c>
      <c r="I506">
        <v>1</v>
      </c>
    </row>
    <row r="507" spans="1:9" x14ac:dyDescent="0.3">
      <c r="A507" t="s">
        <v>667</v>
      </c>
      <c r="B507">
        <f>COUNTIF(A:A,A507)</f>
        <v>1</v>
      </c>
      <c r="C507" s="1" t="s">
        <v>669</v>
      </c>
      <c r="D507" s="1"/>
      <c r="E507" s="1" t="str">
        <f t="shared" si="36"/>
        <v>앤젤릭워리어</v>
      </c>
      <c r="F507" s="1"/>
      <c r="G507" s="1"/>
      <c r="H507" t="s">
        <v>1247</v>
      </c>
      <c r="I507">
        <v>1</v>
      </c>
    </row>
    <row r="508" spans="1:9" ht="49.5" x14ac:dyDescent="0.3">
      <c r="A508" t="s">
        <v>971</v>
      </c>
      <c r="B508">
        <f>COUNTIF(A:A,A508)</f>
        <v>1</v>
      </c>
      <c r="C508" s="1" t="s">
        <v>970</v>
      </c>
      <c r="D508" s="1"/>
      <c r="E508" s="1" t="str">
        <f t="shared" si="36"/>
        <v>마법협회장과 함께 일하며 결류자가 세계 2차 멸망을 시도할 때 최전방에서 막으려 했으나 실패했다. 그 뒤 부서진 세상을 재건하며 흩어진 생존자들을 모아 살아남는데 애쓰고 있다.</v>
      </c>
      <c r="F508" s="1"/>
      <c r="G508" s="1"/>
      <c r="H508" t="str">
        <f t="shared" ref="H508:H539" si="37">"In progress of translating…("&amp;ROW()&amp;")"</f>
        <v>In progress of translating…(508)</v>
      </c>
    </row>
    <row r="509" spans="1:9" ht="82.5" x14ac:dyDescent="0.3">
      <c r="A509" t="s">
        <v>972</v>
      </c>
      <c r="B509">
        <f>COUNTIF(A:A,A509)</f>
        <v>1</v>
      </c>
      <c r="C509" s="1" t="s">
        <v>1085</v>
      </c>
      <c r="D509" s="1"/>
      <c r="E509" s="1" t="str">
        <f t="shared" si="36"/>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
      <c r="F509" s="1"/>
      <c r="G509" s="1"/>
      <c r="H509" t="str">
        <f t="shared" si="37"/>
        <v>In progress of translating…(509)</v>
      </c>
    </row>
    <row r="510" spans="1:9" ht="33" x14ac:dyDescent="0.3">
      <c r="A510" t="s">
        <v>973</v>
      </c>
      <c r="B510">
        <f>COUNTIF(A:A,A510)</f>
        <v>1</v>
      </c>
      <c r="C510" s="1" t="s">
        <v>1084</v>
      </c>
      <c r="D510" s="1"/>
      <c r="E510" s="1" t="str">
        <f t="shared" si="36"/>
        <v xml:space="preserve">생물학적 변이로 인간의 힘을 초월하는 근력과 체격을 얻었다. 간파울의 도움을 받고 스피릿킹이 지키고 있던 시설에서 탈출하였다. </v>
      </c>
      <c r="F510" s="1"/>
      <c r="G510" s="1"/>
      <c r="H510" t="str">
        <f t="shared" si="37"/>
        <v>In progress of translating…(510)</v>
      </c>
    </row>
    <row r="511" spans="1:9" x14ac:dyDescent="0.3">
      <c r="A511" t="s">
        <v>974</v>
      </c>
      <c r="B511">
        <f>COUNTIF(A:A,A511)</f>
        <v>1</v>
      </c>
      <c r="C511" s="1" t="s">
        <v>975</v>
      </c>
      <c r="D511" s="1"/>
      <c r="E511" s="1" t="str">
        <f t="shared" si="36"/>
        <v>베이의 설명 우다다다</v>
      </c>
      <c r="F511" s="1"/>
      <c r="G511" s="1"/>
      <c r="H511" t="str">
        <f t="shared" si="37"/>
        <v>In progress of translating…(511)</v>
      </c>
    </row>
    <row r="512" spans="1:9" ht="33" x14ac:dyDescent="0.3">
      <c r="A512" t="s">
        <v>977</v>
      </c>
      <c r="B512">
        <f>COUNTIF(A:A,A512)</f>
        <v>1</v>
      </c>
      <c r="C512" s="1" t="s">
        <v>978</v>
      </c>
      <c r="D512" s="1"/>
      <c r="E512" s="1" t="str">
        <f t="shared" si="36"/>
        <v xml:space="preserve">멸망의 날 직장 나간 엄마와는 통화가 되지를 않고 아빠가 아수라장을 뚫고 찾아와 피난길에 나섰다. 집에서 가장 가까운 대피소로 향하던 중 </v>
      </c>
      <c r="F512" s="1"/>
      <c r="G512" s="1"/>
      <c r="H512" t="str">
        <f t="shared" si="37"/>
        <v>In progress of translating…(512)</v>
      </c>
    </row>
    <row r="513" spans="1:8" x14ac:dyDescent="0.3">
      <c r="A513" t="s">
        <v>980</v>
      </c>
      <c r="B513">
        <f>COUNTIF(A:A,A513)</f>
        <v>1</v>
      </c>
      <c r="C513" s="1" t="s">
        <v>981</v>
      </c>
      <c r="D513" s="1"/>
      <c r="E513" s="1" t="str">
        <f t="shared" si="36"/>
        <v>어스메이지의 설명 우다다다</v>
      </c>
      <c r="F513" s="1"/>
      <c r="G513" s="1"/>
      <c r="H513" t="str">
        <f t="shared" si="37"/>
        <v>In progress of translating…(513)</v>
      </c>
    </row>
    <row r="514" spans="1:8" ht="82.5" x14ac:dyDescent="0.3">
      <c r="A514" t="s">
        <v>983</v>
      </c>
      <c r="B514">
        <f>COUNTIF(A:A,A514)</f>
        <v>1</v>
      </c>
      <c r="C514" s="1" t="s">
        <v>984</v>
      </c>
      <c r="D514" s="1"/>
      <c r="E514" s="1" t="str">
        <f t="shared" si="36"/>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
      <c r="F514" s="1"/>
      <c r="G514" s="1"/>
      <c r="H514" t="str">
        <f t="shared" si="37"/>
        <v>In progress of translating…(514)</v>
      </c>
    </row>
    <row r="515" spans="1:8" x14ac:dyDescent="0.3">
      <c r="A515" t="s">
        <v>986</v>
      </c>
      <c r="B515">
        <f>COUNTIF(A:A,A515)</f>
        <v>1</v>
      </c>
      <c r="C515" s="1" t="s">
        <v>987</v>
      </c>
      <c r="D515" s="1"/>
      <c r="E515" s="1" t="str">
        <f t="shared" si="36"/>
        <v>SF워리어의 설명 우다다다</v>
      </c>
      <c r="F515" s="1"/>
      <c r="G515" s="1"/>
      <c r="H515" t="str">
        <f t="shared" si="37"/>
        <v>In progress of translating…(515)</v>
      </c>
    </row>
    <row r="516" spans="1:8" x14ac:dyDescent="0.3">
      <c r="A516" t="s">
        <v>989</v>
      </c>
      <c r="B516">
        <f>COUNTIF(A:A,A516)</f>
        <v>1</v>
      </c>
      <c r="C516" s="1" t="s">
        <v>990</v>
      </c>
      <c r="D516" s="1"/>
      <c r="E516" s="1" t="str">
        <f t="shared" ref="E516:E579" si="38">IF(ISBLANK(D516),C516,D516)</f>
        <v>카오스엘리멘탈의 설명 우다다다</v>
      </c>
      <c r="F516" s="1"/>
      <c r="G516" s="1"/>
      <c r="H516" t="str">
        <f t="shared" si="37"/>
        <v>In progress of translating…(516)</v>
      </c>
    </row>
    <row r="517" spans="1:8" ht="49.5" x14ac:dyDescent="0.3">
      <c r="A517" t="s">
        <v>991</v>
      </c>
      <c r="B517">
        <f>COUNTIF(A:A,A517)</f>
        <v>1</v>
      </c>
      <c r="C517" s="1" t="s">
        <v>992</v>
      </c>
      <c r="D517" s="1"/>
      <c r="E517" s="1" t="str">
        <f t="shared" si="38"/>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
      <c r="F517" s="1"/>
      <c r="G517" s="1"/>
      <c r="H517" t="str">
        <f t="shared" si="37"/>
        <v>In progress of translating…(517)</v>
      </c>
    </row>
    <row r="518" spans="1:8" x14ac:dyDescent="0.3">
      <c r="A518" t="s">
        <v>994</v>
      </c>
      <c r="B518">
        <f>COUNTIF(A:A,A518)</f>
        <v>1</v>
      </c>
      <c r="C518" s="1" t="s">
        <v>995</v>
      </c>
      <c r="D518" s="1"/>
      <c r="E518" s="1" t="str">
        <f t="shared" si="38"/>
        <v>메릴의 설명 우다다다</v>
      </c>
      <c r="F518" s="1"/>
      <c r="G518" s="1"/>
      <c r="H518" t="str">
        <f t="shared" si="37"/>
        <v>In progress of translating…(518)</v>
      </c>
    </row>
    <row r="519" spans="1:8" x14ac:dyDescent="0.3">
      <c r="A519" t="s">
        <v>996</v>
      </c>
      <c r="B519">
        <f>COUNTIF(A:A,A519)</f>
        <v>1</v>
      </c>
      <c r="C519" s="1" t="s">
        <v>997</v>
      </c>
      <c r="D519" s="1"/>
      <c r="E519" s="1" t="str">
        <f t="shared" si="38"/>
        <v>그릭워리어의 설명 우다다다</v>
      </c>
      <c r="F519" s="1"/>
      <c r="G519" s="1"/>
      <c r="H519" t="str">
        <f t="shared" si="37"/>
        <v>In progress of translating…(519)</v>
      </c>
    </row>
    <row r="520" spans="1:8" x14ac:dyDescent="0.3">
      <c r="A520" t="s">
        <v>998</v>
      </c>
      <c r="B520">
        <f>COUNTIF(A:A,A520)</f>
        <v>1</v>
      </c>
      <c r="C520" s="1" t="s">
        <v>999</v>
      </c>
      <c r="D520" s="1"/>
      <c r="E520" s="1" t="str">
        <f t="shared" si="38"/>
        <v>아카이의 설명 우다다다</v>
      </c>
      <c r="F520" s="1"/>
      <c r="G520" s="1"/>
      <c r="H520" t="str">
        <f t="shared" si="37"/>
        <v>In progress of translating…(520)</v>
      </c>
    </row>
    <row r="521" spans="1:8" x14ac:dyDescent="0.3">
      <c r="A521" t="s">
        <v>1000</v>
      </c>
      <c r="B521">
        <f>COUNTIF(A:A,A521)</f>
        <v>1</v>
      </c>
      <c r="C521" s="1" t="s">
        <v>1001</v>
      </c>
      <c r="D521" s="1"/>
      <c r="E521" s="1" t="str">
        <f t="shared" si="38"/>
        <v>유카의 설명 우다다다</v>
      </c>
      <c r="F521" s="1"/>
      <c r="G521" s="1"/>
      <c r="H521" t="str">
        <f t="shared" si="37"/>
        <v>In progress of translating…(521)</v>
      </c>
    </row>
    <row r="522" spans="1:8" x14ac:dyDescent="0.3">
      <c r="A522" t="s">
        <v>1002</v>
      </c>
      <c r="B522">
        <f>COUNTIF(A:A,A522)</f>
        <v>1</v>
      </c>
      <c r="C522" s="1" t="s">
        <v>1003</v>
      </c>
      <c r="D522" s="1"/>
      <c r="E522" s="1" t="str">
        <f t="shared" si="38"/>
        <v>스팀펑크로봇의 설명 우다다다</v>
      </c>
      <c r="F522" s="1"/>
      <c r="G522" s="1"/>
      <c r="H522" t="str">
        <f t="shared" si="37"/>
        <v>In progress of translating…(522)</v>
      </c>
    </row>
    <row r="523" spans="1:8" x14ac:dyDescent="0.3">
      <c r="A523" t="s">
        <v>1004</v>
      </c>
      <c r="B523">
        <f>COUNTIF(A:A,A523)</f>
        <v>1</v>
      </c>
      <c r="C523" s="1" t="s">
        <v>1005</v>
      </c>
      <c r="D523" s="1"/>
      <c r="E523" s="1" t="str">
        <f t="shared" si="38"/>
        <v>카츄진의 설명 우다다다</v>
      </c>
      <c r="F523" s="1"/>
      <c r="G523" s="1"/>
      <c r="H523" t="str">
        <f t="shared" si="37"/>
        <v>In progress of translating…(523)</v>
      </c>
    </row>
    <row r="524" spans="1:8" x14ac:dyDescent="0.3">
      <c r="A524" t="s">
        <v>1007</v>
      </c>
      <c r="B524">
        <f>COUNTIF(A:A,A524)</f>
        <v>1</v>
      </c>
      <c r="C524" s="1" t="s">
        <v>1008</v>
      </c>
      <c r="D524" s="1"/>
      <c r="E524" s="1" t="str">
        <f t="shared" si="38"/>
        <v>메디아의 설명 우다다다</v>
      </c>
      <c r="F524" s="1"/>
      <c r="G524" s="1"/>
      <c r="H524" t="str">
        <f t="shared" si="37"/>
        <v>In progress of translating…(524)</v>
      </c>
    </row>
    <row r="525" spans="1:8" x14ac:dyDescent="0.3">
      <c r="A525" t="s">
        <v>1009</v>
      </c>
      <c r="B525">
        <f>COUNTIF(A:A,A525)</f>
        <v>1</v>
      </c>
      <c r="C525" s="1" t="s">
        <v>1010</v>
      </c>
      <c r="D525" s="1"/>
      <c r="E525" s="1" t="str">
        <f t="shared" si="38"/>
        <v>롤라의 설명 우다다다</v>
      </c>
      <c r="F525" s="1"/>
      <c r="G525" s="1"/>
      <c r="H525" t="str">
        <f t="shared" si="37"/>
        <v>In progress of translating…(525)</v>
      </c>
    </row>
    <row r="526" spans="1:8" x14ac:dyDescent="0.3">
      <c r="A526" t="s">
        <v>1012</v>
      </c>
      <c r="B526">
        <f>COUNTIF(A:A,A526)</f>
        <v>1</v>
      </c>
      <c r="C526" s="1" t="s">
        <v>1013</v>
      </c>
      <c r="D526" s="1"/>
      <c r="E526" s="1" t="str">
        <f t="shared" si="38"/>
        <v>바위엘리멘탈의 설명 우다다다</v>
      </c>
      <c r="F526" s="1"/>
      <c r="G526" s="1"/>
      <c r="H526" t="str">
        <f t="shared" si="37"/>
        <v>In progress of translating…(526)</v>
      </c>
    </row>
    <row r="527" spans="1:8" x14ac:dyDescent="0.3">
      <c r="A527" t="s">
        <v>1014</v>
      </c>
      <c r="B527">
        <f>COUNTIF(A:A,A527)</f>
        <v>1</v>
      </c>
      <c r="C527" s="1" t="s">
        <v>1015</v>
      </c>
      <c r="D527" s="1"/>
      <c r="E527" s="1" t="str">
        <f t="shared" si="38"/>
        <v>솔져의 설명 우다다다</v>
      </c>
      <c r="F527" s="1"/>
      <c r="G527" s="1"/>
      <c r="H527" t="str">
        <f t="shared" si="37"/>
        <v>In progress of translating…(527)</v>
      </c>
    </row>
    <row r="528" spans="1:8" x14ac:dyDescent="0.3">
      <c r="A528" t="s">
        <v>1016</v>
      </c>
      <c r="B528">
        <f>COUNTIF(A:A,A528)</f>
        <v>1</v>
      </c>
      <c r="C528" s="1" t="s">
        <v>1017</v>
      </c>
      <c r="D528" s="1"/>
      <c r="E528" s="1" t="str">
        <f t="shared" si="38"/>
        <v>듀얼워리어의 설명 우다다다</v>
      </c>
      <c r="F528" s="1"/>
      <c r="G528" s="1"/>
      <c r="H528" t="str">
        <f t="shared" si="37"/>
        <v>In progress of translating…(528)</v>
      </c>
    </row>
    <row r="529" spans="1:8" x14ac:dyDescent="0.3">
      <c r="A529" t="s">
        <v>1018</v>
      </c>
      <c r="B529">
        <f>COUNTIF(A:A,A529)</f>
        <v>1</v>
      </c>
      <c r="C529" s="1" t="s">
        <v>1019</v>
      </c>
      <c r="D529" s="1"/>
      <c r="E529" s="1" t="str">
        <f t="shared" si="38"/>
        <v>글로리아머의 설명 우다다다</v>
      </c>
      <c r="F529" s="1"/>
      <c r="G529" s="1"/>
      <c r="H529" t="str">
        <f t="shared" si="37"/>
        <v>In progress of translating…(529)</v>
      </c>
    </row>
    <row r="530" spans="1:8" x14ac:dyDescent="0.3">
      <c r="A530" t="s">
        <v>1020</v>
      </c>
      <c r="B530">
        <f>COUNTIF(A:A,A530)</f>
        <v>1</v>
      </c>
      <c r="C530" s="1" t="s">
        <v>1021</v>
      </c>
      <c r="D530" s="1"/>
      <c r="E530" s="1" t="str">
        <f t="shared" si="38"/>
        <v>RPG나이트의 설명 우다다다</v>
      </c>
      <c r="F530" s="1"/>
      <c r="G530" s="1"/>
      <c r="H530" t="str">
        <f t="shared" si="37"/>
        <v>In progress of translating…(530)</v>
      </c>
    </row>
    <row r="531" spans="1:8" x14ac:dyDescent="0.3">
      <c r="A531" t="s">
        <v>1022</v>
      </c>
      <c r="B531">
        <f>COUNTIF(A:A,A531)</f>
        <v>1</v>
      </c>
      <c r="C531" s="1" t="s">
        <v>1023</v>
      </c>
      <c r="D531" s="1"/>
      <c r="E531" s="1" t="str">
        <f t="shared" si="38"/>
        <v>데몬헌트리스의 설명 우다다다</v>
      </c>
      <c r="F531" s="1"/>
      <c r="G531" s="1"/>
      <c r="H531" t="str">
        <f t="shared" si="37"/>
        <v>In progress of translating…(531)</v>
      </c>
    </row>
    <row r="532" spans="1:8" x14ac:dyDescent="0.3">
      <c r="A532" t="s">
        <v>1024</v>
      </c>
      <c r="B532">
        <f>COUNTIF(A:A,A532)</f>
        <v>1</v>
      </c>
      <c r="C532" s="1" t="s">
        <v>1025</v>
      </c>
      <c r="D532" s="1"/>
      <c r="E532" s="1" t="str">
        <f t="shared" si="38"/>
        <v>모바일피메일의 설명 우다다다</v>
      </c>
      <c r="F532" s="1"/>
      <c r="G532" s="1"/>
      <c r="H532" t="str">
        <f t="shared" si="37"/>
        <v>In progress of translating…(532)</v>
      </c>
    </row>
    <row r="533" spans="1:8" x14ac:dyDescent="0.3">
      <c r="A533" t="s">
        <v>1026</v>
      </c>
      <c r="B533">
        <f>COUNTIF(A:A,A533)</f>
        <v>1</v>
      </c>
      <c r="C533" s="1" t="s">
        <v>1027</v>
      </c>
      <c r="D533" s="1"/>
      <c r="E533" s="1" t="str">
        <f t="shared" si="38"/>
        <v>사이보그캐릭터의 설명 우다다다</v>
      </c>
      <c r="F533" s="1"/>
      <c r="G533" s="1"/>
      <c r="H533" t="str">
        <f t="shared" si="37"/>
        <v>In progress of translating…(533)</v>
      </c>
    </row>
    <row r="534" spans="1:8" x14ac:dyDescent="0.3">
      <c r="A534" t="s">
        <v>1028</v>
      </c>
      <c r="B534">
        <f>COUNTIF(A:A,A534)</f>
        <v>1</v>
      </c>
      <c r="C534" s="1" t="s">
        <v>1029</v>
      </c>
      <c r="D534" s="1"/>
      <c r="E534" s="1" t="str">
        <f t="shared" si="38"/>
        <v>샌드워리어의 설명 우다다다</v>
      </c>
      <c r="F534" s="1"/>
      <c r="G534" s="1"/>
      <c r="H534" t="str">
        <f t="shared" si="37"/>
        <v>In progress of translating…(534)</v>
      </c>
    </row>
    <row r="535" spans="1:8" x14ac:dyDescent="0.3">
      <c r="A535" t="s">
        <v>1030</v>
      </c>
      <c r="B535">
        <f>COUNTIF(A:A,A535)</f>
        <v>1</v>
      </c>
      <c r="C535" s="1" t="s">
        <v>1031</v>
      </c>
      <c r="D535" s="1"/>
      <c r="E535" s="1" t="str">
        <f t="shared" si="38"/>
        <v>블레이드팬댄서의 설명 우다다다</v>
      </c>
      <c r="F535" s="1"/>
      <c r="G535" s="1"/>
      <c r="H535" t="str">
        <f t="shared" si="37"/>
        <v>In progress of translating…(535)</v>
      </c>
    </row>
    <row r="536" spans="1:8" x14ac:dyDescent="0.3">
      <c r="A536" t="s">
        <v>1032</v>
      </c>
      <c r="B536">
        <f>COUNTIF(A:A,A536)</f>
        <v>1</v>
      </c>
      <c r="C536" s="1" t="s">
        <v>1033</v>
      </c>
      <c r="D536" s="1"/>
      <c r="E536" s="1" t="str">
        <f t="shared" si="38"/>
        <v>시리아의 설명 우다다다</v>
      </c>
      <c r="F536" s="1"/>
      <c r="G536" s="1"/>
      <c r="H536" t="str">
        <f t="shared" si="37"/>
        <v>In progress of translating…(536)</v>
      </c>
    </row>
    <row r="537" spans="1:8" x14ac:dyDescent="0.3">
      <c r="A537" t="s">
        <v>1034</v>
      </c>
      <c r="B537">
        <f>COUNTIF(A:A,A537)</f>
        <v>1</v>
      </c>
      <c r="C537" s="1" t="s">
        <v>1035</v>
      </c>
      <c r="D537" s="1"/>
      <c r="E537" s="1" t="str">
        <f t="shared" si="38"/>
        <v>린하이의 설명 우다다다</v>
      </c>
      <c r="F537" s="1"/>
      <c r="G537" s="1"/>
      <c r="H537" t="str">
        <f t="shared" si="37"/>
        <v>In progress of translating…(537)</v>
      </c>
    </row>
    <row r="538" spans="1:8" x14ac:dyDescent="0.3">
      <c r="A538" t="s">
        <v>1036</v>
      </c>
      <c r="B538">
        <f>COUNTIF(A:A,A538)</f>
        <v>1</v>
      </c>
      <c r="C538" s="1" t="s">
        <v>1037</v>
      </c>
      <c r="D538" s="1"/>
      <c r="E538" s="1" t="str">
        <f t="shared" si="38"/>
        <v>네크로맨서포의 설명 우다다다</v>
      </c>
      <c r="F538" s="1"/>
      <c r="G538" s="1"/>
      <c r="H538" t="str">
        <f t="shared" si="37"/>
        <v>In progress of translating…(538)</v>
      </c>
    </row>
    <row r="539" spans="1:8" x14ac:dyDescent="0.3">
      <c r="A539" t="s">
        <v>1038</v>
      </c>
      <c r="B539">
        <f>COUNTIF(A:A,A539)</f>
        <v>1</v>
      </c>
      <c r="C539" s="1" t="s">
        <v>1039</v>
      </c>
      <c r="D539" s="1"/>
      <c r="E539" s="1" t="str">
        <f t="shared" si="38"/>
        <v>걸워리어의 설명 우다다다</v>
      </c>
      <c r="F539" s="1"/>
      <c r="G539" s="1"/>
      <c r="H539" t="str">
        <f t="shared" si="37"/>
        <v>In progress of translating…(539)</v>
      </c>
    </row>
    <row r="540" spans="1:8" x14ac:dyDescent="0.3">
      <c r="A540" t="s">
        <v>1040</v>
      </c>
      <c r="B540">
        <f>COUNTIF(A:A,A540)</f>
        <v>1</v>
      </c>
      <c r="C540" s="1" t="s">
        <v>1041</v>
      </c>
      <c r="D540" s="1"/>
      <c r="E540" s="1" t="str">
        <f t="shared" si="38"/>
        <v>걸아처의 설명 우다다다</v>
      </c>
      <c r="F540" s="1"/>
      <c r="G540" s="1"/>
      <c r="H540" t="str">
        <f t="shared" ref="H540:H571" si="39">"In progress of translating…("&amp;ROW()&amp;")"</f>
        <v>In progress of translating…(540)</v>
      </c>
    </row>
    <row r="541" spans="1:8" x14ac:dyDescent="0.3">
      <c r="A541" t="s">
        <v>1042</v>
      </c>
      <c r="B541">
        <f>COUNTIF(A:A,A541)</f>
        <v>1</v>
      </c>
      <c r="C541" s="1" t="s">
        <v>1043</v>
      </c>
      <c r="D541" s="1"/>
      <c r="E541" s="1" t="str">
        <f t="shared" si="38"/>
        <v>에너지실드로봇의 설명 우다다다</v>
      </c>
      <c r="F541" s="1"/>
      <c r="G541" s="1"/>
      <c r="H541" t="str">
        <f t="shared" si="39"/>
        <v>In progress of translating…(541)</v>
      </c>
    </row>
    <row r="542" spans="1:8" x14ac:dyDescent="0.3">
      <c r="A542" t="s">
        <v>1044</v>
      </c>
      <c r="B542">
        <f>COUNTIF(A:A,A542)</f>
        <v>1</v>
      </c>
      <c r="C542" s="1" t="s">
        <v>1045</v>
      </c>
      <c r="D542" s="1"/>
      <c r="E542" s="1" t="str">
        <f t="shared" si="38"/>
        <v>아이스매지션의 설명 우다다다</v>
      </c>
      <c r="F542" s="1"/>
      <c r="G542" s="1"/>
      <c r="H542" t="str">
        <f t="shared" si="39"/>
        <v>In progress of translating…(542)</v>
      </c>
    </row>
    <row r="543" spans="1:8" x14ac:dyDescent="0.3">
      <c r="A543" t="s">
        <v>1046</v>
      </c>
      <c r="B543">
        <f>COUNTIF(A:A,A543)</f>
        <v>1</v>
      </c>
      <c r="C543" s="1" t="s">
        <v>1047</v>
      </c>
      <c r="D543" s="1"/>
      <c r="E543" s="1" t="str">
        <f t="shared" si="38"/>
        <v>앤젤릭워리어의 설명 우다다다</v>
      </c>
      <c r="F543" s="1"/>
      <c r="G543" s="1"/>
      <c r="H543" t="str">
        <f t="shared" si="39"/>
        <v>In progress of translating…(543)</v>
      </c>
    </row>
    <row r="544" spans="1:8" x14ac:dyDescent="0.3">
      <c r="A544" t="s">
        <v>441</v>
      </c>
      <c r="B544">
        <f>COUNTIF(A:A,A544)</f>
        <v>1</v>
      </c>
      <c r="C544" s="1" t="s">
        <v>1083</v>
      </c>
      <c r="D544" s="1"/>
      <c r="E544" s="1" t="str">
        <f t="shared" si="38"/>
        <v>적을 꿰뚫어버리는 강력한 한 방의 마법을 구사한다.</v>
      </c>
      <c r="F544" s="1"/>
      <c r="G544" s="1"/>
      <c r="H544" t="str">
        <f t="shared" si="39"/>
        <v>In progress of translating…(544)</v>
      </c>
    </row>
    <row r="545" spans="1:8" x14ac:dyDescent="0.3">
      <c r="A545" t="s">
        <v>443</v>
      </c>
      <c r="B545">
        <f>COUNTIF(A:A,A545)</f>
        <v>1</v>
      </c>
      <c r="C545" s="1" t="s">
        <v>1099</v>
      </c>
      <c r="D545" s="1"/>
      <c r="E545" s="1" t="str">
        <f t="shared" si="38"/>
        <v>범위 공격으로 다수의 적을 효과적으로 처리할 수 있다.</v>
      </c>
      <c r="F545" s="1"/>
      <c r="G545" s="1"/>
      <c r="H545" t="str">
        <f t="shared" si="39"/>
        <v>In progress of translating…(545)</v>
      </c>
    </row>
    <row r="546" spans="1:8" x14ac:dyDescent="0.3">
      <c r="A546" t="s">
        <v>445</v>
      </c>
      <c r="B546">
        <f>COUNTIF(A:A,A546)</f>
        <v>1</v>
      </c>
      <c r="C546" s="1" t="s">
        <v>1100</v>
      </c>
      <c r="D546" s="1"/>
      <c r="E546" s="1" t="str">
        <f t="shared" si="38"/>
        <v>꽃잎을 응축하여 만든 탄환 여러 발을 빠르게 난사한다.</v>
      </c>
      <c r="F546" s="1"/>
      <c r="G546" s="1"/>
      <c r="H546" t="str">
        <f t="shared" si="39"/>
        <v>In progress of translating…(546)</v>
      </c>
    </row>
    <row r="547" spans="1:8" x14ac:dyDescent="0.3">
      <c r="A547" t="s">
        <v>447</v>
      </c>
      <c r="B547">
        <f>COUNTIF(A:A,A547)</f>
        <v>1</v>
      </c>
      <c r="C547" s="1" t="s">
        <v>976</v>
      </c>
      <c r="D547" s="1"/>
      <c r="E547" s="1" t="str">
        <f t="shared" si="38"/>
        <v>장판 공격을 사용한다</v>
      </c>
      <c r="F547" s="1"/>
      <c r="G547" s="1"/>
      <c r="H547" t="str">
        <f t="shared" si="39"/>
        <v>In progress of translating…(547)</v>
      </c>
    </row>
    <row r="548" spans="1:8" ht="33" x14ac:dyDescent="0.3">
      <c r="A548" t="s">
        <v>576</v>
      </c>
      <c r="B548">
        <f>COUNTIF(A:A,A548)</f>
        <v>1</v>
      </c>
      <c r="C548" s="1" t="s">
        <v>979</v>
      </c>
      <c r="D548" s="1"/>
      <c r="E548" s="1" t="str">
        <f t="shared" si="38"/>
        <v>다이나몹 아저씨가 만들어준 물총인 듯 물총 아닌 물총 같은 무기로 벽을 넘는 곡사 공격을 한다.</v>
      </c>
      <c r="F548" s="1"/>
      <c r="G548" s="1"/>
      <c r="H548" t="str">
        <f t="shared" si="39"/>
        <v>In progress of translating…(548)</v>
      </c>
    </row>
    <row r="549" spans="1:8" x14ac:dyDescent="0.3">
      <c r="A549" t="s">
        <v>579</v>
      </c>
      <c r="B549">
        <f>COUNTIF(A:A,A549)</f>
        <v>1</v>
      </c>
      <c r="C549" s="1" t="s">
        <v>982</v>
      </c>
      <c r="D549" s="1"/>
      <c r="E549" s="1" t="str">
        <f t="shared" si="38"/>
        <v>적의 미스를 무마시키는 백발백중 캐릭터</v>
      </c>
      <c r="F549" s="1"/>
      <c r="G549" s="1"/>
      <c r="H549" t="str">
        <f t="shared" si="39"/>
        <v>In progress of translating…(549)</v>
      </c>
    </row>
    <row r="550" spans="1:8" ht="33" x14ac:dyDescent="0.3">
      <c r="A550" t="s">
        <v>581</v>
      </c>
      <c r="B550">
        <f>COUNTIF(A:A,A550)</f>
        <v>1</v>
      </c>
      <c r="C550" s="1" t="s">
        <v>985</v>
      </c>
      <c r="D550" s="1"/>
      <c r="E550" s="1" t="str">
        <f t="shared" si="38"/>
        <v>테슬라 코일을 사용하여 근거리 내 모든 적을 공격할 수 있다. 전용 전투팩으로 상급 공격력을 가지고 있다.</v>
      </c>
      <c r="F550" s="1"/>
      <c r="G550" s="1"/>
      <c r="H550" t="str">
        <f t="shared" si="39"/>
        <v>In progress of translating…(550)</v>
      </c>
    </row>
    <row r="551" spans="1:8" x14ac:dyDescent="0.3">
      <c r="A551" t="s">
        <v>585</v>
      </c>
      <c r="B551">
        <f>COUNTIF(A:A,A551)</f>
        <v>1</v>
      </c>
      <c r="C551" s="1" t="s">
        <v>988</v>
      </c>
      <c r="D551" s="1"/>
      <c r="E551" s="1" t="str">
        <f t="shared" si="38"/>
        <v>멀티타겟 프리셋으로 공격한다</v>
      </c>
      <c r="F551" s="1"/>
      <c r="G551" s="1"/>
      <c r="H551" t="str">
        <f t="shared" si="39"/>
        <v>In progress of translating…(551)</v>
      </c>
    </row>
    <row r="552" spans="1:8" x14ac:dyDescent="0.3">
      <c r="A552" t="s">
        <v>587</v>
      </c>
      <c r="B552">
        <f>COUNTIF(A:A,A552)</f>
        <v>1</v>
      </c>
      <c r="C552" s="1" t="s">
        <v>988</v>
      </c>
      <c r="D552" s="1"/>
      <c r="E552" s="1" t="str">
        <f t="shared" si="38"/>
        <v>멀티타겟 프리셋으로 공격한다</v>
      </c>
      <c r="F552" s="1"/>
      <c r="G552" s="1"/>
      <c r="H552" t="str">
        <f t="shared" si="39"/>
        <v>In progress of translating…(552)</v>
      </c>
    </row>
    <row r="553" spans="1:8" x14ac:dyDescent="0.3">
      <c r="A553" t="s">
        <v>589</v>
      </c>
      <c r="B553">
        <f>COUNTIF(A:A,A553)</f>
        <v>1</v>
      </c>
      <c r="C553" s="1" t="s">
        <v>993</v>
      </c>
      <c r="D553" s="1"/>
      <c r="E553" s="1" t="str">
        <f t="shared" si="38"/>
        <v>눈에서 나오는 광선으로 적을 꿰뚫을 수 있다.</v>
      </c>
      <c r="F553" s="1"/>
      <c r="G553" s="1"/>
      <c r="H553" t="str">
        <f t="shared" si="39"/>
        <v>In progress of translating…(553)</v>
      </c>
    </row>
    <row r="554" spans="1:8" x14ac:dyDescent="0.3">
      <c r="A554" t="s">
        <v>591</v>
      </c>
      <c r="B554">
        <f>COUNTIF(A:A,A554)</f>
        <v>1</v>
      </c>
      <c r="C554" s="1" t="s">
        <v>988</v>
      </c>
      <c r="D554" s="1"/>
      <c r="E554" s="1" t="str">
        <f t="shared" si="38"/>
        <v>멀티타겟 프리셋으로 공격한다</v>
      </c>
      <c r="F554" s="1"/>
      <c r="G554" s="1"/>
      <c r="H554" t="str">
        <f t="shared" si="39"/>
        <v>In progress of translating…(554)</v>
      </c>
    </row>
    <row r="555" spans="1:8" x14ac:dyDescent="0.3">
      <c r="A555" t="s">
        <v>593</v>
      </c>
      <c r="B555">
        <f>COUNTIF(A:A,A555)</f>
        <v>1</v>
      </c>
      <c r="C555" s="1" t="s">
        <v>988</v>
      </c>
      <c r="D555" s="1"/>
      <c r="E555" s="1" t="str">
        <f t="shared" si="38"/>
        <v>멀티타겟 프리셋으로 공격한다</v>
      </c>
      <c r="F555" s="1"/>
      <c r="G555" s="1"/>
      <c r="H555" t="str">
        <f t="shared" si="39"/>
        <v>In progress of translating…(555)</v>
      </c>
    </row>
    <row r="556" spans="1:8" x14ac:dyDescent="0.3">
      <c r="A556" t="s">
        <v>600</v>
      </c>
      <c r="B556">
        <f>COUNTIF(A:A,A556)</f>
        <v>1</v>
      </c>
      <c r="C556" s="1" t="s">
        <v>988</v>
      </c>
      <c r="D556" s="1"/>
      <c r="E556" s="1" t="str">
        <f t="shared" si="38"/>
        <v>멀티타겟 프리셋으로 공격한다</v>
      </c>
      <c r="F556" s="1"/>
      <c r="G556" s="1"/>
      <c r="H556" t="str">
        <f t="shared" si="39"/>
        <v>In progress of translating…(556)</v>
      </c>
    </row>
    <row r="557" spans="1:8" x14ac:dyDescent="0.3">
      <c r="A557" t="s">
        <v>602</v>
      </c>
      <c r="B557">
        <f>COUNTIF(A:A,A557)</f>
        <v>1</v>
      </c>
      <c r="C557" s="1" t="s">
        <v>988</v>
      </c>
      <c r="D557" s="1"/>
      <c r="E557" s="1" t="str">
        <f t="shared" si="38"/>
        <v>멀티타겟 프리셋으로 공격한다</v>
      </c>
      <c r="F557" s="1"/>
      <c r="G557" s="1"/>
      <c r="H557" t="str">
        <f t="shared" si="39"/>
        <v>In progress of translating…(557)</v>
      </c>
    </row>
    <row r="558" spans="1:8" x14ac:dyDescent="0.3">
      <c r="A558" t="s">
        <v>604</v>
      </c>
      <c r="B558">
        <f>COUNTIF(A:A,A558)</f>
        <v>1</v>
      </c>
      <c r="C558" s="1" t="s">
        <v>988</v>
      </c>
      <c r="D558" s="1"/>
      <c r="E558" s="1" t="str">
        <f t="shared" si="38"/>
        <v>멀티타겟 프리셋으로 공격한다</v>
      </c>
      <c r="F558" s="1"/>
      <c r="G558" s="1"/>
      <c r="H558" t="str">
        <f t="shared" si="39"/>
        <v>In progress of translating…(558)</v>
      </c>
    </row>
    <row r="559" spans="1:8" x14ac:dyDescent="0.3">
      <c r="A559" t="s">
        <v>1006</v>
      </c>
      <c r="B559">
        <f>COUNTIF(A:A,A559)</f>
        <v>1</v>
      </c>
      <c r="C559" s="1" t="s">
        <v>988</v>
      </c>
      <c r="D559" s="1"/>
      <c r="E559" s="1" t="str">
        <f t="shared" si="38"/>
        <v>멀티타겟 프리셋으로 공격한다</v>
      </c>
      <c r="F559" s="1"/>
      <c r="G559" s="1"/>
      <c r="H559" t="str">
        <f t="shared" si="39"/>
        <v>In progress of translating…(559)</v>
      </c>
    </row>
    <row r="560" spans="1:8" x14ac:dyDescent="0.3">
      <c r="A560" t="s">
        <v>609</v>
      </c>
      <c r="B560">
        <f>COUNTIF(A:A,A560)</f>
        <v>1</v>
      </c>
      <c r="C560" s="1" t="s">
        <v>988</v>
      </c>
      <c r="D560" s="1"/>
      <c r="E560" s="1" t="str">
        <f t="shared" si="38"/>
        <v>멀티타겟 프리셋으로 공격한다</v>
      </c>
      <c r="F560" s="1"/>
      <c r="G560" s="1"/>
      <c r="H560" t="str">
        <f t="shared" si="39"/>
        <v>In progress of translating…(560)</v>
      </c>
    </row>
    <row r="561" spans="1:8" x14ac:dyDescent="0.3">
      <c r="A561" t="s">
        <v>610</v>
      </c>
      <c r="B561">
        <f>COUNTIF(A:A,A561)</f>
        <v>1</v>
      </c>
      <c r="C561" s="1" t="s">
        <v>1011</v>
      </c>
      <c r="D561" s="1"/>
      <c r="E561" s="1" t="str">
        <f t="shared" si="38"/>
        <v>멀티타겟 프리셋으로 공격한다</v>
      </c>
      <c r="F561" s="1"/>
      <c r="G561" s="1"/>
      <c r="H561" t="str">
        <f t="shared" si="39"/>
        <v>In progress of translating…(561)</v>
      </c>
    </row>
    <row r="562" spans="1:8" x14ac:dyDescent="0.3">
      <c r="A562" t="s">
        <v>611</v>
      </c>
      <c r="B562">
        <f>COUNTIF(A:A,A562)</f>
        <v>1</v>
      </c>
      <c r="C562" s="1" t="s">
        <v>1011</v>
      </c>
      <c r="D562" s="1"/>
      <c r="E562" s="1" t="str">
        <f t="shared" si="38"/>
        <v>멀티타겟 프리셋으로 공격한다</v>
      </c>
      <c r="F562" s="1"/>
      <c r="G562" s="1"/>
      <c r="H562" t="str">
        <f t="shared" si="39"/>
        <v>In progress of translating…(562)</v>
      </c>
    </row>
    <row r="563" spans="1:8" x14ac:dyDescent="0.3">
      <c r="A563" t="s">
        <v>612</v>
      </c>
      <c r="B563">
        <f>COUNTIF(A:A,A563)</f>
        <v>1</v>
      </c>
      <c r="C563" s="1" t="s">
        <v>1011</v>
      </c>
      <c r="D563" s="1"/>
      <c r="E563" s="1" t="str">
        <f t="shared" si="38"/>
        <v>멀티타겟 프리셋으로 공격한다</v>
      </c>
      <c r="F563" s="1"/>
      <c r="G563" s="1"/>
      <c r="H563" t="str">
        <f t="shared" si="39"/>
        <v>In progress of translating…(563)</v>
      </c>
    </row>
    <row r="564" spans="1:8" x14ac:dyDescent="0.3">
      <c r="A564" t="s">
        <v>613</v>
      </c>
      <c r="B564">
        <f>COUNTIF(A:A,A564)</f>
        <v>1</v>
      </c>
      <c r="C564" s="1" t="s">
        <v>1011</v>
      </c>
      <c r="D564" s="1"/>
      <c r="E564" s="1" t="str">
        <f t="shared" si="38"/>
        <v>멀티타겟 프리셋으로 공격한다</v>
      </c>
      <c r="F564" s="1"/>
      <c r="G564" s="1"/>
      <c r="H564" t="str">
        <f t="shared" si="39"/>
        <v>In progress of translating…(564)</v>
      </c>
    </row>
    <row r="565" spans="1:8" x14ac:dyDescent="0.3">
      <c r="A565" t="s">
        <v>614</v>
      </c>
      <c r="B565">
        <f>COUNTIF(A:A,A565)</f>
        <v>1</v>
      </c>
      <c r="C565" s="1" t="s">
        <v>1011</v>
      </c>
      <c r="D565" s="1"/>
      <c r="E565" s="1" t="str">
        <f t="shared" si="38"/>
        <v>멀티타겟 프리셋으로 공격한다</v>
      </c>
      <c r="F565" s="1"/>
      <c r="G565" s="1"/>
      <c r="H565" t="str">
        <f t="shared" si="39"/>
        <v>In progress of translating…(565)</v>
      </c>
    </row>
    <row r="566" spans="1:8" x14ac:dyDescent="0.3">
      <c r="A566" t="s">
        <v>615</v>
      </c>
      <c r="B566">
        <f>COUNTIF(A:A,A566)</f>
        <v>1</v>
      </c>
      <c r="C566" s="1" t="s">
        <v>1011</v>
      </c>
      <c r="D566" s="1"/>
      <c r="E566" s="1" t="str">
        <f t="shared" si="38"/>
        <v>멀티타겟 프리셋으로 공격한다</v>
      </c>
      <c r="F566" s="1"/>
      <c r="G566" s="1"/>
      <c r="H566" t="str">
        <f t="shared" si="39"/>
        <v>In progress of translating…(566)</v>
      </c>
    </row>
    <row r="567" spans="1:8" x14ac:dyDescent="0.3">
      <c r="A567" t="s">
        <v>616</v>
      </c>
      <c r="B567">
        <f>COUNTIF(A:A,A567)</f>
        <v>1</v>
      </c>
      <c r="C567" s="1" t="s">
        <v>1011</v>
      </c>
      <c r="D567" s="1"/>
      <c r="E567" s="1" t="str">
        <f t="shared" si="38"/>
        <v>멀티타겟 프리셋으로 공격한다</v>
      </c>
      <c r="F567" s="1"/>
      <c r="G567" s="1"/>
      <c r="H567" t="str">
        <f t="shared" si="39"/>
        <v>In progress of translating…(567)</v>
      </c>
    </row>
    <row r="568" spans="1:8" x14ac:dyDescent="0.3">
      <c r="A568" t="s">
        <v>617</v>
      </c>
      <c r="B568">
        <f>COUNTIF(A:A,A568)</f>
        <v>1</v>
      </c>
      <c r="C568" s="1" t="s">
        <v>1011</v>
      </c>
      <c r="D568" s="1"/>
      <c r="E568" s="1" t="str">
        <f t="shared" si="38"/>
        <v>멀티타겟 프리셋으로 공격한다</v>
      </c>
      <c r="F568" s="1"/>
      <c r="G568" s="1"/>
      <c r="H568" t="str">
        <f t="shared" si="39"/>
        <v>In progress of translating…(568)</v>
      </c>
    </row>
    <row r="569" spans="1:8" x14ac:dyDescent="0.3">
      <c r="A569" t="s">
        <v>618</v>
      </c>
      <c r="B569">
        <f>COUNTIF(A:A,A569)</f>
        <v>1</v>
      </c>
      <c r="C569" s="1" t="s">
        <v>1011</v>
      </c>
      <c r="D569" s="1"/>
      <c r="E569" s="1" t="str">
        <f t="shared" si="38"/>
        <v>멀티타겟 프리셋으로 공격한다</v>
      </c>
      <c r="F569" s="1"/>
      <c r="G569" s="1"/>
      <c r="H569" t="str">
        <f t="shared" si="39"/>
        <v>In progress of translating…(569)</v>
      </c>
    </row>
    <row r="570" spans="1:8" x14ac:dyDescent="0.3">
      <c r="A570" t="s">
        <v>619</v>
      </c>
      <c r="B570">
        <f>COUNTIF(A:A,A570)</f>
        <v>1</v>
      </c>
      <c r="C570" s="1" t="s">
        <v>1011</v>
      </c>
      <c r="D570" s="1"/>
      <c r="E570" s="1" t="str">
        <f t="shared" si="38"/>
        <v>멀티타겟 프리셋으로 공격한다</v>
      </c>
      <c r="F570" s="1"/>
      <c r="G570" s="1"/>
      <c r="H570" t="str">
        <f t="shared" si="39"/>
        <v>In progress of translating…(570)</v>
      </c>
    </row>
    <row r="571" spans="1:8" x14ac:dyDescent="0.3">
      <c r="A571" t="s">
        <v>620</v>
      </c>
      <c r="B571">
        <f>COUNTIF(A:A,A571)</f>
        <v>1</v>
      </c>
      <c r="C571" s="1" t="s">
        <v>1011</v>
      </c>
      <c r="D571" s="1"/>
      <c r="E571" s="1" t="str">
        <f t="shared" si="38"/>
        <v>멀티타겟 프리셋으로 공격한다</v>
      </c>
      <c r="F571" s="1"/>
      <c r="G571" s="1"/>
      <c r="H571" t="str">
        <f t="shared" si="39"/>
        <v>In progress of translating…(571)</v>
      </c>
    </row>
    <row r="572" spans="1:8" x14ac:dyDescent="0.3">
      <c r="A572" t="s">
        <v>621</v>
      </c>
      <c r="B572">
        <f>COUNTIF(A:A,A572)</f>
        <v>1</v>
      </c>
      <c r="C572" s="1" t="s">
        <v>1011</v>
      </c>
      <c r="D572" s="1"/>
      <c r="E572" s="1" t="str">
        <f t="shared" si="38"/>
        <v>멀티타겟 프리셋으로 공격한다</v>
      </c>
      <c r="F572" s="1"/>
      <c r="G572" s="1"/>
      <c r="H572" t="str">
        <f t="shared" ref="H572:H603" si="40">"In progress of translating…("&amp;ROW()&amp;")"</f>
        <v>In progress of translating…(572)</v>
      </c>
    </row>
    <row r="573" spans="1:8" x14ac:dyDescent="0.3">
      <c r="A573" t="s">
        <v>622</v>
      </c>
      <c r="B573">
        <f>COUNTIF(A:A,A573)</f>
        <v>1</v>
      </c>
      <c r="C573" s="1" t="s">
        <v>1011</v>
      </c>
      <c r="D573" s="1"/>
      <c r="E573" s="1" t="str">
        <f t="shared" si="38"/>
        <v>멀티타겟 프리셋으로 공격한다</v>
      </c>
      <c r="F573" s="1"/>
      <c r="G573" s="1"/>
      <c r="H573" t="str">
        <f t="shared" si="40"/>
        <v>In progress of translating…(573)</v>
      </c>
    </row>
    <row r="574" spans="1:8" x14ac:dyDescent="0.3">
      <c r="A574" t="s">
        <v>623</v>
      </c>
      <c r="B574">
        <f>COUNTIF(A:A,A574)</f>
        <v>1</v>
      </c>
      <c r="C574" s="1" t="s">
        <v>1011</v>
      </c>
      <c r="D574" s="1"/>
      <c r="E574" s="1" t="str">
        <f t="shared" si="38"/>
        <v>멀티타겟 프리셋으로 공격한다</v>
      </c>
      <c r="F574" s="1"/>
      <c r="G574" s="1"/>
      <c r="H574" t="str">
        <f t="shared" si="40"/>
        <v>In progress of translating…(574)</v>
      </c>
    </row>
    <row r="575" spans="1:8" x14ac:dyDescent="0.3">
      <c r="A575" t="s">
        <v>624</v>
      </c>
      <c r="B575">
        <f>COUNTIF(A:A,A575)</f>
        <v>1</v>
      </c>
      <c r="C575" s="1" t="s">
        <v>1011</v>
      </c>
      <c r="D575" s="1"/>
      <c r="E575" s="1" t="str">
        <f t="shared" si="38"/>
        <v>멀티타겟 프리셋으로 공격한다</v>
      </c>
      <c r="F575" s="1"/>
      <c r="G575" s="1"/>
      <c r="H575" t="str">
        <f t="shared" si="40"/>
        <v>In progress of translating…(575)</v>
      </c>
    </row>
    <row r="576" spans="1:8" x14ac:dyDescent="0.3">
      <c r="A576" t="s">
        <v>625</v>
      </c>
      <c r="B576">
        <f>COUNTIF(A:A,A576)</f>
        <v>1</v>
      </c>
      <c r="C576" s="1" t="s">
        <v>1011</v>
      </c>
      <c r="D576" s="1"/>
      <c r="E576" s="1" t="str">
        <f t="shared" si="38"/>
        <v>멀티타겟 프리셋으로 공격한다</v>
      </c>
      <c r="F576" s="1"/>
      <c r="G576" s="1"/>
      <c r="H576" t="str">
        <f t="shared" si="40"/>
        <v>In progress of translating…(576)</v>
      </c>
    </row>
    <row r="577" spans="1:8" x14ac:dyDescent="0.3">
      <c r="A577" t="s">
        <v>626</v>
      </c>
      <c r="B577">
        <f>COUNTIF(A:A,A577)</f>
        <v>1</v>
      </c>
      <c r="C577" s="1" t="s">
        <v>1011</v>
      </c>
      <c r="D577" s="1"/>
      <c r="E577" s="1" t="str">
        <f t="shared" si="38"/>
        <v>멀티타겟 프리셋으로 공격한다</v>
      </c>
      <c r="F577" s="1"/>
      <c r="G577" s="1"/>
      <c r="H577" t="str">
        <f t="shared" si="40"/>
        <v>In progress of translating…(577)</v>
      </c>
    </row>
    <row r="578" spans="1:8" x14ac:dyDescent="0.3">
      <c r="A578" t="s">
        <v>627</v>
      </c>
      <c r="B578">
        <f>COUNTIF(A:A,A578)</f>
        <v>1</v>
      </c>
      <c r="C578" s="1" t="s">
        <v>1011</v>
      </c>
      <c r="D578" s="1"/>
      <c r="E578" s="1" t="str">
        <f t="shared" si="38"/>
        <v>멀티타겟 프리셋으로 공격한다</v>
      </c>
      <c r="F578" s="1"/>
      <c r="G578" s="1"/>
      <c r="H578" t="str">
        <f t="shared" si="40"/>
        <v>In progress of translating…(578)</v>
      </c>
    </row>
    <row r="579" spans="1:8" x14ac:dyDescent="0.3">
      <c r="A579" t="s">
        <v>668</v>
      </c>
      <c r="B579">
        <f>COUNTIF(A:A,A579)</f>
        <v>1</v>
      </c>
      <c r="C579" s="1" t="s">
        <v>988</v>
      </c>
      <c r="D579" s="1"/>
      <c r="E579" s="1" t="str">
        <f t="shared" si="38"/>
        <v>멀티타겟 프리셋으로 공격한다</v>
      </c>
      <c r="F579" s="1"/>
      <c r="G579" s="1"/>
      <c r="H579" t="str">
        <f t="shared" si="40"/>
        <v>In progress of translating…(579)</v>
      </c>
    </row>
    <row r="580" spans="1:8" ht="49.5" x14ac:dyDescent="0.3">
      <c r="A580" t="s">
        <v>1253</v>
      </c>
      <c r="B580">
        <f>COUNTIF(A:A,A580)</f>
        <v>1</v>
      </c>
      <c r="C580" s="1" t="s">
        <v>1289</v>
      </c>
      <c r="D580" s="1"/>
      <c r="E580" s="1" t="str">
        <f t="shared" ref="E580:E643" si="41">IF(ISBLANK(D580),C580,D580)</f>
        <v>&lt;size=16&gt;&lt;color=#DE7100&gt;다섯갈래 폭풍&lt;/color&gt;&lt;/size&gt;
마법 갈래를 5개로 파생시키는 장판을 생성한다.</v>
      </c>
      <c r="F580" s="1"/>
      <c r="G580" s="1"/>
      <c r="H580" t="str">
        <f t="shared" si="40"/>
        <v>In progress of translating…(580)</v>
      </c>
    </row>
    <row r="581" spans="1:8" ht="49.5" x14ac:dyDescent="0.3">
      <c r="A581" t="s">
        <v>1254</v>
      </c>
      <c r="B581">
        <f>COUNTIF(A:A,A581)</f>
        <v>1</v>
      </c>
      <c r="C581" s="1" t="s">
        <v>1305</v>
      </c>
      <c r="D581" s="1"/>
      <c r="E581" s="1" t="str">
        <f t="shared" si="41"/>
        <v>&lt;size=16&gt;&lt;color=#DE7100&gt;디지털 변환&lt;/color&gt;&lt;/size&gt;
주변의 총알을 원자 단위로 분해해서 소멸시킨다</v>
      </c>
      <c r="F581" s="1"/>
      <c r="G581" s="1"/>
      <c r="H581" t="str">
        <f t="shared" si="40"/>
        <v>In progress of translating…(581)</v>
      </c>
    </row>
    <row r="582" spans="1:8" ht="49.5" x14ac:dyDescent="0.3">
      <c r="A582" t="s">
        <v>1255</v>
      </c>
      <c r="B582">
        <f>COUNTIF(A:A,A582)</f>
        <v>1</v>
      </c>
      <c r="C582" s="1" t="s">
        <v>1306</v>
      </c>
      <c r="D582" s="1"/>
      <c r="E582" s="1" t="str">
        <f t="shared" si="41"/>
        <v>&lt;size=16&gt;&lt;color=#DE7100&gt;대자연의 분노&lt;/color&gt;&lt;/size&gt;
자연재해를 일으켜 운석을 떨어뜨린다</v>
      </c>
      <c r="F582" s="1"/>
      <c r="G582" s="1"/>
      <c r="H582" t="str">
        <f t="shared" si="40"/>
        <v>In progress of translating…(582)</v>
      </c>
    </row>
    <row r="583" spans="1:8" ht="49.5" x14ac:dyDescent="0.3">
      <c r="A583" t="s">
        <v>1256</v>
      </c>
      <c r="B583">
        <f>COUNTIF(A:A,A583)</f>
        <v>1</v>
      </c>
      <c r="C583" s="1" t="s">
        <v>1290</v>
      </c>
      <c r="D583" s="1"/>
      <c r="E583" s="1" t="str">
        <f t="shared" si="41"/>
        <v>&lt;size=16&gt;&lt;color=#DE7100&gt;궁극기 이름&lt;/color&gt;&lt;/size&gt;
궁극기 설명</v>
      </c>
      <c r="F583" s="1"/>
      <c r="G583" s="1"/>
      <c r="H583" t="str">
        <f t="shared" si="40"/>
        <v>In progress of translating…(583)</v>
      </c>
    </row>
    <row r="584" spans="1:8" ht="49.5" x14ac:dyDescent="0.3">
      <c r="A584" t="s">
        <v>1257</v>
      </c>
      <c r="B584">
        <f>COUNTIF(A:A,A584)</f>
        <v>1</v>
      </c>
      <c r="C584" s="1" t="s">
        <v>1291</v>
      </c>
      <c r="D584" s="1"/>
      <c r="E584" s="1" t="str">
        <f t="shared" si="41"/>
        <v>&lt;size=16&gt;&lt;color=#DE7100&gt;입자 보호벽 생성&lt;/color&gt;&lt;/size&gt;
적과 자신 사이에 벽을 생성한다</v>
      </c>
      <c r="F584" s="1"/>
      <c r="G584" s="1"/>
      <c r="H584" t="str">
        <f t="shared" si="40"/>
        <v>In progress of translating…(584)</v>
      </c>
    </row>
    <row r="585" spans="1:8" ht="49.5" x14ac:dyDescent="0.3">
      <c r="A585" t="s">
        <v>1258</v>
      </c>
      <c r="B585">
        <f>COUNTIF(A:A,A585)</f>
        <v>1</v>
      </c>
      <c r="C585" s="1" t="s">
        <v>1290</v>
      </c>
      <c r="D585" s="1"/>
      <c r="E585" s="1" t="str">
        <f t="shared" si="41"/>
        <v>&lt;size=16&gt;&lt;color=#DE7100&gt;궁극기 이름&lt;/color&gt;&lt;/size&gt;
궁극기 설명</v>
      </c>
      <c r="F585" s="1"/>
      <c r="G585" s="1"/>
      <c r="H585" t="str">
        <f t="shared" si="40"/>
        <v>In progress of translating…(585)</v>
      </c>
    </row>
    <row r="586" spans="1:8" ht="49.5" x14ac:dyDescent="0.3">
      <c r="A586" t="s">
        <v>1259</v>
      </c>
      <c r="B586">
        <f>COUNTIF(A:A,A586)</f>
        <v>1</v>
      </c>
      <c r="C586" s="1" t="s">
        <v>1290</v>
      </c>
      <c r="D586" s="1"/>
      <c r="E586" s="1" t="str">
        <f t="shared" si="41"/>
        <v>&lt;size=16&gt;&lt;color=#DE7100&gt;궁극기 이름&lt;/color&gt;&lt;/size&gt;
궁극기 설명</v>
      </c>
      <c r="F586" s="1"/>
      <c r="G586" s="1"/>
      <c r="H586" t="str">
        <f t="shared" si="40"/>
        <v>In progress of translating…(586)</v>
      </c>
    </row>
    <row r="587" spans="1:8" ht="49.5" x14ac:dyDescent="0.3">
      <c r="A587" t="s">
        <v>1260</v>
      </c>
      <c r="B587">
        <f>COUNTIF(A:A,A587)</f>
        <v>1</v>
      </c>
      <c r="C587" s="1" t="s">
        <v>1290</v>
      </c>
      <c r="D587" s="1"/>
      <c r="E587" s="1" t="str">
        <f t="shared" si="41"/>
        <v>&lt;size=16&gt;&lt;color=#DE7100&gt;궁극기 이름&lt;/color&gt;&lt;/size&gt;
궁극기 설명</v>
      </c>
      <c r="F587" s="1"/>
      <c r="G587" s="1"/>
      <c r="H587" t="str">
        <f t="shared" si="40"/>
        <v>In progress of translating…(587)</v>
      </c>
    </row>
    <row r="588" spans="1:8" ht="49.5" x14ac:dyDescent="0.3">
      <c r="A588" t="s">
        <v>1261</v>
      </c>
      <c r="B588">
        <f>COUNTIF(A:A,A588)</f>
        <v>1</v>
      </c>
      <c r="C588" s="1" t="s">
        <v>1290</v>
      </c>
      <c r="D588" s="1"/>
      <c r="E588" s="1" t="str">
        <f t="shared" si="41"/>
        <v>&lt;size=16&gt;&lt;color=#DE7100&gt;궁극기 이름&lt;/color&gt;&lt;/size&gt;
궁극기 설명</v>
      </c>
      <c r="F588" s="1"/>
      <c r="G588" s="1"/>
      <c r="H588" t="str">
        <f t="shared" si="40"/>
        <v>In progress of translating…(588)</v>
      </c>
    </row>
    <row r="589" spans="1:8" ht="49.5" x14ac:dyDescent="0.3">
      <c r="A589" t="s">
        <v>1262</v>
      </c>
      <c r="B589">
        <f>COUNTIF(A:A,A589)</f>
        <v>1</v>
      </c>
      <c r="C589" s="1" t="s">
        <v>1290</v>
      </c>
      <c r="D589" s="1"/>
      <c r="E589" s="1" t="str">
        <f t="shared" si="41"/>
        <v>&lt;size=16&gt;&lt;color=#DE7100&gt;궁극기 이름&lt;/color&gt;&lt;/size&gt;
궁극기 설명</v>
      </c>
      <c r="F589" s="1"/>
      <c r="G589" s="1"/>
      <c r="H589" t="str">
        <f t="shared" si="40"/>
        <v>In progress of translating…(589)</v>
      </c>
    </row>
    <row r="590" spans="1:8" ht="49.5" x14ac:dyDescent="0.3">
      <c r="A590" t="s">
        <v>1263</v>
      </c>
      <c r="B590">
        <f>COUNTIF(A:A,A590)</f>
        <v>1</v>
      </c>
      <c r="C590" s="1" t="s">
        <v>1290</v>
      </c>
      <c r="D590" s="1"/>
      <c r="E590" s="1" t="str">
        <f t="shared" si="41"/>
        <v>&lt;size=16&gt;&lt;color=#DE7100&gt;궁극기 이름&lt;/color&gt;&lt;/size&gt;
궁극기 설명</v>
      </c>
      <c r="F590" s="1"/>
      <c r="G590" s="1"/>
      <c r="H590" t="str">
        <f t="shared" si="40"/>
        <v>In progress of translating…(590)</v>
      </c>
    </row>
    <row r="591" spans="1:8" ht="49.5" x14ac:dyDescent="0.3">
      <c r="A591" t="s">
        <v>1264</v>
      </c>
      <c r="B591">
        <f>COUNTIF(A:A,A591)</f>
        <v>1</v>
      </c>
      <c r="C591" s="1" t="s">
        <v>1290</v>
      </c>
      <c r="D591" s="1"/>
      <c r="E591" s="1" t="str">
        <f t="shared" si="41"/>
        <v>&lt;size=16&gt;&lt;color=#DE7100&gt;궁극기 이름&lt;/color&gt;&lt;/size&gt;
궁극기 설명</v>
      </c>
      <c r="F591" s="1"/>
      <c r="G591" s="1"/>
      <c r="H591" t="str">
        <f t="shared" si="40"/>
        <v>In progress of translating…(591)</v>
      </c>
    </row>
    <row r="592" spans="1:8" ht="49.5" x14ac:dyDescent="0.3">
      <c r="A592" t="s">
        <v>1265</v>
      </c>
      <c r="B592">
        <f>COUNTIF(A:A,A592)</f>
        <v>1</v>
      </c>
      <c r="C592" s="1" t="s">
        <v>1290</v>
      </c>
      <c r="D592" s="1"/>
      <c r="E592" s="1" t="str">
        <f t="shared" si="41"/>
        <v>&lt;size=16&gt;&lt;color=#DE7100&gt;궁극기 이름&lt;/color&gt;&lt;/size&gt;
궁극기 설명</v>
      </c>
      <c r="F592" s="1"/>
      <c r="G592" s="1"/>
      <c r="H592" t="str">
        <f t="shared" si="40"/>
        <v>In progress of translating…(592)</v>
      </c>
    </row>
    <row r="593" spans="1:8" ht="49.5" x14ac:dyDescent="0.3">
      <c r="A593" t="s">
        <v>1266</v>
      </c>
      <c r="B593">
        <f>COUNTIF(A:A,A593)</f>
        <v>1</v>
      </c>
      <c r="C593" s="1" t="s">
        <v>1290</v>
      </c>
      <c r="D593" s="1"/>
      <c r="E593" s="1" t="str">
        <f t="shared" si="41"/>
        <v>&lt;size=16&gt;&lt;color=#DE7100&gt;궁극기 이름&lt;/color&gt;&lt;/size&gt;
궁극기 설명</v>
      </c>
      <c r="F593" s="1"/>
      <c r="G593" s="1"/>
      <c r="H593" t="str">
        <f t="shared" si="40"/>
        <v>In progress of translating…(593)</v>
      </c>
    </row>
    <row r="594" spans="1:8" ht="49.5" x14ac:dyDescent="0.3">
      <c r="A594" t="s">
        <v>1267</v>
      </c>
      <c r="B594">
        <f>COUNTIF(A:A,A594)</f>
        <v>1</v>
      </c>
      <c r="C594" s="1" t="s">
        <v>1290</v>
      </c>
      <c r="D594" s="1"/>
      <c r="E594" s="1" t="str">
        <f t="shared" si="41"/>
        <v>&lt;size=16&gt;&lt;color=#DE7100&gt;궁극기 이름&lt;/color&gt;&lt;/size&gt;
궁극기 설명</v>
      </c>
      <c r="F594" s="1"/>
      <c r="G594" s="1"/>
      <c r="H594" t="str">
        <f t="shared" si="40"/>
        <v>In progress of translating…(594)</v>
      </c>
    </row>
    <row r="595" spans="1:8" ht="49.5" x14ac:dyDescent="0.3">
      <c r="A595" t="s">
        <v>1268</v>
      </c>
      <c r="B595">
        <f>COUNTIF(A:A,A595)</f>
        <v>1</v>
      </c>
      <c r="C595" s="1" t="s">
        <v>1290</v>
      </c>
      <c r="D595" s="1"/>
      <c r="E595" s="1" t="str">
        <f t="shared" si="41"/>
        <v>&lt;size=16&gt;&lt;color=#DE7100&gt;궁극기 이름&lt;/color&gt;&lt;/size&gt;
궁극기 설명</v>
      </c>
      <c r="F595" s="1"/>
      <c r="G595" s="1"/>
      <c r="H595" t="str">
        <f t="shared" si="40"/>
        <v>In progress of translating…(595)</v>
      </c>
    </row>
    <row r="596" spans="1:8" ht="49.5" x14ac:dyDescent="0.3">
      <c r="A596" t="s">
        <v>1269</v>
      </c>
      <c r="B596">
        <f>COUNTIF(A:A,A596)</f>
        <v>1</v>
      </c>
      <c r="C596" s="1" t="s">
        <v>1290</v>
      </c>
      <c r="D596" s="1"/>
      <c r="E596" s="1" t="str">
        <f t="shared" si="41"/>
        <v>&lt;size=16&gt;&lt;color=#DE7100&gt;궁극기 이름&lt;/color&gt;&lt;/size&gt;
궁극기 설명</v>
      </c>
      <c r="F596" s="1"/>
      <c r="G596" s="1"/>
      <c r="H596" t="str">
        <f t="shared" si="40"/>
        <v>In progress of translating…(596)</v>
      </c>
    </row>
    <row r="597" spans="1:8" ht="49.5" x14ac:dyDescent="0.3">
      <c r="A597" t="s">
        <v>1270</v>
      </c>
      <c r="B597">
        <f>COUNTIF(A:A,A597)</f>
        <v>1</v>
      </c>
      <c r="C597" s="1" t="s">
        <v>1290</v>
      </c>
      <c r="D597" s="1"/>
      <c r="E597" s="1" t="str">
        <f t="shared" si="41"/>
        <v>&lt;size=16&gt;&lt;color=#DE7100&gt;궁극기 이름&lt;/color&gt;&lt;/size&gt;
궁극기 설명</v>
      </c>
      <c r="F597" s="1"/>
      <c r="G597" s="1"/>
      <c r="H597" t="str">
        <f t="shared" si="40"/>
        <v>In progress of translating…(597)</v>
      </c>
    </row>
    <row r="598" spans="1:8" ht="49.5" x14ac:dyDescent="0.3">
      <c r="A598" t="s">
        <v>1271</v>
      </c>
      <c r="B598">
        <f>COUNTIF(A:A,A598)</f>
        <v>1</v>
      </c>
      <c r="C598" s="1" t="s">
        <v>1290</v>
      </c>
      <c r="D598" s="1"/>
      <c r="E598" s="1" t="str">
        <f t="shared" si="41"/>
        <v>&lt;size=16&gt;&lt;color=#DE7100&gt;궁극기 이름&lt;/color&gt;&lt;/size&gt;
궁극기 설명</v>
      </c>
      <c r="F598" s="1"/>
      <c r="G598" s="1"/>
      <c r="H598" t="str">
        <f t="shared" si="40"/>
        <v>In progress of translating…(598)</v>
      </c>
    </row>
    <row r="599" spans="1:8" ht="49.5" x14ac:dyDescent="0.3">
      <c r="A599" t="s">
        <v>1272</v>
      </c>
      <c r="B599">
        <f>COUNTIF(A:A,A599)</f>
        <v>1</v>
      </c>
      <c r="C599" s="1" t="s">
        <v>1290</v>
      </c>
      <c r="D599" s="1"/>
      <c r="E599" s="1" t="str">
        <f t="shared" si="41"/>
        <v>&lt;size=16&gt;&lt;color=#DE7100&gt;궁극기 이름&lt;/color&gt;&lt;/size&gt;
궁극기 설명</v>
      </c>
      <c r="F599" s="1"/>
      <c r="G599" s="1"/>
      <c r="H599" t="str">
        <f t="shared" si="40"/>
        <v>In progress of translating…(599)</v>
      </c>
    </row>
    <row r="600" spans="1:8" ht="49.5" x14ac:dyDescent="0.3">
      <c r="A600" t="s">
        <v>1273</v>
      </c>
      <c r="B600">
        <f>COUNTIF(A:A,A600)</f>
        <v>1</v>
      </c>
      <c r="C600" s="1" t="s">
        <v>1290</v>
      </c>
      <c r="D600" s="1"/>
      <c r="E600" s="1" t="str">
        <f t="shared" si="41"/>
        <v>&lt;size=16&gt;&lt;color=#DE7100&gt;궁극기 이름&lt;/color&gt;&lt;/size&gt;
궁극기 설명</v>
      </c>
      <c r="F600" s="1"/>
      <c r="G600" s="1"/>
      <c r="H600" t="str">
        <f t="shared" si="40"/>
        <v>In progress of translating…(600)</v>
      </c>
    </row>
    <row r="601" spans="1:8" ht="49.5" x14ac:dyDescent="0.3">
      <c r="A601" t="s">
        <v>1274</v>
      </c>
      <c r="B601">
        <f>COUNTIF(A:A,A601)</f>
        <v>1</v>
      </c>
      <c r="C601" s="1" t="s">
        <v>1290</v>
      </c>
      <c r="D601" s="1"/>
      <c r="E601" s="1" t="str">
        <f t="shared" si="41"/>
        <v>&lt;size=16&gt;&lt;color=#DE7100&gt;궁극기 이름&lt;/color&gt;&lt;/size&gt;
궁극기 설명</v>
      </c>
      <c r="F601" s="1"/>
      <c r="G601" s="1"/>
      <c r="H601" t="str">
        <f t="shared" si="40"/>
        <v>In progress of translating…(601)</v>
      </c>
    </row>
    <row r="602" spans="1:8" ht="49.5" x14ac:dyDescent="0.3">
      <c r="A602" t="s">
        <v>1275</v>
      </c>
      <c r="B602">
        <f>COUNTIF(A:A,A602)</f>
        <v>1</v>
      </c>
      <c r="C602" s="1" t="s">
        <v>1290</v>
      </c>
      <c r="D602" s="1"/>
      <c r="E602" s="1" t="str">
        <f t="shared" si="41"/>
        <v>&lt;size=16&gt;&lt;color=#DE7100&gt;궁극기 이름&lt;/color&gt;&lt;/size&gt;
궁극기 설명</v>
      </c>
      <c r="F602" s="1"/>
      <c r="G602" s="1"/>
      <c r="H602" t="str">
        <f t="shared" si="40"/>
        <v>In progress of translating…(602)</v>
      </c>
    </row>
    <row r="603" spans="1:8" ht="49.5" x14ac:dyDescent="0.3">
      <c r="A603" t="s">
        <v>1276</v>
      </c>
      <c r="B603">
        <f>COUNTIF(A:A,A603)</f>
        <v>1</v>
      </c>
      <c r="C603" s="1" t="s">
        <v>1290</v>
      </c>
      <c r="D603" s="1"/>
      <c r="E603" s="1" t="str">
        <f t="shared" si="41"/>
        <v>&lt;size=16&gt;&lt;color=#DE7100&gt;궁극기 이름&lt;/color&gt;&lt;/size&gt;
궁극기 설명</v>
      </c>
      <c r="F603" s="1"/>
      <c r="G603" s="1"/>
      <c r="H603" t="str">
        <f t="shared" si="40"/>
        <v>In progress of translating…(603)</v>
      </c>
    </row>
    <row r="604" spans="1:8" ht="49.5" x14ac:dyDescent="0.3">
      <c r="A604" t="s">
        <v>1277</v>
      </c>
      <c r="B604">
        <f>COUNTIF(A:A,A604)</f>
        <v>1</v>
      </c>
      <c r="C604" s="1" t="s">
        <v>1290</v>
      </c>
      <c r="D604" s="1"/>
      <c r="E604" s="1" t="str">
        <f t="shared" si="41"/>
        <v>&lt;size=16&gt;&lt;color=#DE7100&gt;궁극기 이름&lt;/color&gt;&lt;/size&gt;
궁극기 설명</v>
      </c>
      <c r="F604" s="1"/>
      <c r="G604" s="1"/>
      <c r="H604" t="str">
        <f t="shared" ref="H604:H615" si="42">"In progress of translating…("&amp;ROW()&amp;")"</f>
        <v>In progress of translating…(604)</v>
      </c>
    </row>
    <row r="605" spans="1:8" ht="49.5" x14ac:dyDescent="0.3">
      <c r="A605" t="s">
        <v>1278</v>
      </c>
      <c r="B605">
        <f>COUNTIF(A:A,A605)</f>
        <v>1</v>
      </c>
      <c r="C605" s="1" t="s">
        <v>1290</v>
      </c>
      <c r="D605" s="1"/>
      <c r="E605" s="1" t="str">
        <f t="shared" si="41"/>
        <v>&lt;size=16&gt;&lt;color=#DE7100&gt;궁극기 이름&lt;/color&gt;&lt;/size&gt;
궁극기 설명</v>
      </c>
      <c r="F605" s="1"/>
      <c r="G605" s="1"/>
      <c r="H605" t="str">
        <f t="shared" si="42"/>
        <v>In progress of translating…(605)</v>
      </c>
    </row>
    <row r="606" spans="1:8" ht="49.5" x14ac:dyDescent="0.3">
      <c r="A606" t="s">
        <v>1279</v>
      </c>
      <c r="B606">
        <f>COUNTIF(A:A,A606)</f>
        <v>1</v>
      </c>
      <c r="C606" s="1" t="s">
        <v>1290</v>
      </c>
      <c r="D606" s="1"/>
      <c r="E606" s="1" t="str">
        <f t="shared" si="41"/>
        <v>&lt;size=16&gt;&lt;color=#DE7100&gt;궁극기 이름&lt;/color&gt;&lt;/size&gt;
궁극기 설명</v>
      </c>
      <c r="F606" s="1"/>
      <c r="G606" s="1"/>
      <c r="H606" t="str">
        <f t="shared" si="42"/>
        <v>In progress of translating…(606)</v>
      </c>
    </row>
    <row r="607" spans="1:8" ht="49.5" x14ac:dyDescent="0.3">
      <c r="A607" t="s">
        <v>1280</v>
      </c>
      <c r="B607">
        <f>COUNTIF(A:A,A607)</f>
        <v>1</v>
      </c>
      <c r="C607" s="1" t="s">
        <v>1290</v>
      </c>
      <c r="D607" s="1"/>
      <c r="E607" s="1" t="str">
        <f t="shared" si="41"/>
        <v>&lt;size=16&gt;&lt;color=#DE7100&gt;궁극기 이름&lt;/color&gt;&lt;/size&gt;
궁극기 설명</v>
      </c>
      <c r="F607" s="1"/>
      <c r="G607" s="1"/>
      <c r="H607" t="str">
        <f t="shared" si="42"/>
        <v>In progress of translating…(607)</v>
      </c>
    </row>
    <row r="608" spans="1:8" ht="49.5" x14ac:dyDescent="0.3">
      <c r="A608" t="s">
        <v>1281</v>
      </c>
      <c r="B608">
        <f>COUNTIF(A:A,A608)</f>
        <v>1</v>
      </c>
      <c r="C608" s="1" t="s">
        <v>1290</v>
      </c>
      <c r="D608" s="1"/>
      <c r="E608" s="1" t="str">
        <f t="shared" si="41"/>
        <v>&lt;size=16&gt;&lt;color=#DE7100&gt;궁극기 이름&lt;/color&gt;&lt;/size&gt;
궁극기 설명</v>
      </c>
      <c r="F608" s="1"/>
      <c r="G608" s="1"/>
      <c r="H608" t="str">
        <f t="shared" si="42"/>
        <v>In progress of translating…(608)</v>
      </c>
    </row>
    <row r="609" spans="1:8" ht="49.5" x14ac:dyDescent="0.3">
      <c r="A609" t="s">
        <v>1282</v>
      </c>
      <c r="B609">
        <f>COUNTIF(A:A,A609)</f>
        <v>1</v>
      </c>
      <c r="C609" s="1" t="s">
        <v>1290</v>
      </c>
      <c r="D609" s="1"/>
      <c r="E609" s="1" t="str">
        <f t="shared" si="41"/>
        <v>&lt;size=16&gt;&lt;color=#DE7100&gt;궁극기 이름&lt;/color&gt;&lt;/size&gt;
궁극기 설명</v>
      </c>
      <c r="F609" s="1"/>
      <c r="G609" s="1"/>
      <c r="H609" t="str">
        <f t="shared" si="42"/>
        <v>In progress of translating…(609)</v>
      </c>
    </row>
    <row r="610" spans="1:8" ht="49.5" x14ac:dyDescent="0.3">
      <c r="A610" t="s">
        <v>1283</v>
      </c>
      <c r="B610">
        <f>COUNTIF(A:A,A610)</f>
        <v>1</v>
      </c>
      <c r="C610" s="1" t="s">
        <v>1290</v>
      </c>
      <c r="D610" s="1"/>
      <c r="E610" s="1" t="str">
        <f t="shared" si="41"/>
        <v>&lt;size=16&gt;&lt;color=#DE7100&gt;궁극기 이름&lt;/color&gt;&lt;/size&gt;
궁극기 설명</v>
      </c>
      <c r="F610" s="1"/>
      <c r="G610" s="1"/>
      <c r="H610" t="str">
        <f t="shared" si="42"/>
        <v>In progress of translating…(610)</v>
      </c>
    </row>
    <row r="611" spans="1:8" ht="49.5" x14ac:dyDescent="0.3">
      <c r="A611" t="s">
        <v>1284</v>
      </c>
      <c r="B611">
        <f>COUNTIF(A:A,A611)</f>
        <v>1</v>
      </c>
      <c r="C611" s="1" t="s">
        <v>1290</v>
      </c>
      <c r="D611" s="1"/>
      <c r="E611" s="1" t="str">
        <f t="shared" si="41"/>
        <v>&lt;size=16&gt;&lt;color=#DE7100&gt;궁극기 이름&lt;/color&gt;&lt;/size&gt;
궁극기 설명</v>
      </c>
      <c r="F611" s="1"/>
      <c r="G611" s="1"/>
      <c r="H611" t="str">
        <f t="shared" si="42"/>
        <v>In progress of translating…(611)</v>
      </c>
    </row>
    <row r="612" spans="1:8" ht="49.5" x14ac:dyDescent="0.3">
      <c r="A612" t="s">
        <v>1285</v>
      </c>
      <c r="B612">
        <f>COUNTIF(A:A,A612)</f>
        <v>1</v>
      </c>
      <c r="C612" s="1" t="s">
        <v>1290</v>
      </c>
      <c r="D612" s="1"/>
      <c r="E612" s="1" t="str">
        <f t="shared" si="41"/>
        <v>&lt;size=16&gt;&lt;color=#DE7100&gt;궁극기 이름&lt;/color&gt;&lt;/size&gt;
궁극기 설명</v>
      </c>
      <c r="F612" s="1"/>
      <c r="G612" s="1"/>
      <c r="H612" t="str">
        <f t="shared" si="42"/>
        <v>In progress of translating…(612)</v>
      </c>
    </row>
    <row r="613" spans="1:8" ht="49.5" x14ac:dyDescent="0.3">
      <c r="A613" t="s">
        <v>1286</v>
      </c>
      <c r="B613">
        <f>COUNTIF(A:A,A613)</f>
        <v>1</v>
      </c>
      <c r="C613" s="1" t="s">
        <v>1290</v>
      </c>
      <c r="D613" s="1"/>
      <c r="E613" s="1" t="str">
        <f t="shared" si="41"/>
        <v>&lt;size=16&gt;&lt;color=#DE7100&gt;궁극기 이름&lt;/color&gt;&lt;/size&gt;
궁극기 설명</v>
      </c>
      <c r="F613" s="1"/>
      <c r="G613" s="1"/>
      <c r="H613" t="str">
        <f t="shared" si="42"/>
        <v>In progress of translating…(613)</v>
      </c>
    </row>
    <row r="614" spans="1:8" ht="49.5" x14ac:dyDescent="0.3">
      <c r="A614" t="s">
        <v>1287</v>
      </c>
      <c r="B614">
        <f>COUNTIF(A:A,A614)</f>
        <v>1</v>
      </c>
      <c r="C614" s="1" t="s">
        <v>1290</v>
      </c>
      <c r="D614" s="1"/>
      <c r="E614" s="1" t="str">
        <f t="shared" si="41"/>
        <v>&lt;size=16&gt;&lt;color=#DE7100&gt;궁극기 이름&lt;/color&gt;&lt;/size&gt;
궁극기 설명</v>
      </c>
      <c r="F614" s="1"/>
      <c r="G614" s="1"/>
      <c r="H614" t="str">
        <f t="shared" si="42"/>
        <v>In progress of translating…(614)</v>
      </c>
    </row>
    <row r="615" spans="1:8" ht="49.5" x14ac:dyDescent="0.3">
      <c r="A615" t="s">
        <v>1288</v>
      </c>
      <c r="B615">
        <f>COUNTIF(A:A,A615)</f>
        <v>1</v>
      </c>
      <c r="C615" s="1" t="s">
        <v>1290</v>
      </c>
      <c r="D615" s="1"/>
      <c r="E615" s="1" t="str">
        <f t="shared" si="41"/>
        <v>&lt;size=16&gt;&lt;color=#DE7100&gt;궁극기 이름&lt;/color&gt;&lt;/size&gt;
궁극기 설명</v>
      </c>
      <c r="F615" s="1"/>
      <c r="G615" s="1"/>
      <c r="H615" t="str">
        <f t="shared" si="42"/>
        <v>In progress of translating…(615)</v>
      </c>
    </row>
    <row r="616" spans="1:8" x14ac:dyDescent="0.3">
      <c r="A616" t="s">
        <v>503</v>
      </c>
      <c r="B616">
        <f>COUNTIF(A:A,A616)</f>
        <v>1</v>
      </c>
      <c r="C616" s="1" t="s">
        <v>506</v>
      </c>
      <c r="D616" s="1"/>
      <c r="E616" s="1" t="str">
        <f t="shared" si="41"/>
        <v>초록 토끼귀 슬라임</v>
      </c>
      <c r="F616" s="1"/>
      <c r="G616" s="1"/>
      <c r="H616" t="s">
        <v>804</v>
      </c>
    </row>
    <row r="617" spans="1:8" x14ac:dyDescent="0.3">
      <c r="A617" t="s">
        <v>504</v>
      </c>
      <c r="B617">
        <f>COUNTIF(A:A,A617)</f>
        <v>1</v>
      </c>
      <c r="C617" s="1" t="s">
        <v>507</v>
      </c>
      <c r="D617" s="1"/>
      <c r="E617" s="1" t="str">
        <f t="shared" si="41"/>
        <v>붉은 토끼귀 슬라임</v>
      </c>
      <c r="F617" s="1"/>
      <c r="G617" s="1"/>
      <c r="H617" t="s">
        <v>805</v>
      </c>
    </row>
    <row r="618" spans="1:8" x14ac:dyDescent="0.3">
      <c r="A618" t="s">
        <v>496</v>
      </c>
      <c r="B618">
        <f>COUNTIF(A:A,A618)</f>
        <v>1</v>
      </c>
      <c r="C618" t="s">
        <v>498</v>
      </c>
      <c r="E618" t="str">
        <f t="shared" si="41"/>
        <v>나무귀신</v>
      </c>
      <c r="H618" t="s">
        <v>509</v>
      </c>
    </row>
    <row r="619" spans="1:8" x14ac:dyDescent="0.3">
      <c r="A619" t="s">
        <v>497</v>
      </c>
      <c r="B619">
        <f>COUNTIF(A:A,A619)</f>
        <v>1</v>
      </c>
      <c r="C619" s="1" t="s">
        <v>499</v>
      </c>
      <c r="D619" s="1"/>
      <c r="E619" s="1" t="str">
        <f t="shared" si="41"/>
        <v>외뿔 풍뎅이</v>
      </c>
      <c r="F619" s="1"/>
      <c r="G619" s="1"/>
      <c r="H619" t="str">
        <f t="shared" si="34"/>
        <v>In progress of translating…(619)</v>
      </c>
    </row>
    <row r="620" spans="1:8" x14ac:dyDescent="0.3">
      <c r="A620" t="s">
        <v>505</v>
      </c>
      <c r="B620">
        <f>COUNTIF(A:A,A620)</f>
        <v>1</v>
      </c>
      <c r="C620" s="1" t="s">
        <v>508</v>
      </c>
      <c r="D620" s="1"/>
      <c r="E620" s="1" t="str">
        <f t="shared" si="41"/>
        <v>스피릿 킹</v>
      </c>
      <c r="F620" s="1"/>
      <c r="G620" s="1"/>
      <c r="H620" t="s">
        <v>510</v>
      </c>
    </row>
    <row r="621" spans="1:8" x14ac:dyDescent="0.3">
      <c r="A621" t="s">
        <v>783</v>
      </c>
      <c r="B621">
        <f>COUNTIF(A:A,A621)</f>
        <v>1</v>
      </c>
      <c r="C621" s="1" t="s">
        <v>793</v>
      </c>
      <c r="D621" s="1"/>
      <c r="E621" s="1" t="str">
        <f t="shared" si="41"/>
        <v>유니콘</v>
      </c>
      <c r="F621" s="1"/>
      <c r="G621" s="1"/>
      <c r="H621" t="str">
        <f t="shared" si="34"/>
        <v>In progress of translating…(621)</v>
      </c>
    </row>
    <row r="622" spans="1:8" x14ac:dyDescent="0.3">
      <c r="A622" t="s">
        <v>784</v>
      </c>
      <c r="B622">
        <f>COUNTIF(A:A,A622)</f>
        <v>1</v>
      </c>
      <c r="C622" s="1" t="s">
        <v>815</v>
      </c>
      <c r="D622" s="1"/>
      <c r="E622" s="1" t="str">
        <f t="shared" si="41"/>
        <v>로봇스피어 2체</v>
      </c>
      <c r="F622" s="1"/>
      <c r="G622" s="1"/>
      <c r="H622" t="str">
        <f t="shared" si="34"/>
        <v>In progress of translating…(622)</v>
      </c>
    </row>
    <row r="623" spans="1:8" x14ac:dyDescent="0.3">
      <c r="A623" t="s">
        <v>782</v>
      </c>
      <c r="B623">
        <f>COUNTIF(A:A,A623)</f>
        <v>1</v>
      </c>
      <c r="C623" s="1" t="s">
        <v>792</v>
      </c>
      <c r="D623" s="1"/>
      <c r="E623" s="1" t="str">
        <f t="shared" si="41"/>
        <v>크리처스텀프브라운</v>
      </c>
      <c r="F623" s="1"/>
      <c r="G623" s="1"/>
      <c r="H623" t="str">
        <f t="shared" si="34"/>
        <v>In progress of translating…(623)</v>
      </c>
    </row>
    <row r="624" spans="1:8" x14ac:dyDescent="0.3">
      <c r="A624" t="s">
        <v>780</v>
      </c>
      <c r="B624">
        <f>COUNTIF(A:A,A624)</f>
        <v>1</v>
      </c>
      <c r="C624" s="1" t="s">
        <v>790</v>
      </c>
      <c r="D624" s="1"/>
      <c r="E624" s="1" t="str">
        <f t="shared" si="41"/>
        <v>알피지데몬</v>
      </c>
      <c r="F624" s="1"/>
      <c r="G624" s="1"/>
      <c r="H624" t="str">
        <f t="shared" si="34"/>
        <v>In progress of translating…(624)</v>
      </c>
    </row>
    <row r="625" spans="1:8" x14ac:dyDescent="0.3">
      <c r="A625" t="s">
        <v>781</v>
      </c>
      <c r="B625">
        <f>COUNTIF(A:A,A625)</f>
        <v>1</v>
      </c>
      <c r="C625" s="1" t="s">
        <v>791</v>
      </c>
      <c r="D625" s="1"/>
      <c r="E625" s="1" t="str">
        <f t="shared" si="41"/>
        <v>빅뱃크랩</v>
      </c>
      <c r="F625" s="1"/>
      <c r="G625" s="1"/>
      <c r="H625" t="str">
        <f t="shared" si="34"/>
        <v>In progress of translating…(625)</v>
      </c>
    </row>
    <row r="626" spans="1:8" x14ac:dyDescent="0.3">
      <c r="A626" t="s">
        <v>799</v>
      </c>
      <c r="B626">
        <f>COUNTIF(A:A,A626)</f>
        <v>1</v>
      </c>
      <c r="C626" s="1" t="s">
        <v>811</v>
      </c>
      <c r="D626" s="1"/>
      <c r="E626" s="1" t="str">
        <f t="shared" si="41"/>
        <v>데몬블레이드로드</v>
      </c>
      <c r="F626" s="1"/>
      <c r="G626" s="1"/>
      <c r="H626" t="str">
        <f t="shared" si="34"/>
        <v>In progress of translating…(626)</v>
      </c>
    </row>
    <row r="627" spans="1:8" x14ac:dyDescent="0.3">
      <c r="A627" t="s">
        <v>800</v>
      </c>
      <c r="B627">
        <f>COUNTIF(A:A,A627)</f>
        <v>1</v>
      </c>
      <c r="C627" s="1" t="s">
        <v>812</v>
      </c>
      <c r="D627" s="1"/>
      <c r="E627" s="1" t="str">
        <f t="shared" si="41"/>
        <v>폴른 앤젤</v>
      </c>
      <c r="F627" s="1"/>
      <c r="G627" s="1"/>
      <c r="H627" t="str">
        <f t="shared" si="34"/>
        <v>In progress of translating…(627)</v>
      </c>
    </row>
    <row r="628" spans="1:8" x14ac:dyDescent="0.3">
      <c r="A628" t="s">
        <v>801</v>
      </c>
      <c r="B628">
        <f>COUNTIF(A:A,A628)</f>
        <v>1</v>
      </c>
      <c r="C628" s="1" t="s">
        <v>813</v>
      </c>
      <c r="D628" s="1"/>
      <c r="E628" s="1" t="str">
        <f t="shared" si="41"/>
        <v>싸이클롭스</v>
      </c>
      <c r="F628" s="1"/>
      <c r="G628" s="1"/>
      <c r="H628" t="str">
        <f t="shared" si="34"/>
        <v>In progress of translating…(628)</v>
      </c>
    </row>
    <row r="629" spans="1:8" x14ac:dyDescent="0.3">
      <c r="A629" t="s">
        <v>802</v>
      </c>
      <c r="B629">
        <f>COUNTIF(A:A,A629)</f>
        <v>1</v>
      </c>
      <c r="C629" s="1" t="s">
        <v>814</v>
      </c>
      <c r="D629" s="1"/>
      <c r="E629" s="1" t="str">
        <f t="shared" si="41"/>
        <v>워어쌔신 3인방</v>
      </c>
      <c r="F629" s="1"/>
      <c r="G629" s="1"/>
      <c r="H629" t="str">
        <f t="shared" si="34"/>
        <v>In progress of translating…(629)</v>
      </c>
    </row>
    <row r="630" spans="1:8" x14ac:dyDescent="0.3">
      <c r="A630" t="s">
        <v>803</v>
      </c>
      <c r="B630">
        <f>COUNTIF(A:A,A630)</f>
        <v>1</v>
      </c>
      <c r="C630" s="1" t="s">
        <v>816</v>
      </c>
      <c r="D630" s="1"/>
      <c r="E630" s="1" t="str">
        <f t="shared" si="41"/>
        <v>이블 리치왕</v>
      </c>
      <c r="F630" s="1"/>
      <c r="G630" s="1"/>
      <c r="H630" t="str">
        <f t="shared" si="34"/>
        <v>In progress of translating…(630)</v>
      </c>
    </row>
    <row r="631" spans="1:8" x14ac:dyDescent="0.3">
      <c r="A631" t="s">
        <v>827</v>
      </c>
      <c r="B631">
        <f>COUNTIF(A:A,A631)</f>
        <v>1</v>
      </c>
      <c r="C631" s="1" t="s">
        <v>832</v>
      </c>
      <c r="D631" s="1"/>
      <c r="E631" s="1" t="str">
        <f t="shared" si="41"/>
        <v>지퍼 마우스</v>
      </c>
      <c r="F631" s="1"/>
      <c r="G631" s="1"/>
      <c r="H631" t="str">
        <f t="shared" si="34"/>
        <v>In progress of translating…(631)</v>
      </c>
    </row>
    <row r="632" spans="1:8" x14ac:dyDescent="0.3">
      <c r="A632" t="s">
        <v>828</v>
      </c>
      <c r="B632">
        <f>COUNTIF(A:A,A632)</f>
        <v>1</v>
      </c>
      <c r="C632" s="1" t="s">
        <v>833</v>
      </c>
      <c r="D632" s="1"/>
      <c r="E632" s="1" t="str">
        <f t="shared" si="41"/>
        <v>외눈 위저드</v>
      </c>
      <c r="F632" s="1"/>
      <c r="G632" s="1"/>
      <c r="H632" t="str">
        <f t="shared" si="34"/>
        <v>In progress of translating…(632)</v>
      </c>
    </row>
    <row r="633" spans="1:8" x14ac:dyDescent="0.3">
      <c r="A633" t="s">
        <v>829</v>
      </c>
      <c r="B633">
        <f>COUNTIF(A:A,A633)</f>
        <v>1</v>
      </c>
      <c r="C633" s="1" t="s">
        <v>834</v>
      </c>
      <c r="D633" s="1"/>
      <c r="E633" s="1" t="str">
        <f t="shared" si="41"/>
        <v>헤비나이트</v>
      </c>
      <c r="F633" s="1"/>
      <c r="G633" s="1"/>
      <c r="H633" t="str">
        <f t="shared" si="34"/>
        <v>In progress of translating…(633)</v>
      </c>
    </row>
    <row r="634" spans="1:8" x14ac:dyDescent="0.3">
      <c r="A634" t="s">
        <v>830</v>
      </c>
      <c r="B634">
        <f>COUNTIF(A:A,A634)</f>
        <v>1</v>
      </c>
      <c r="C634" s="1" t="s">
        <v>835</v>
      </c>
      <c r="D634" s="1"/>
      <c r="E634" s="1" t="str">
        <f t="shared" si="41"/>
        <v>엘프 메이지</v>
      </c>
      <c r="F634" s="1"/>
      <c r="G634" s="1"/>
      <c r="H634" t="str">
        <f t="shared" si="34"/>
        <v>In progress of translating…(634)</v>
      </c>
    </row>
    <row r="635" spans="1:8" x14ac:dyDescent="0.3">
      <c r="A635" t="s">
        <v>831</v>
      </c>
      <c r="B635">
        <f>COUNTIF(A:A,A635)</f>
        <v>1</v>
      </c>
      <c r="C635" s="1" t="s">
        <v>836</v>
      </c>
      <c r="D635" s="1"/>
      <c r="E635" s="1" t="str">
        <f t="shared" si="41"/>
        <v>타락한 천사 석상</v>
      </c>
      <c r="F635" s="1"/>
      <c r="G635" s="1"/>
      <c r="H635" t="str">
        <f t="shared" si="34"/>
        <v>In progress of translating…(635)</v>
      </c>
    </row>
    <row r="636" spans="1:8" ht="33" x14ac:dyDescent="0.3">
      <c r="A636" t="s">
        <v>511</v>
      </c>
      <c r="B636">
        <f>COUNTIF(A:A,A636)</f>
        <v>1</v>
      </c>
      <c r="C636" s="1" t="s">
        <v>514</v>
      </c>
      <c r="D636" s="1"/>
      <c r="E636" s="1" t="str">
        <f t="shared" si="41"/>
        <v>친구들을 계속 불러내는 슬라임 무리입니다. 광역 공격을 할 수 있는 {0} 등 캐릭터를 사용하세요!</v>
      </c>
      <c r="F636" s="1"/>
      <c r="G636" s="1"/>
      <c r="H636" t="str">
        <f t="shared" si="34"/>
        <v>In progress of translating…(636)</v>
      </c>
    </row>
    <row r="637" spans="1:8" ht="33" x14ac:dyDescent="0.3">
      <c r="A637" t="s">
        <v>512</v>
      </c>
      <c r="B637">
        <f>COUNTIF(A:A,A637)</f>
        <v>1</v>
      </c>
      <c r="C637" s="1" t="s">
        <v>515</v>
      </c>
      <c r="D637" s="1"/>
      <c r="E637" s="1" t="str">
        <f t="shared" si="41"/>
        <v>좀 더 공격적인 슬라임 무리입니다. 광역 공격을 할 수 있는 {0} 등 캐릭터를 사용하세요!</v>
      </c>
      <c r="F637" s="1"/>
      <c r="G637" s="1"/>
      <c r="H637" t="str">
        <f t="shared" si="34"/>
        <v>In progress of translating…(637)</v>
      </c>
    </row>
    <row r="638" spans="1:8" x14ac:dyDescent="0.3">
      <c r="A638" t="s">
        <v>501</v>
      </c>
      <c r="B638">
        <f>COUNTIF(A:A,A638)</f>
        <v>1</v>
      </c>
      <c r="C638" t="s">
        <v>500</v>
      </c>
      <c r="E638" t="str">
        <f t="shared" si="41"/>
        <v>화가 단단히 난 듯한 나무 귀신입니다. {0} 등 단일 개체에게 강한 캐릭터로 저지하세요!</v>
      </c>
      <c r="H638" t="str">
        <f t="shared" si="34"/>
        <v>In progress of translating…(638)</v>
      </c>
    </row>
    <row r="639" spans="1:8" x14ac:dyDescent="0.3">
      <c r="A639" t="s">
        <v>502</v>
      </c>
      <c r="B639">
        <f>COUNTIF(A:A,A639)</f>
        <v>1</v>
      </c>
      <c r="C639" s="1" t="s">
        <v>798</v>
      </c>
      <c r="D639" s="1"/>
      <c r="E639" s="1" t="str">
        <f t="shared" si="41"/>
        <v>거대한 몸집의 풍뎅이네요. {0} 등 단일 개체에게 강한 캐릭터로 저지하세요!</v>
      </c>
      <c r="F639" s="1"/>
      <c r="G639" s="1"/>
      <c r="H639" t="str">
        <f t="shared" si="34"/>
        <v>In progress of translating…(639)</v>
      </c>
    </row>
    <row r="640" spans="1:8" ht="33" x14ac:dyDescent="0.3">
      <c r="A640" t="s">
        <v>513</v>
      </c>
      <c r="B640">
        <f>COUNTIF(A:A,A640)</f>
        <v>1</v>
      </c>
      <c r="C640" s="1" t="s">
        <v>516</v>
      </c>
      <c r="D640" s="1"/>
      <c r="E640" s="1" t="str">
        <f t="shared" si="41"/>
        <v>무시무시한 눈빛과 거대한 몸집을 가진 스피릿 킹입니다. {0} 등 큰 개체에게 공격할 수 있는 캐릭터를 써보세요!</v>
      </c>
      <c r="F640" s="1"/>
      <c r="G640" s="1"/>
      <c r="H640" t="str">
        <f t="shared" si="34"/>
        <v>In progress of translating…(640)</v>
      </c>
    </row>
    <row r="641" spans="1:8" ht="33" x14ac:dyDescent="0.3">
      <c r="A641" t="s">
        <v>788</v>
      </c>
      <c r="B641">
        <f>COUNTIF(A:A,A641)</f>
        <v>1</v>
      </c>
      <c r="C641" s="1" t="s">
        <v>796</v>
      </c>
      <c r="D641" s="1"/>
      <c r="E641" s="1" t="str">
        <f t="shared" si="41"/>
        <v>돌진하여 공격하는 강력한 몬스터예요. {0} 등 근거리에서 강한 캐릭터로 저지하세요!</v>
      </c>
      <c r="F641" s="1"/>
      <c r="G641" s="1"/>
      <c r="H641" t="str">
        <f t="shared" si="34"/>
        <v>In progress of translating…(641)</v>
      </c>
    </row>
    <row r="642" spans="1:8" x14ac:dyDescent="0.3">
      <c r="A642" t="s">
        <v>789</v>
      </c>
      <c r="B642">
        <f>COUNTIF(A:A,A642)</f>
        <v>1</v>
      </c>
      <c r="C642" s="1" t="s">
        <v>797</v>
      </c>
      <c r="D642" s="1"/>
      <c r="E642" s="1" t="str">
        <f t="shared" si="41"/>
        <v>데굴데굴 굴러다니는 로봇이에요. {0} 등 근거리에서 강한 캐릭터를 써보세요!</v>
      </c>
      <c r="F642" s="1"/>
      <c r="G642" s="1"/>
      <c r="H642" t="str">
        <f t="shared" si="34"/>
        <v>In progress of translating…(642)</v>
      </c>
    </row>
    <row r="643" spans="1:8" x14ac:dyDescent="0.3">
      <c r="A643" t="s">
        <v>787</v>
      </c>
      <c r="B643">
        <f>COUNTIF(A:A,A643)</f>
        <v>1</v>
      </c>
      <c r="C643" t="s">
        <v>795</v>
      </c>
      <c r="E643" t="str">
        <f t="shared" si="41"/>
        <v>떼로 몰려오네요. {0} 등 광역 개체에게 강한 캐릭터로 저지하세요!</v>
      </c>
      <c r="H643" t="str">
        <f t="shared" si="34"/>
        <v>In progress of translating…(643)</v>
      </c>
    </row>
    <row r="644" spans="1:8" x14ac:dyDescent="0.3">
      <c r="A644" t="s">
        <v>785</v>
      </c>
      <c r="B644">
        <f>COUNTIF(A:A,A644)</f>
        <v>1</v>
      </c>
      <c r="C644" s="1" t="s">
        <v>794</v>
      </c>
      <c r="D644" s="1"/>
      <c r="E644" s="1" t="str">
        <f t="shared" ref="E644:E687" si="43">IF(ISBLANK(D644),C644,D644)</f>
        <v>단일 공격을 할 수 있는 {0} 등 캐릭터를 사용하세요!</v>
      </c>
      <c r="F644" s="1"/>
      <c r="G644" s="1"/>
      <c r="H644" t="str">
        <f t="shared" si="34"/>
        <v>In progress of translating…(644)</v>
      </c>
    </row>
    <row r="645" spans="1:8" x14ac:dyDescent="0.3">
      <c r="A645" t="s">
        <v>786</v>
      </c>
      <c r="B645">
        <f>COUNTIF(A:A,A645)</f>
        <v>1</v>
      </c>
      <c r="C645" s="1" t="s">
        <v>794</v>
      </c>
      <c r="D645" s="1"/>
      <c r="E645" s="1" t="str">
        <f t="shared" si="43"/>
        <v>단일 공격을 할 수 있는 {0} 등 캐릭터를 사용하세요!</v>
      </c>
      <c r="F645" s="1"/>
      <c r="G645" s="1"/>
      <c r="H645" t="str">
        <f t="shared" si="34"/>
        <v>In progress of translating…(645)</v>
      </c>
    </row>
    <row r="646" spans="1:8" ht="33" x14ac:dyDescent="0.3">
      <c r="A646" t="s">
        <v>806</v>
      </c>
      <c r="B646">
        <f>COUNTIF(A:A,A646)</f>
        <v>1</v>
      </c>
      <c r="C646" s="1" t="s">
        <v>817</v>
      </c>
      <c r="D646" s="1"/>
      <c r="E646" s="1" t="str">
        <f t="shared" si="43"/>
        <v>가만히 있을 때도 등 뒤의 마법 원형체가 공격을 하니 조심하세요! {0} 등 사거리를 유지할 수 있는 캐릭터를 쓰세요!</v>
      </c>
      <c r="F646" s="1"/>
      <c r="G646" s="1"/>
      <c r="H646" t="str">
        <f t="shared" si="34"/>
        <v>In progress of translating…(646)</v>
      </c>
    </row>
    <row r="647" spans="1:8" x14ac:dyDescent="0.3">
      <c r="A647" t="s">
        <v>807</v>
      </c>
      <c r="B647">
        <f>COUNTIF(A:A,A647)</f>
        <v>1</v>
      </c>
      <c r="C647" s="1" t="s">
        <v>794</v>
      </c>
      <c r="D647" s="1"/>
      <c r="E647" s="1" t="str">
        <f t="shared" si="43"/>
        <v>단일 공격을 할 수 있는 {0} 등 캐릭터를 사용하세요!</v>
      </c>
      <c r="F647" s="1"/>
      <c r="G647" s="1"/>
      <c r="H647" t="str">
        <f t="shared" si="34"/>
        <v>In progress of translating…(647)</v>
      </c>
    </row>
    <row r="648" spans="1:8" x14ac:dyDescent="0.3">
      <c r="A648" t="s">
        <v>808</v>
      </c>
      <c r="B648">
        <f>COUNTIF(A:A,A648)</f>
        <v>1</v>
      </c>
      <c r="C648" s="1" t="s">
        <v>794</v>
      </c>
      <c r="D648" s="1"/>
      <c r="E648" s="1" t="str">
        <f t="shared" si="43"/>
        <v>단일 공격을 할 수 있는 {0} 등 캐릭터를 사용하세요!</v>
      </c>
      <c r="F648" s="1"/>
      <c r="G648" s="1"/>
      <c r="H648" t="str">
        <f t="shared" si="34"/>
        <v>In progress of translating…(648)</v>
      </c>
    </row>
    <row r="649" spans="1:8" ht="33" x14ac:dyDescent="0.3">
      <c r="A649" t="s">
        <v>809</v>
      </c>
      <c r="B649">
        <f>COUNTIF(A:A,A649)</f>
        <v>1</v>
      </c>
      <c r="C649" s="1" t="s">
        <v>818</v>
      </c>
      <c r="D649" s="1"/>
      <c r="E649" s="1" t="str">
        <f t="shared" si="43"/>
        <v>등 뒤로 순간이동하여 암살하는 악명 높은 3인방입니다. {0} 등 근거리에서 강한 캐릭터로 저지하세요!</v>
      </c>
      <c r="F649" s="1"/>
      <c r="G649" s="1"/>
      <c r="H649" t="str">
        <f t="shared" si="34"/>
        <v>In progress of translating…(649)</v>
      </c>
    </row>
    <row r="650" spans="1:8" ht="33" x14ac:dyDescent="0.3">
      <c r="A650" t="s">
        <v>810</v>
      </c>
      <c r="B650">
        <f>COUNTIF(A:A,A650)</f>
        <v>1</v>
      </c>
      <c r="C650" s="1" t="s">
        <v>819</v>
      </c>
      <c r="D650" s="1"/>
      <c r="E650" s="1" t="str">
        <f t="shared" si="43"/>
        <v>현혹하여 소환하는 스킬을 사용하는 리치왕입니다. {0} 등 다수 적에게 강한 캐릭터를 써보세요!</v>
      </c>
      <c r="F650" s="1"/>
      <c r="G650" s="1"/>
      <c r="H650" t="str">
        <f t="shared" si="34"/>
        <v>In progress of translating…(650)</v>
      </c>
    </row>
    <row r="651" spans="1:8" ht="33" x14ac:dyDescent="0.3">
      <c r="A651" t="s">
        <v>837</v>
      </c>
      <c r="B651">
        <f>COUNTIF(A:A,A651)</f>
        <v>1</v>
      </c>
      <c r="C651" s="1" t="s">
        <v>842</v>
      </c>
      <c r="D651" s="1"/>
      <c r="E651" s="1" t="str">
        <f t="shared" si="43"/>
        <v>입에 지퍼가 달린 몬스터예요. 입을 열면 빙그르르 위험한 공격을 하니 조심하세요. {0} 등 근거리에서 강한 캐릭터를 사용하세요!</v>
      </c>
      <c r="F651" s="1"/>
      <c r="G651" s="1"/>
      <c r="H651" t="str">
        <f t="shared" si="34"/>
        <v>In progress of translating…(651)</v>
      </c>
    </row>
    <row r="652" spans="1:8" ht="33" x14ac:dyDescent="0.3">
      <c r="A652" t="s">
        <v>838</v>
      </c>
      <c r="B652">
        <f>COUNTIF(A:A,A652)</f>
        <v>1</v>
      </c>
      <c r="C652" s="1" t="s">
        <v>843</v>
      </c>
      <c r="D652" s="1"/>
      <c r="E652" s="1" t="str">
        <f t="shared" si="43"/>
        <v>신출귀몰 사라졌다 나타나네요. {0} 등 벽을 너머 공격할 수 있는 캐릭터로 상대하세요!</v>
      </c>
      <c r="F652" s="1"/>
      <c r="G652" s="1"/>
      <c r="H652" t="str">
        <f t="shared" si="34"/>
        <v>In progress of translating…(652)</v>
      </c>
    </row>
    <row r="653" spans="1:8" ht="33" x14ac:dyDescent="0.3">
      <c r="A653" t="s">
        <v>839</v>
      </c>
      <c r="B653">
        <f>COUNTIF(A:A,A653)</f>
        <v>1</v>
      </c>
      <c r="C653" s="1" t="s">
        <v>846</v>
      </c>
      <c r="D653" s="1"/>
      <c r="E653" s="1" t="str">
        <f t="shared" si="43"/>
        <v>왼손으로 찌르기, 오른손으로 철퇴 끝에서 마법을 발사하네요. 근거리에서 강한 {0} 등 캐릭터를 사용하세요!</v>
      </c>
      <c r="F653" s="1"/>
      <c r="G653" s="1"/>
      <c r="H653" t="str">
        <f t="shared" si="34"/>
        <v>In progress of translating…(653)</v>
      </c>
    </row>
    <row r="654" spans="1:8" ht="33" x14ac:dyDescent="0.3">
      <c r="A654" t="s">
        <v>840</v>
      </c>
      <c r="B654">
        <f>COUNTIF(A:A,A654)</f>
        <v>1</v>
      </c>
      <c r="C654" s="1" t="s">
        <v>844</v>
      </c>
      <c r="D654" s="1"/>
      <c r="E654" s="1" t="str">
        <f t="shared" si="43"/>
        <v>엄청난 마법탄을 발사하는 적이에요 {0} 등 멀리서도 싸울 수 있는 캐릭터로 저지하세요!</v>
      </c>
      <c r="F654" s="1"/>
      <c r="G654" s="1"/>
      <c r="H654" t="str">
        <f t="shared" si="34"/>
        <v>In progress of translating…(654)</v>
      </c>
    </row>
    <row r="655" spans="1:8" ht="33" x14ac:dyDescent="0.3">
      <c r="A655" t="s">
        <v>841</v>
      </c>
      <c r="B655">
        <f>COUNTIF(A:A,A655)</f>
        <v>1</v>
      </c>
      <c r="C655" s="1" t="s">
        <v>845</v>
      </c>
      <c r="D655" s="1"/>
      <c r="E655" s="1" t="str">
        <f t="shared" si="43"/>
        <v>적이 어마어마한 융단 폭격을 날리네요. {0} 등 벽을 너머 공격할 수 있는 캐릭터를 써보세요!</v>
      </c>
      <c r="F655" s="1"/>
      <c r="G655" s="1"/>
      <c r="H655" t="str">
        <f t="shared" si="34"/>
        <v>In progress of translating…(655)</v>
      </c>
    </row>
    <row r="656" spans="1:8" x14ac:dyDescent="0.3">
      <c r="A656" t="s">
        <v>1357</v>
      </c>
      <c r="B656">
        <f>COUNTIF(A:A,A656)</f>
        <v>1</v>
      </c>
      <c r="C656" t="s">
        <v>1381</v>
      </c>
      <c r="E656" t="str">
        <f t="shared" si="43"/>
        <v>달빛 도끼</v>
      </c>
      <c r="H656" t="str">
        <f t="shared" si="34"/>
        <v>In progress of translating…(656)</v>
      </c>
    </row>
    <row r="657" spans="1:8" x14ac:dyDescent="0.3">
      <c r="A657" t="s">
        <v>1379</v>
      </c>
      <c r="B657">
        <f>COUNTIF(A:A,A657)</f>
        <v>1</v>
      </c>
      <c r="C657" t="s">
        <v>1382</v>
      </c>
      <c r="E657" t="str">
        <f t="shared" si="43"/>
        <v>켄 소드</v>
      </c>
      <c r="H657" t="str">
        <f t="shared" si="34"/>
        <v>In progress of translating…(657)</v>
      </c>
    </row>
    <row r="658" spans="1:8" x14ac:dyDescent="0.3">
      <c r="A658" t="s">
        <v>1380</v>
      </c>
      <c r="B658">
        <f>COUNTIF(A:A,A658)</f>
        <v>1</v>
      </c>
      <c r="C658" t="s">
        <v>1383</v>
      </c>
      <c r="E658" t="str">
        <f t="shared" si="43"/>
        <v>얼어붙은 밤</v>
      </c>
      <c r="H658" t="str">
        <f t="shared" si="34"/>
        <v>In progress of translating…(658)</v>
      </c>
    </row>
    <row r="659" spans="1:8" x14ac:dyDescent="0.3">
      <c r="A659" t="s">
        <v>1384</v>
      </c>
      <c r="B659">
        <f>COUNTIF(A:A,A659)</f>
        <v>1</v>
      </c>
      <c r="C659" t="s">
        <v>1385</v>
      </c>
      <c r="E659" t="str">
        <f t="shared" si="43"/>
        <v>영혼분쇄기</v>
      </c>
      <c r="H659" t="str">
        <f t="shared" si="34"/>
        <v>In progress of translating…(659)</v>
      </c>
    </row>
    <row r="660" spans="1:8" x14ac:dyDescent="0.3">
      <c r="A660" t="s">
        <v>1391</v>
      </c>
      <c r="B660">
        <f>COUNTIF(A:A,A660)</f>
        <v>1</v>
      </c>
      <c r="C660" t="s">
        <v>1387</v>
      </c>
      <c r="E660" t="str">
        <f t="shared" si="43"/>
        <v>이국의 무기</v>
      </c>
      <c r="H660" t="str">
        <f t="shared" si="34"/>
        <v>In progress of translating…(660)</v>
      </c>
    </row>
    <row r="661" spans="1:8" x14ac:dyDescent="0.3">
      <c r="A661" t="s">
        <v>1386</v>
      </c>
      <c r="B661">
        <f>COUNTIF(A:A,A661)</f>
        <v>1</v>
      </c>
      <c r="C661" t="s">
        <v>1388</v>
      </c>
      <c r="E661" t="str">
        <f t="shared" si="43"/>
        <v>반원 단검</v>
      </c>
      <c r="H661" t="str">
        <f t="shared" si="34"/>
        <v>In progress of translating…(661)</v>
      </c>
    </row>
    <row r="662" spans="1:8" x14ac:dyDescent="0.3">
      <c r="A662" t="s">
        <v>1390</v>
      </c>
      <c r="B662">
        <f>COUNTIF(A:A,A662)</f>
        <v>1</v>
      </c>
      <c r="C662" t="s">
        <v>1389</v>
      </c>
      <c r="E662" t="str">
        <f t="shared" si="43"/>
        <v>4단 문양검</v>
      </c>
      <c r="H662" t="str">
        <f t="shared" si="34"/>
        <v>In progress of translating…(662)</v>
      </c>
    </row>
    <row r="663" spans="1:8" x14ac:dyDescent="0.3">
      <c r="A663" t="s">
        <v>1392</v>
      </c>
      <c r="B663">
        <f>COUNTIF(A:A,A663)</f>
        <v>1</v>
      </c>
      <c r="C663" t="s">
        <v>1393</v>
      </c>
      <c r="E663" t="str">
        <f t="shared" si="43"/>
        <v>자작나무 도끼</v>
      </c>
      <c r="H663" t="str">
        <f t="shared" si="34"/>
        <v>In progress of translating…(663)</v>
      </c>
    </row>
    <row r="664" spans="1:8" x14ac:dyDescent="0.3">
      <c r="A664" t="s">
        <v>1394</v>
      </c>
      <c r="B664">
        <f>COUNTIF(A:A,A664)</f>
        <v>1</v>
      </c>
      <c r="C664" t="s">
        <v>1395</v>
      </c>
      <c r="E664" t="str">
        <f t="shared" si="43"/>
        <v>케루빔의 검</v>
      </c>
      <c r="H664" t="str">
        <f t="shared" si="34"/>
        <v>In progress of translating…(664)</v>
      </c>
    </row>
    <row r="665" spans="1:8" x14ac:dyDescent="0.3">
      <c r="A665" t="s">
        <v>1396</v>
      </c>
      <c r="B665">
        <f>COUNTIF(A:A,A665)</f>
        <v>1</v>
      </c>
      <c r="C665" t="s">
        <v>1397</v>
      </c>
      <c r="E665" t="str">
        <f t="shared" si="43"/>
        <v>강철 마울</v>
      </c>
      <c r="H665" t="str">
        <f t="shared" si="34"/>
        <v>In progress of translating…(665)</v>
      </c>
    </row>
    <row r="666" spans="1:8" x14ac:dyDescent="0.3">
      <c r="A666" t="s">
        <v>1404</v>
      </c>
      <c r="B666">
        <f>COUNTIF(A:A,A666)</f>
        <v>1</v>
      </c>
      <c r="C666" t="s">
        <v>1405</v>
      </c>
      <c r="E666" t="str">
        <f t="shared" si="43"/>
        <v>광학입자포</v>
      </c>
      <c r="H666" t="str">
        <f t="shared" si="34"/>
        <v>In progress of translating…(666)</v>
      </c>
    </row>
    <row r="667" spans="1:8" x14ac:dyDescent="0.3">
      <c r="A667" t="s">
        <v>1406</v>
      </c>
      <c r="B667">
        <f>COUNTIF(A:A,A667)</f>
        <v>1</v>
      </c>
      <c r="C667" t="s">
        <v>1410</v>
      </c>
      <c r="E667" t="str">
        <f t="shared" si="43"/>
        <v>푸른 보석 지팡이</v>
      </c>
      <c r="H667" t="str">
        <f t="shared" si="34"/>
        <v>In progress of translating…(667)</v>
      </c>
    </row>
    <row r="668" spans="1:8" x14ac:dyDescent="0.3">
      <c r="A668" t="s">
        <v>1411</v>
      </c>
      <c r="B668">
        <f>COUNTIF(A:A,A668)</f>
        <v>1</v>
      </c>
      <c r="C668" t="s">
        <v>1412</v>
      </c>
      <c r="E668" t="str">
        <f t="shared" si="43"/>
        <v>용력의 방패</v>
      </c>
      <c r="H668" t="str">
        <f t="shared" si="34"/>
        <v>In progress of translating…(668)</v>
      </c>
    </row>
    <row r="669" spans="1:8" x14ac:dyDescent="0.3">
      <c r="A669" t="s">
        <v>1413</v>
      </c>
      <c r="B669">
        <f>COUNTIF(A:A,A669)</f>
        <v>1</v>
      </c>
      <c r="C669" t="s">
        <v>1414</v>
      </c>
      <c r="E669" t="str">
        <f t="shared" si="43"/>
        <v>블레이드 보우</v>
      </c>
      <c r="H669" t="str">
        <f t="shared" si="34"/>
        <v>In progress of translating…(669)</v>
      </c>
    </row>
    <row r="670" spans="1:8" x14ac:dyDescent="0.3">
      <c r="A670" t="s">
        <v>1415</v>
      </c>
      <c r="B670">
        <f>COUNTIF(A:A,A670)</f>
        <v>1</v>
      </c>
      <c r="C670" t="s">
        <v>1416</v>
      </c>
      <c r="E670" t="str">
        <f t="shared" si="43"/>
        <v>용사의 단검</v>
      </c>
      <c r="H670" t="str">
        <f t="shared" si="34"/>
        <v>In progress of translating…(670)</v>
      </c>
    </row>
    <row r="671" spans="1:8" x14ac:dyDescent="0.3">
      <c r="A671" t="s">
        <v>302</v>
      </c>
      <c r="B671">
        <f>COUNTIF(A:A,A671)</f>
        <v>1</v>
      </c>
      <c r="C671" t="s">
        <v>448</v>
      </c>
      <c r="E671" t="str">
        <f t="shared" si="43"/>
        <v>&lt;color=#FF0000&gt;{0}&lt;/color&gt; 계열 캐릭터의 &lt;color=#FF0000&gt;대미지 피해 {1}배&lt;/color&gt;</v>
      </c>
      <c r="H671" t="str">
        <f t="shared" si="34"/>
        <v>In progress of translating…(671)</v>
      </c>
    </row>
    <row r="672" spans="1:8" x14ac:dyDescent="0.3">
      <c r="A672" t="s">
        <v>303</v>
      </c>
      <c r="B672">
        <f>COUNTIF(A:A,A672)</f>
        <v>1</v>
      </c>
      <c r="C672" t="s">
        <v>449</v>
      </c>
      <c r="E672" t="str">
        <f t="shared" si="43"/>
        <v>던전의 으스스한 기운으로 &lt;color=#FF0000&gt;{0}&lt;/color&gt; 계열이 &lt;color=#FF0000&gt;더 많은 대미지&lt;/color&gt;를 입게 됩니다</v>
      </c>
      <c r="H672" t="str">
        <f t="shared" si="34"/>
        <v>In progress of translating…(672)</v>
      </c>
    </row>
    <row r="673" spans="1:8" x14ac:dyDescent="0.3">
      <c r="A673" t="s">
        <v>301</v>
      </c>
      <c r="B673">
        <f>COUNTIF(A:A,A673)</f>
        <v>1</v>
      </c>
      <c r="C673" t="s">
        <v>450</v>
      </c>
      <c r="E673" t="str">
        <f t="shared" si="43"/>
        <v>&lt;color=#FF0000&gt;{0}&lt;/color&gt; 또는 &lt;color=#FF0000&gt;{1}&lt;/color&gt; 계열 캐릭터의 &lt;color=#FF0000&gt;대미지 피해 {2}배&lt;/color&gt;</v>
      </c>
      <c r="H673" t="str">
        <f t="shared" si="34"/>
        <v>In progress of translating…(673)</v>
      </c>
    </row>
    <row r="674" spans="1:8" x14ac:dyDescent="0.3">
      <c r="A674" t="s">
        <v>305</v>
      </c>
      <c r="B674">
        <f>COUNTIF(A:A,A674)</f>
        <v>1</v>
      </c>
      <c r="C674" t="s">
        <v>451</v>
      </c>
      <c r="E674" t="str">
        <f t="shared" si="43"/>
        <v>&lt;color=#FF0000&gt;{0}&lt;/color&gt;, &lt;color=#FF0000&gt;{1}&lt;/color&gt; 계열 캐릭터의 &lt;color=#FF0000&gt;대미지 피해 {2}배&lt;/color&gt;</v>
      </c>
      <c r="H674" t="str">
        <f t="shared" si="34"/>
        <v>In progress of translating…(674)</v>
      </c>
    </row>
    <row r="675" spans="1:8" x14ac:dyDescent="0.3">
      <c r="A675" t="s">
        <v>306</v>
      </c>
      <c r="B675">
        <f>COUNTIF(A:A,A675)</f>
        <v>1</v>
      </c>
      <c r="C675" t="s">
        <v>453</v>
      </c>
      <c r="E675" t="str">
        <f t="shared" si="43"/>
        <v>던전의 으스스한 기운으로 &lt;color=#FF0000&gt;{0}&lt;/color&gt;, &lt;color=#FF0000&gt;{1}&lt;/color&gt; 계열이 &lt;color=#FF0000&gt;더 많은 대미지&lt;/color&gt;를 입게 됩니다</v>
      </c>
      <c r="H675" t="str">
        <f t="shared" si="34"/>
        <v>In progress of translating…(675)</v>
      </c>
    </row>
    <row r="676" spans="1:8" x14ac:dyDescent="0.3">
      <c r="A676" t="s">
        <v>304</v>
      </c>
      <c r="B676">
        <f>COUNTIF(A:A,A676)</f>
        <v>1</v>
      </c>
      <c r="C676" t="s">
        <v>452</v>
      </c>
      <c r="E676" t="str">
        <f t="shared" si="43"/>
        <v>&lt;color=#FF0000&gt;{0}&lt;/color&gt;, &lt;color=#FF0000&gt;{1}&lt;/color&gt;, &lt;color=#FF0000&gt;{2}&lt;/color&gt;, &lt;color=#FF0000&gt;{3}&lt;/color&gt; 계열 중 &lt;color=#FF0000&gt;{4} 계열&lt;/color&gt; 캐릭터의 &lt;color=#FF0000&gt;대미지 피해 {5}배&lt;/color&gt;</v>
      </c>
      <c r="H676" t="str">
        <f t="shared" si="34"/>
        <v>In progress of translating…(676)</v>
      </c>
    </row>
    <row r="677" spans="1:8" x14ac:dyDescent="0.3">
      <c r="A677" t="s">
        <v>1427</v>
      </c>
      <c r="B677">
        <f>COUNTIF(A:A,A677)</f>
        <v>1</v>
      </c>
      <c r="C677" t="s">
        <v>1443</v>
      </c>
      <c r="E677" t="str">
        <f t="shared" si="43"/>
        <v>공격력</v>
      </c>
      <c r="H677" t="s">
        <v>1447</v>
      </c>
    </row>
    <row r="678" spans="1:8" x14ac:dyDescent="0.3">
      <c r="A678" t="s">
        <v>1428</v>
      </c>
      <c r="B678">
        <f>COUNTIF(A:A,A678)</f>
        <v>1</v>
      </c>
      <c r="C678" t="s">
        <v>1443</v>
      </c>
      <c r="E678" t="str">
        <f t="shared" si="43"/>
        <v>공격력</v>
      </c>
      <c r="H678" t="s">
        <v>1447</v>
      </c>
    </row>
    <row r="679" spans="1:8" x14ac:dyDescent="0.3">
      <c r="A679" t="s">
        <v>1429</v>
      </c>
      <c r="B679">
        <f>COUNTIF(A:A,A679)</f>
        <v>1</v>
      </c>
      <c r="C679" t="s">
        <v>1438</v>
      </c>
      <c r="E679" t="str">
        <f t="shared" si="43"/>
        <v>보스 대미지 증가</v>
      </c>
      <c r="H679" t="s">
        <v>1448</v>
      </c>
    </row>
    <row r="680" spans="1:8" x14ac:dyDescent="0.3">
      <c r="A680" t="s">
        <v>1430</v>
      </c>
      <c r="B680">
        <f>COUNTIF(A:A,A680)</f>
        <v>1</v>
      </c>
      <c r="C680" t="s">
        <v>1439</v>
      </c>
      <c r="E680" t="str">
        <f t="shared" si="43"/>
        <v>잔몹 대미지 증가</v>
      </c>
      <c r="H680" t="s">
        <v>1449</v>
      </c>
    </row>
    <row r="681" spans="1:8" x14ac:dyDescent="0.3">
      <c r="A681" t="s">
        <v>1431</v>
      </c>
      <c r="B681">
        <f>COUNTIF(A:A,A681)</f>
        <v>1</v>
      </c>
      <c r="C681" t="s">
        <v>1440</v>
      </c>
      <c r="E681" t="str">
        <f t="shared" si="43"/>
        <v>보스 피해 감소</v>
      </c>
      <c r="H681" t="s">
        <v>1450</v>
      </c>
    </row>
    <row r="682" spans="1:8" x14ac:dyDescent="0.3">
      <c r="A682" t="s">
        <v>1432</v>
      </c>
      <c r="B682">
        <f>COUNTIF(A:A,A682)</f>
        <v>1</v>
      </c>
      <c r="C682" t="s">
        <v>1441</v>
      </c>
      <c r="E682" t="str">
        <f t="shared" si="43"/>
        <v>잔몹 피해 감소</v>
      </c>
      <c r="H682" t="s">
        <v>1451</v>
      </c>
    </row>
    <row r="683" spans="1:8" x14ac:dyDescent="0.3">
      <c r="A683" t="s">
        <v>1433</v>
      </c>
      <c r="B683">
        <f>COUNTIF(A:A,A683)</f>
        <v>1</v>
      </c>
      <c r="C683" t="s">
        <v>1442</v>
      </c>
      <c r="E683" t="str">
        <f t="shared" si="43"/>
        <v>최대 체력</v>
      </c>
      <c r="H683" t="s">
        <v>1452</v>
      </c>
    </row>
    <row r="684" spans="1:8" x14ac:dyDescent="0.3">
      <c r="A684" t="s">
        <v>1434</v>
      </c>
      <c r="B684">
        <f>COUNTIF(A:A,A684)</f>
        <v>1</v>
      </c>
      <c r="C684" t="s">
        <v>1442</v>
      </c>
      <c r="E684" t="str">
        <f t="shared" si="43"/>
        <v>최대 체력</v>
      </c>
      <c r="H684" t="s">
        <v>1452</v>
      </c>
    </row>
    <row r="685" spans="1:8" x14ac:dyDescent="0.3">
      <c r="A685" t="s">
        <v>1435</v>
      </c>
      <c r="B685">
        <f>COUNTIF(A:A,A685)</f>
        <v>1</v>
      </c>
      <c r="C685" t="s">
        <v>1445</v>
      </c>
      <c r="E685" t="str">
        <f t="shared" si="43"/>
        <v>파워소스 회복량</v>
      </c>
      <c r="H685" t="s">
        <v>1453</v>
      </c>
    </row>
    <row r="686" spans="1:8" x14ac:dyDescent="0.3">
      <c r="A686" t="s">
        <v>1436</v>
      </c>
      <c r="B686">
        <f>COUNTIF(A:A,A686)</f>
        <v>1</v>
      </c>
      <c r="C686" t="s">
        <v>1444</v>
      </c>
      <c r="E686" t="str">
        <f t="shared" si="43"/>
        <v>교체 회복량</v>
      </c>
      <c r="H686" t="s">
        <v>1454</v>
      </c>
    </row>
    <row r="687" spans="1:8" x14ac:dyDescent="0.3">
      <c r="A687" t="s">
        <v>1437</v>
      </c>
      <c r="B687">
        <f>COUNTIF(A:A,A687)</f>
        <v>1</v>
      </c>
      <c r="C687" t="s">
        <v>1446</v>
      </c>
      <c r="E687" t="str">
        <f t="shared" si="43"/>
        <v>레벨업 회복량</v>
      </c>
      <c r="H687" t="s">
        <v>1455</v>
      </c>
    </row>
  </sheetData>
  <autoFilter ref="I1:I676" xr:uid="{7070476B-45C2-4FCB-94CA-161E1ACCA66B}"/>
  <sortState xmlns:xlrd2="http://schemas.microsoft.com/office/spreadsheetml/2017/richdata2" ref="A472:I579">
    <sortCondition ref="I472:I579"/>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sheetPr codeName="Sheet3"/>
  <dimension ref="A1:D17"/>
  <sheetViews>
    <sheetView tabSelected="1" workbookViewId="0">
      <selection activeCell="B10" sqref="B10"/>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1906</v>
      </c>
      <c r="B4" t="s">
        <v>55</v>
      </c>
      <c r="C4" t="b">
        <v>1</v>
      </c>
      <c r="D4" t="b">
        <v>0</v>
      </c>
    </row>
    <row r="5" spans="1:4" x14ac:dyDescent="0.3">
      <c r="A5" t="s">
        <v>1950</v>
      </c>
      <c r="B5" t="s">
        <v>55</v>
      </c>
      <c r="C5" t="b">
        <v>1</v>
      </c>
      <c r="D5" t="b">
        <v>0</v>
      </c>
    </row>
    <row r="6" spans="1:4" x14ac:dyDescent="0.3">
      <c r="A6" t="s">
        <v>1962</v>
      </c>
      <c r="B6" t="s">
        <v>55</v>
      </c>
      <c r="C6" t="b">
        <v>1</v>
      </c>
      <c r="D6" t="b">
        <v>0</v>
      </c>
    </row>
    <row r="7" spans="1:4" x14ac:dyDescent="0.3">
      <c r="A7" t="s">
        <v>1976</v>
      </c>
      <c r="B7" t="s">
        <v>55</v>
      </c>
      <c r="C7" t="b">
        <v>1</v>
      </c>
      <c r="D7" t="b">
        <v>0</v>
      </c>
    </row>
    <row r="8" spans="1:4" x14ac:dyDescent="0.3">
      <c r="A8" t="s">
        <v>1910</v>
      </c>
      <c r="B8" t="s">
        <v>55</v>
      </c>
      <c r="C8" t="b">
        <v>1</v>
      </c>
      <c r="D8" t="b">
        <v>0</v>
      </c>
    </row>
    <row r="9" spans="1:4" x14ac:dyDescent="0.3">
      <c r="A9" t="s">
        <v>1973</v>
      </c>
      <c r="B9" t="s">
        <v>55</v>
      </c>
      <c r="C9" t="b">
        <v>1</v>
      </c>
      <c r="D9" t="b">
        <v>0</v>
      </c>
    </row>
    <row r="10" spans="1:4" x14ac:dyDescent="0.3">
      <c r="A10" t="s">
        <v>1958</v>
      </c>
      <c r="B10" t="s">
        <v>55</v>
      </c>
      <c r="C10" t="b">
        <v>1</v>
      </c>
      <c r="D10" t="b">
        <v>0</v>
      </c>
    </row>
    <row r="11" spans="1:4" x14ac:dyDescent="0.3">
      <c r="A11" t="s">
        <v>1980</v>
      </c>
      <c r="B11" t="s">
        <v>55</v>
      </c>
      <c r="C11" t="b">
        <v>1</v>
      </c>
      <c r="D11" t="b">
        <v>0</v>
      </c>
    </row>
    <row r="12" spans="1:4" x14ac:dyDescent="0.3">
      <c r="A12" t="s">
        <v>1907</v>
      </c>
      <c r="B12" t="s">
        <v>55</v>
      </c>
      <c r="C12" t="b">
        <v>1</v>
      </c>
      <c r="D12" t="b">
        <v>0</v>
      </c>
    </row>
    <row r="13" spans="1:4" x14ac:dyDescent="0.3">
      <c r="A13" t="s">
        <v>1970</v>
      </c>
      <c r="B13" t="s">
        <v>55</v>
      </c>
      <c r="C13" t="b">
        <v>1</v>
      </c>
      <c r="D13" t="b">
        <v>0</v>
      </c>
    </row>
    <row r="14" spans="1:4" x14ac:dyDescent="0.3">
      <c r="A14" t="s">
        <v>1909</v>
      </c>
      <c r="B14" t="s">
        <v>55</v>
      </c>
      <c r="C14" t="b">
        <v>1</v>
      </c>
      <c r="D14" t="b">
        <v>0</v>
      </c>
    </row>
    <row r="15" spans="1:4" x14ac:dyDescent="0.3">
      <c r="A15" t="s">
        <v>1911</v>
      </c>
      <c r="B15" t="s">
        <v>55</v>
      </c>
      <c r="C15" t="b">
        <v>1</v>
      </c>
      <c r="D15" t="b">
        <v>0</v>
      </c>
    </row>
    <row r="16" spans="1:4" x14ac:dyDescent="0.3">
      <c r="A16" t="s">
        <v>1994</v>
      </c>
      <c r="B16" t="s">
        <v>55</v>
      </c>
      <c r="C16" t="b">
        <v>1</v>
      </c>
      <c r="D16" t="b">
        <v>0</v>
      </c>
    </row>
    <row r="17" spans="1:4" x14ac:dyDescent="0.3">
      <c r="A17" t="s">
        <v>2002</v>
      </c>
      <c r="B17" t="s">
        <v>55</v>
      </c>
      <c r="C17" t="b">
        <v>1</v>
      </c>
      <c r="D17"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78205-3544-4D1A-BDC0-38DC0AEAEF14}">
  <dimension ref="A1:F31"/>
  <sheetViews>
    <sheetView workbookViewId="0">
      <pane ySplit="1" topLeftCell="A2" activePane="bottomLeft" state="frozen"/>
      <selection pane="bottomLeft" activeCell="D19" sqref="D19"/>
    </sheetView>
  </sheetViews>
  <sheetFormatPr defaultRowHeight="16.5" outlineLevelCol="1" x14ac:dyDescent="0.3"/>
  <cols>
    <col min="3" max="3" width="14.625" hidden="1" customWidth="1" outlineLevel="1"/>
    <col min="4" max="4" width="16.375" customWidth="1" collapsed="1"/>
  </cols>
  <sheetData>
    <row r="1" spans="1:6" ht="27" customHeight="1" x14ac:dyDescent="0.3">
      <c r="A1" t="s">
        <v>9</v>
      </c>
      <c r="B1" t="s">
        <v>1986</v>
      </c>
      <c r="C1" t="s">
        <v>1946</v>
      </c>
      <c r="D1" t="s">
        <v>1947</v>
      </c>
      <c r="E1" t="s">
        <v>1984</v>
      </c>
      <c r="F1" t="s">
        <v>1985</v>
      </c>
    </row>
    <row r="2" spans="1:6" x14ac:dyDescent="0.3">
      <c r="A2" t="s">
        <v>42</v>
      </c>
      <c r="B2">
        <v>10</v>
      </c>
      <c r="C2" t="s">
        <v>1583</v>
      </c>
      <c r="D2" t="s">
        <v>1799</v>
      </c>
      <c r="E2">
        <v>0</v>
      </c>
      <c r="F2" t="b">
        <v>1</v>
      </c>
    </row>
    <row r="3" spans="1:6" x14ac:dyDescent="0.3">
      <c r="A3" t="s">
        <v>1950</v>
      </c>
      <c r="B3">
        <v>14</v>
      </c>
      <c r="C3" t="s">
        <v>1631</v>
      </c>
      <c r="D3" t="s">
        <v>1892</v>
      </c>
      <c r="E3">
        <v>2</v>
      </c>
      <c r="F3" t="b">
        <v>1</v>
      </c>
    </row>
    <row r="4" spans="1:6" x14ac:dyDescent="0.3">
      <c r="A4" t="s">
        <v>1962</v>
      </c>
      <c r="B4">
        <v>15</v>
      </c>
      <c r="C4" t="s">
        <v>1639</v>
      </c>
      <c r="D4" t="s">
        <v>1890</v>
      </c>
      <c r="E4">
        <v>3</v>
      </c>
      <c r="F4" t="b">
        <v>1</v>
      </c>
    </row>
    <row r="5" spans="1:6" x14ac:dyDescent="0.3">
      <c r="A5" t="s">
        <v>1976</v>
      </c>
      <c r="B5">
        <v>34</v>
      </c>
      <c r="C5" t="s">
        <v>1751</v>
      </c>
      <c r="D5" t="s">
        <v>1888</v>
      </c>
      <c r="E5">
        <v>4</v>
      </c>
      <c r="F5" t="b">
        <v>1</v>
      </c>
    </row>
    <row r="6" spans="1:6" x14ac:dyDescent="0.3">
      <c r="A6" t="s">
        <v>1910</v>
      </c>
      <c r="B6">
        <v>21</v>
      </c>
      <c r="C6" t="s">
        <v>1666</v>
      </c>
      <c r="D6" t="s">
        <v>1854</v>
      </c>
      <c r="E6">
        <v>5</v>
      </c>
      <c r="F6" t="b">
        <v>1</v>
      </c>
    </row>
    <row r="7" spans="1:6" x14ac:dyDescent="0.3">
      <c r="A7" t="s">
        <v>1954</v>
      </c>
      <c r="B7">
        <v>40</v>
      </c>
      <c r="C7" t="s">
        <v>1612</v>
      </c>
      <c r="D7" t="s">
        <v>1886</v>
      </c>
      <c r="E7">
        <v>6</v>
      </c>
      <c r="F7" t="b">
        <v>0</v>
      </c>
    </row>
    <row r="8" spans="1:6" x14ac:dyDescent="0.3">
      <c r="A8" t="s">
        <v>1956</v>
      </c>
      <c r="B8">
        <v>41</v>
      </c>
      <c r="C8" t="s">
        <v>1613</v>
      </c>
      <c r="D8" t="s">
        <v>1884</v>
      </c>
      <c r="E8">
        <v>7</v>
      </c>
      <c r="F8" t="b">
        <v>0</v>
      </c>
    </row>
    <row r="9" spans="1:6" x14ac:dyDescent="0.3">
      <c r="A9" t="s">
        <v>1968</v>
      </c>
      <c r="B9">
        <v>22</v>
      </c>
      <c r="C9" t="s">
        <v>1668</v>
      </c>
      <c r="D9" t="s">
        <v>1881</v>
      </c>
      <c r="E9">
        <v>8</v>
      </c>
      <c r="F9" t="b">
        <v>0</v>
      </c>
    </row>
    <row r="10" spans="1:6" x14ac:dyDescent="0.3">
      <c r="A10" t="s">
        <v>41</v>
      </c>
      <c r="B10">
        <v>23</v>
      </c>
      <c r="C10" t="s">
        <v>1678</v>
      </c>
      <c r="D10" t="s">
        <v>1678</v>
      </c>
      <c r="E10">
        <v>1</v>
      </c>
      <c r="F10" t="b">
        <v>0</v>
      </c>
    </row>
    <row r="11" spans="1:6" x14ac:dyDescent="0.3">
      <c r="A11" t="s">
        <v>1973</v>
      </c>
      <c r="B11">
        <v>28</v>
      </c>
      <c r="C11" t="s">
        <v>1912</v>
      </c>
      <c r="D11" t="s">
        <v>1878</v>
      </c>
      <c r="E11">
        <v>9</v>
      </c>
      <c r="F11" t="b">
        <v>1</v>
      </c>
    </row>
    <row r="12" spans="1:6" x14ac:dyDescent="0.3">
      <c r="A12" t="s">
        <v>1951</v>
      </c>
      <c r="B12">
        <v>30</v>
      </c>
      <c r="C12" t="s">
        <v>1729</v>
      </c>
      <c r="D12" t="s">
        <v>1876</v>
      </c>
      <c r="E12">
        <v>10</v>
      </c>
      <c r="F12" t="b">
        <v>0</v>
      </c>
    </row>
    <row r="13" spans="1:6" x14ac:dyDescent="0.3">
      <c r="A13" t="s">
        <v>1958</v>
      </c>
      <c r="B13">
        <v>9</v>
      </c>
      <c r="C13" t="s">
        <v>1622</v>
      </c>
      <c r="D13" t="s">
        <v>1857</v>
      </c>
      <c r="E13">
        <v>11</v>
      </c>
      <c r="F13" t="b">
        <v>1</v>
      </c>
    </row>
    <row r="14" spans="1:6" x14ac:dyDescent="0.3">
      <c r="A14" t="s">
        <v>1980</v>
      </c>
      <c r="B14">
        <v>37</v>
      </c>
      <c r="C14" t="s">
        <v>1769</v>
      </c>
      <c r="D14" t="s">
        <v>1874</v>
      </c>
      <c r="E14">
        <v>12</v>
      </c>
      <c r="F14" t="b">
        <v>1</v>
      </c>
    </row>
    <row r="15" spans="1:6" x14ac:dyDescent="0.3">
      <c r="A15" t="s">
        <v>1907</v>
      </c>
      <c r="B15">
        <v>13</v>
      </c>
      <c r="C15" t="s">
        <v>1629</v>
      </c>
      <c r="D15" t="s">
        <v>1859</v>
      </c>
      <c r="E15">
        <v>13</v>
      </c>
      <c r="F15" t="b">
        <v>1</v>
      </c>
    </row>
    <row r="16" spans="1:6" x14ac:dyDescent="0.3">
      <c r="A16" t="s">
        <v>1970</v>
      </c>
      <c r="B16">
        <v>-1</v>
      </c>
      <c r="C16" t="s">
        <v>1698</v>
      </c>
      <c r="D16" t="s">
        <v>1861</v>
      </c>
      <c r="E16">
        <v>14</v>
      </c>
      <c r="F16" t="b">
        <v>1</v>
      </c>
    </row>
    <row r="17" spans="1:6" x14ac:dyDescent="0.3">
      <c r="A17" t="s">
        <v>1982</v>
      </c>
      <c r="B17">
        <v>39</v>
      </c>
      <c r="C17" t="s">
        <v>1777</v>
      </c>
      <c r="D17" t="s">
        <v>1894</v>
      </c>
      <c r="E17">
        <v>15</v>
      </c>
      <c r="F17" t="b">
        <v>0</v>
      </c>
    </row>
    <row r="18" spans="1:6" x14ac:dyDescent="0.3">
      <c r="A18" t="s">
        <v>1978</v>
      </c>
      <c r="B18">
        <v>36</v>
      </c>
      <c r="C18" t="s">
        <v>1767</v>
      </c>
      <c r="D18" t="s">
        <v>1896</v>
      </c>
      <c r="E18">
        <v>16</v>
      </c>
      <c r="F18" t="b">
        <v>0</v>
      </c>
    </row>
    <row r="19" spans="1:6" x14ac:dyDescent="0.3">
      <c r="A19" t="s">
        <v>1909</v>
      </c>
      <c r="B19">
        <v>20</v>
      </c>
      <c r="C19" t="s">
        <v>1662</v>
      </c>
      <c r="D19" t="s">
        <v>1863</v>
      </c>
      <c r="E19">
        <v>17</v>
      </c>
      <c r="F19" t="b">
        <v>1</v>
      </c>
    </row>
    <row r="20" spans="1:6" x14ac:dyDescent="0.3">
      <c r="A20" t="s">
        <v>1948</v>
      </c>
      <c r="B20">
        <v>1</v>
      </c>
      <c r="C20" t="s">
        <v>1592</v>
      </c>
      <c r="D20" t="s">
        <v>1899</v>
      </c>
      <c r="E20">
        <v>18</v>
      </c>
      <c r="F20" t="b">
        <v>0</v>
      </c>
    </row>
    <row r="21" spans="1:6" x14ac:dyDescent="0.3">
      <c r="A21" t="s">
        <v>1911</v>
      </c>
      <c r="B21">
        <v>27</v>
      </c>
      <c r="C21" t="s">
        <v>1722</v>
      </c>
      <c r="D21" t="s">
        <v>1865</v>
      </c>
      <c r="E21">
        <v>19</v>
      </c>
      <c r="F21" t="b">
        <v>1</v>
      </c>
    </row>
    <row r="22" spans="1:6" x14ac:dyDescent="0.3">
      <c r="A22" t="s">
        <v>1964</v>
      </c>
      <c r="B22">
        <v>17</v>
      </c>
      <c r="C22" t="s">
        <v>1651</v>
      </c>
      <c r="D22" t="s">
        <v>1902</v>
      </c>
      <c r="E22">
        <v>20</v>
      </c>
      <c r="F22" t="b">
        <v>0</v>
      </c>
    </row>
    <row r="23" spans="1:6" x14ac:dyDescent="0.3">
      <c r="A23" t="s">
        <v>2000</v>
      </c>
      <c r="B23">
        <v>3</v>
      </c>
      <c r="C23" t="s">
        <v>1600</v>
      </c>
      <c r="D23" t="s">
        <v>2005</v>
      </c>
      <c r="E23">
        <v>21</v>
      </c>
      <c r="F23" t="b">
        <v>0</v>
      </c>
    </row>
    <row r="24" spans="1:6" x14ac:dyDescent="0.3">
      <c r="A24" t="s">
        <v>1996</v>
      </c>
      <c r="B24">
        <v>4</v>
      </c>
      <c r="C24" t="s">
        <v>1606</v>
      </c>
      <c r="D24" t="s">
        <v>2006</v>
      </c>
      <c r="E24">
        <v>22</v>
      </c>
      <c r="F24" t="b">
        <v>0</v>
      </c>
    </row>
    <row r="25" spans="1:6" x14ac:dyDescent="0.3">
      <c r="A25" t="s">
        <v>1990</v>
      </c>
      <c r="B25">
        <v>7</v>
      </c>
      <c r="C25" t="s">
        <v>1618</v>
      </c>
      <c r="D25" t="s">
        <v>2007</v>
      </c>
      <c r="E25">
        <v>23</v>
      </c>
      <c r="F25" t="b">
        <v>0</v>
      </c>
    </row>
    <row r="26" spans="1:6" x14ac:dyDescent="0.3">
      <c r="A26" t="s">
        <v>1908</v>
      </c>
      <c r="B26">
        <v>16</v>
      </c>
      <c r="C26" t="s">
        <v>1641</v>
      </c>
      <c r="D26" t="s">
        <v>2008</v>
      </c>
      <c r="E26">
        <v>24</v>
      </c>
      <c r="F26" t="b">
        <v>0</v>
      </c>
    </row>
    <row r="27" spans="1:6" x14ac:dyDescent="0.3">
      <c r="A27" t="s">
        <v>1994</v>
      </c>
      <c r="B27">
        <v>18</v>
      </c>
      <c r="C27" t="s">
        <v>1656</v>
      </c>
      <c r="D27" t="s">
        <v>2009</v>
      </c>
      <c r="E27">
        <v>25</v>
      </c>
      <c r="F27" t="b">
        <v>1</v>
      </c>
    </row>
    <row r="28" spans="1:6" x14ac:dyDescent="0.3">
      <c r="A28" t="s">
        <v>1992</v>
      </c>
      <c r="B28">
        <v>29</v>
      </c>
      <c r="C28" t="s">
        <v>1727</v>
      </c>
      <c r="D28" t="s">
        <v>2011</v>
      </c>
      <c r="E28">
        <v>26</v>
      </c>
      <c r="F28" t="b">
        <v>0</v>
      </c>
    </row>
    <row r="29" spans="1:6" x14ac:dyDescent="0.3">
      <c r="A29" t="s">
        <v>1998</v>
      </c>
      <c r="B29">
        <v>32</v>
      </c>
      <c r="C29" t="s">
        <v>1745</v>
      </c>
      <c r="D29" t="s">
        <v>2010</v>
      </c>
      <c r="E29">
        <v>27</v>
      </c>
      <c r="F29" t="b">
        <v>0</v>
      </c>
    </row>
    <row r="30" spans="1:6" x14ac:dyDescent="0.3">
      <c r="A30" t="s">
        <v>2002</v>
      </c>
      <c r="B30">
        <v>35</v>
      </c>
      <c r="C30" t="s">
        <v>1757</v>
      </c>
      <c r="D30" t="s">
        <v>2012</v>
      </c>
      <c r="E30">
        <v>28</v>
      </c>
      <c r="F30" t="b">
        <v>1</v>
      </c>
    </row>
    <row r="31" spans="1:6" x14ac:dyDescent="0.3">
      <c r="A31" t="s">
        <v>1988</v>
      </c>
      <c r="B31">
        <v>38</v>
      </c>
      <c r="C31" t="s">
        <v>1771</v>
      </c>
      <c r="D31" t="s">
        <v>2013</v>
      </c>
      <c r="E31">
        <v>29</v>
      </c>
      <c r="F31" t="b">
        <v>0</v>
      </c>
    </row>
  </sheetData>
  <autoFilter ref="A1:F31" xr:uid="{600B3D67-D4D2-45D1-92A6-61673DEBB9C7}"/>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sheetPr codeName="Sheet4"/>
  <dimension ref="A1:F18"/>
  <sheetViews>
    <sheetView workbookViewId="0">
      <selection activeCell="A4" sqref="A4"/>
    </sheetView>
  </sheetViews>
  <sheetFormatPr defaultRowHeight="16.5" x14ac:dyDescent="0.3"/>
  <cols>
    <col min="1" max="1" width="35.25" customWidth="1"/>
  </cols>
  <sheetData>
    <row r="1" spans="1:6" ht="27" customHeight="1" x14ac:dyDescent="0.3">
      <c r="A1" t="s">
        <v>907</v>
      </c>
      <c r="B1" t="s">
        <v>918</v>
      </c>
      <c r="C1" t="s">
        <v>919</v>
      </c>
      <c r="D1" t="s">
        <v>920</v>
      </c>
      <c r="E1" t="s">
        <v>921</v>
      </c>
      <c r="F1" t="s">
        <v>915</v>
      </c>
    </row>
    <row r="2" spans="1:6" x14ac:dyDescent="0.3">
      <c r="A2" t="s">
        <v>908</v>
      </c>
      <c r="B2" t="str">
        <f t="shared" ref="B2:B14" si="0">MID(A2,FIND("=",A2)+2,6)</f>
        <v>00A800</v>
      </c>
      <c r="C2">
        <f>HEX2DEC(LEFT(B2,2))</f>
        <v>0</v>
      </c>
      <c r="D2">
        <f>HEX2DEC(MID(B2,3,2))</f>
        <v>168</v>
      </c>
      <c r="E2">
        <f>HEX2DEC(RIGHT(B2,2))</f>
        <v>0</v>
      </c>
      <c r="F2" s="2" t="s">
        <v>916</v>
      </c>
    </row>
    <row r="3" spans="1:6" x14ac:dyDescent="0.3">
      <c r="A3" t="s">
        <v>909</v>
      </c>
      <c r="B3" t="str">
        <f t="shared" si="0"/>
        <v>DE7710</v>
      </c>
      <c r="C3">
        <f t="shared" ref="C3:C14" si="1">HEX2DEC(LEFT(B3,2))</f>
        <v>222</v>
      </c>
      <c r="D3">
        <f t="shared" ref="D3:D14" si="2">HEX2DEC(MID(B3,3,2))</f>
        <v>119</v>
      </c>
      <c r="E3">
        <f t="shared" ref="E3:E14" si="3">HEX2DEC(RIGHT(B3,2))</f>
        <v>16</v>
      </c>
      <c r="F3" s="3" t="s">
        <v>917</v>
      </c>
    </row>
    <row r="4" spans="1:6" x14ac:dyDescent="0.3">
      <c r="A4" t="s">
        <v>910</v>
      </c>
      <c r="B4" t="str">
        <f t="shared" si="0"/>
        <v>FF8080</v>
      </c>
      <c r="C4">
        <f t="shared" si="1"/>
        <v>255</v>
      </c>
      <c r="D4">
        <f t="shared" si="2"/>
        <v>128</v>
      </c>
      <c r="E4">
        <f t="shared" si="3"/>
        <v>128</v>
      </c>
      <c r="F4" s="14" t="s">
        <v>922</v>
      </c>
    </row>
    <row r="5" spans="1:6" x14ac:dyDescent="0.3">
      <c r="A5" t="s">
        <v>911</v>
      </c>
      <c r="B5" t="str">
        <f t="shared" si="0"/>
        <v>80FF80</v>
      </c>
      <c r="C5">
        <f t="shared" si="1"/>
        <v>128</v>
      </c>
      <c r="D5">
        <f t="shared" si="2"/>
        <v>255</v>
      </c>
      <c r="E5">
        <f t="shared" si="3"/>
        <v>128</v>
      </c>
      <c r="F5" s="15" t="s">
        <v>923</v>
      </c>
    </row>
    <row r="6" spans="1:6" x14ac:dyDescent="0.3">
      <c r="A6" t="s">
        <v>1121</v>
      </c>
      <c r="B6" t="str">
        <f t="shared" ref="B6" si="4">MID(A6,FIND("=",A6)+2,6)</f>
        <v>008000</v>
      </c>
      <c r="C6">
        <f t="shared" ref="C6" si="5">HEX2DEC(LEFT(B6,2))</f>
        <v>0</v>
      </c>
      <c r="D6">
        <f t="shared" ref="D6" si="6">HEX2DEC(MID(B6,3,2))</f>
        <v>128</v>
      </c>
      <c r="E6">
        <f t="shared" ref="E6" si="7">HEX2DEC(RIGHT(B6,2))</f>
        <v>0</v>
      </c>
      <c r="F6" s="7" t="s">
        <v>1122</v>
      </c>
    </row>
    <row r="7" spans="1:6" x14ac:dyDescent="0.3">
      <c r="A7" t="s">
        <v>912</v>
      </c>
      <c r="B7" t="str">
        <f t="shared" si="0"/>
        <v>E0E0E0</v>
      </c>
      <c r="C7">
        <f t="shared" si="1"/>
        <v>224</v>
      </c>
      <c r="D7">
        <f t="shared" si="2"/>
        <v>224</v>
      </c>
      <c r="E7">
        <f t="shared" si="3"/>
        <v>224</v>
      </c>
      <c r="F7" s="6" t="s">
        <v>927</v>
      </c>
    </row>
    <row r="8" spans="1:6" x14ac:dyDescent="0.3">
      <c r="A8" t="s">
        <v>898</v>
      </c>
      <c r="B8" t="str">
        <f t="shared" si="0"/>
        <v>808080</v>
      </c>
      <c r="C8">
        <f t="shared" si="1"/>
        <v>128</v>
      </c>
      <c r="D8">
        <f t="shared" si="2"/>
        <v>128</v>
      </c>
      <c r="E8">
        <f t="shared" si="3"/>
        <v>128</v>
      </c>
      <c r="F8" s="16" t="s">
        <v>924</v>
      </c>
    </row>
    <row r="9" spans="1:6" x14ac:dyDescent="0.3">
      <c r="A9" t="s">
        <v>913</v>
      </c>
      <c r="B9" t="str">
        <f t="shared" si="0"/>
        <v>FFC080</v>
      </c>
      <c r="C9">
        <f t="shared" si="1"/>
        <v>255</v>
      </c>
      <c r="D9">
        <f t="shared" si="2"/>
        <v>192</v>
      </c>
      <c r="E9">
        <f t="shared" si="3"/>
        <v>128</v>
      </c>
      <c r="F9" s="12" t="s">
        <v>925</v>
      </c>
    </row>
    <row r="10" spans="1:6" x14ac:dyDescent="0.3">
      <c r="A10" t="s">
        <v>1252</v>
      </c>
      <c r="B10" t="str">
        <f t="shared" ref="B10" si="8">MID(A10,FIND("=",A10)+2,6)</f>
        <v>DE7100</v>
      </c>
      <c r="C10">
        <f t="shared" ref="C10" si="9">HEX2DEC(LEFT(B10,2))</f>
        <v>222</v>
      </c>
      <c r="D10">
        <f t="shared" ref="D10" si="10">HEX2DEC(MID(B10,3,2))</f>
        <v>113</v>
      </c>
      <c r="E10">
        <f t="shared" ref="E10" si="11">HEX2DEC(RIGHT(B10,2))</f>
        <v>0</v>
      </c>
      <c r="F10" s="13" t="s">
        <v>1124</v>
      </c>
    </row>
    <row r="11" spans="1:6" x14ac:dyDescent="0.3">
      <c r="A11" t="s">
        <v>914</v>
      </c>
      <c r="B11" t="str">
        <f t="shared" si="0"/>
        <v>FF0000</v>
      </c>
      <c r="C11">
        <f t="shared" si="1"/>
        <v>255</v>
      </c>
      <c r="D11">
        <f t="shared" si="2"/>
        <v>0</v>
      </c>
      <c r="E11">
        <f t="shared" si="3"/>
        <v>0</v>
      </c>
      <c r="F11" s="4" t="s">
        <v>926</v>
      </c>
    </row>
    <row r="12" spans="1:6" x14ac:dyDescent="0.3">
      <c r="A12" t="s">
        <v>1133</v>
      </c>
      <c r="B12" t="str">
        <f t="shared" si="0"/>
        <v>FFFF60</v>
      </c>
      <c r="C12">
        <f t="shared" si="1"/>
        <v>255</v>
      </c>
      <c r="D12">
        <f t="shared" si="2"/>
        <v>255</v>
      </c>
      <c r="E12">
        <f t="shared" si="3"/>
        <v>96</v>
      </c>
      <c r="F12" s="5" t="s">
        <v>1119</v>
      </c>
    </row>
    <row r="13" spans="1:6" x14ac:dyDescent="0.3">
      <c r="A13" t="s">
        <v>1135</v>
      </c>
      <c r="B13" t="str">
        <f t="shared" si="0"/>
        <v>C06000</v>
      </c>
      <c r="C13">
        <f t="shared" si="1"/>
        <v>192</v>
      </c>
      <c r="D13">
        <f t="shared" si="2"/>
        <v>96</v>
      </c>
      <c r="E13">
        <f t="shared" si="3"/>
        <v>0</v>
      </c>
      <c r="F13" s="10" t="s">
        <v>1124</v>
      </c>
    </row>
    <row r="14" spans="1:6" x14ac:dyDescent="0.3">
      <c r="A14" t="s">
        <v>1125</v>
      </c>
      <c r="B14" t="str">
        <f t="shared" si="0"/>
        <v>000080</v>
      </c>
      <c r="C14">
        <f t="shared" si="1"/>
        <v>0</v>
      </c>
      <c r="D14">
        <f t="shared" si="2"/>
        <v>0</v>
      </c>
      <c r="E14">
        <f t="shared" si="3"/>
        <v>128</v>
      </c>
      <c r="F14" s="9" t="s">
        <v>1123</v>
      </c>
    </row>
    <row r="15" spans="1:6" x14ac:dyDescent="0.3">
      <c r="A15" t="s">
        <v>1126</v>
      </c>
      <c r="B15" t="str">
        <f t="shared" ref="B15:B18" si="12">MID(A15,FIND("=",A15)+2,6)</f>
        <v>800000</v>
      </c>
      <c r="C15">
        <f t="shared" ref="C15:C16" si="13">HEX2DEC(LEFT(B15,2))</f>
        <v>128</v>
      </c>
      <c r="D15">
        <f t="shared" ref="D15:D16" si="14">HEX2DEC(MID(B15,3,2))</f>
        <v>0</v>
      </c>
      <c r="E15">
        <f t="shared" ref="E15:E16" si="15">HEX2DEC(RIGHT(B15,2))</f>
        <v>0</v>
      </c>
      <c r="F15" s="8" t="s">
        <v>1127</v>
      </c>
    </row>
    <row r="16" spans="1:6" x14ac:dyDescent="0.3">
      <c r="A16" t="s">
        <v>1132</v>
      </c>
      <c r="B16" t="str">
        <f t="shared" si="12"/>
        <v>80C0FF</v>
      </c>
      <c r="C16">
        <f t="shared" si="13"/>
        <v>128</v>
      </c>
      <c r="D16">
        <f t="shared" si="14"/>
        <v>192</v>
      </c>
      <c r="E16">
        <f t="shared" si="15"/>
        <v>255</v>
      </c>
      <c r="F16" s="17" t="s">
        <v>1134</v>
      </c>
    </row>
    <row r="17" spans="1:6" x14ac:dyDescent="0.3">
      <c r="A17" t="s">
        <v>1136</v>
      </c>
      <c r="B17" t="str">
        <f t="shared" si="12"/>
        <v>FFFFAA</v>
      </c>
      <c r="C17">
        <f t="shared" ref="C17:C18" si="16">HEX2DEC(LEFT(B17,2))</f>
        <v>255</v>
      </c>
      <c r="D17">
        <f t="shared" ref="D17:D18" si="17">HEX2DEC(MID(B17,3,2))</f>
        <v>255</v>
      </c>
      <c r="E17">
        <f t="shared" ref="E17:E18" si="18">HEX2DEC(RIGHT(B17,2))</f>
        <v>170</v>
      </c>
      <c r="F17" s="11" t="s">
        <v>1137</v>
      </c>
    </row>
    <row r="18" spans="1:6" x14ac:dyDescent="0.3">
      <c r="A18" t="s">
        <v>1479</v>
      </c>
      <c r="B18" t="str">
        <f t="shared" si="12"/>
        <v>00FFC0</v>
      </c>
      <c r="C18">
        <f t="shared" si="16"/>
        <v>0</v>
      </c>
      <c r="D18">
        <f t="shared" si="17"/>
        <v>255</v>
      </c>
      <c r="E18">
        <f t="shared" si="18"/>
        <v>192</v>
      </c>
      <c r="F18" s="18" t="s">
        <v>1480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BA9D6-C860-4422-8B3E-BAD66F8E3860}">
  <dimension ref="A1:I105"/>
  <sheetViews>
    <sheetView workbookViewId="0">
      <pane ySplit="1" topLeftCell="A2" activePane="bottomLeft" state="frozen"/>
      <selection pane="bottomLeft" activeCell="A2" sqref="A2"/>
    </sheetView>
  </sheetViews>
  <sheetFormatPr defaultRowHeight="16.5" x14ac:dyDescent="0.3"/>
  <cols>
    <col min="1" max="1" width="28" bestFit="1" customWidth="1"/>
    <col min="2" max="2" width="24.625" customWidth="1"/>
    <col min="3" max="3" width="19.375" customWidth="1"/>
  </cols>
  <sheetData>
    <row r="1" spans="1:9" ht="27" customHeight="1" x14ac:dyDescent="0.3">
      <c r="A1" t="s">
        <v>1584</v>
      </c>
      <c r="B1" t="s">
        <v>1585</v>
      </c>
      <c r="C1" t="s">
        <v>1924</v>
      </c>
      <c r="D1" t="s">
        <v>1925</v>
      </c>
      <c r="E1" t="s">
        <v>1851</v>
      </c>
      <c r="F1" t="s">
        <v>1927</v>
      </c>
      <c r="G1" t="s">
        <v>1914</v>
      </c>
      <c r="H1" t="s">
        <v>1916</v>
      </c>
      <c r="I1" t="s">
        <v>1915</v>
      </c>
    </row>
    <row r="2" spans="1:9" x14ac:dyDescent="0.3">
      <c r="A2" t="s">
        <v>1586</v>
      </c>
      <c r="B2" t="s">
        <v>1587</v>
      </c>
      <c r="C2" t="str">
        <f>IFERROR(VLOOKUP($A2,언어관련자료!$A:$C,MATCH(언어관련자료!$B$1,언어관련자료!$A$1:$C$1,0),0),"")</f>
        <v>Afrikaans</v>
      </c>
      <c r="D2">
        <f>IFERROR(VLOOKUP($A2,언어관련자료!$A:$C,MATCH(언어관련자료!$C$1,언어관련자료!$A$1:$C$1,0),0),"")</f>
        <v>0</v>
      </c>
      <c r="E2" t="str">
        <f>IF(ISERROR(VLOOKUP($A2,언어관련자료!$I:$J,1,0)),"",1)</f>
        <v/>
      </c>
      <c r="H2" t="str">
        <f>IF(ISERROR(VLOOKUP(A2,언어관련자료!E:F,2,0)),"",
IF(B2&lt;&gt;VLOOKUP(A2,언어관련자료!E:F,2,0),VLOOKUP(A2,언어관련자료!E:F,2,0),""))</f>
        <v/>
      </c>
    </row>
    <row r="3" spans="1:9" x14ac:dyDescent="0.3">
      <c r="A3" t="s">
        <v>1588</v>
      </c>
      <c r="B3" t="s">
        <v>1589</v>
      </c>
      <c r="C3" t="str">
        <f>IFERROR(VLOOKUP($A3,언어관련자료!$A:$C,MATCH(언어관련자료!$B$1,언어관련자료!$A$1:$C$1,0),0),"")</f>
        <v/>
      </c>
      <c r="D3" t="str">
        <f>IFERROR(VLOOKUP($A3,언어관련자료!$A:$C,MATCH(언어관련자료!$C$1,언어관련자료!$A$1:$C$1,0),0),"")</f>
        <v/>
      </c>
      <c r="E3" t="str">
        <f>IF(ISERROR(VLOOKUP($A3,언어관련자료!$I:$J,1,0)),"",1)</f>
        <v/>
      </c>
      <c r="H3" t="str">
        <f>IF(ISERROR(VLOOKUP(A3,언어관련자료!E:F,2,0)),"",
IF(B3&lt;&gt;VLOOKUP(A3,언어관련자료!E:F,2,0),VLOOKUP(A3,언어관련자료!E:F,2,0),""))</f>
        <v/>
      </c>
    </row>
    <row r="4" spans="1:9" x14ac:dyDescent="0.3">
      <c r="A4" t="s">
        <v>1590</v>
      </c>
      <c r="B4" t="s">
        <v>1591</v>
      </c>
      <c r="C4" t="str">
        <f>IFERROR(VLOOKUP($A4,언어관련자료!$A:$C,MATCH(언어관련자료!$B$1,언어관련자료!$A$1:$C$1,0),0),"")</f>
        <v/>
      </c>
      <c r="D4" t="str">
        <f>IFERROR(VLOOKUP($A4,언어관련자료!$A:$C,MATCH(언어관련자료!$C$1,언어관련자료!$A$1:$C$1,0),0),"")</f>
        <v/>
      </c>
      <c r="E4" t="str">
        <f>IF(ISERROR(VLOOKUP($A4,언어관련자료!$I:$J,1,0)),"",1)</f>
        <v/>
      </c>
      <c r="H4" t="str">
        <f>IF(ISERROR(VLOOKUP(A4,언어관련자료!E:F,2,0)),"",
IF(B4&lt;&gt;VLOOKUP(A4,언어관련자료!E:F,2,0),VLOOKUP(A4,언어관련자료!E:F,2,0),""))</f>
        <v/>
      </c>
    </row>
    <row r="5" spans="1:9" x14ac:dyDescent="0.3">
      <c r="A5" t="s">
        <v>1592</v>
      </c>
      <c r="B5" t="s">
        <v>1593</v>
      </c>
      <c r="C5" t="str">
        <f>IFERROR(VLOOKUP($A5,언어관련자료!$A:$C,MATCH(언어관련자료!$B$1,언어관련자료!$A$1:$C$1,0),0),"")</f>
        <v>Arabic</v>
      </c>
      <c r="D5">
        <f>IFERROR(VLOOKUP($A5,언어관련자료!$A:$C,MATCH(언어관련자료!$C$1,언어관련자료!$A$1:$C$1,0),0),"")</f>
        <v>1</v>
      </c>
      <c r="E5">
        <f>IF(ISERROR(VLOOKUP($A5,언어관련자료!$I:$J,1,0)),"",1)</f>
        <v>1</v>
      </c>
      <c r="F5" t="s">
        <v>1949</v>
      </c>
      <c r="H5" t="str">
        <f>IF(ISERROR(VLOOKUP(A5,언어관련자료!E:F,2,0)),"",
IF(B5&lt;&gt;VLOOKUP(A5,언어관련자료!E:F,2,0),VLOOKUP(A5,언어관련자료!E:F,2,0),""))</f>
        <v/>
      </c>
    </row>
    <row r="6" spans="1:9" x14ac:dyDescent="0.3">
      <c r="A6" t="s">
        <v>1594</v>
      </c>
      <c r="B6" t="s">
        <v>1595</v>
      </c>
      <c r="C6" t="str">
        <f>IFERROR(VLOOKUP($A6,언어관련자료!$A:$C,MATCH(언어관련자료!$B$1,언어관련자료!$A$1:$C$1,0),0),"")</f>
        <v/>
      </c>
      <c r="D6" t="str">
        <f>IFERROR(VLOOKUP($A6,언어관련자료!$A:$C,MATCH(언어관련자료!$C$1,언어관련자료!$A$1:$C$1,0),0),"")</f>
        <v/>
      </c>
      <c r="E6" t="str">
        <f>IF(ISERROR(VLOOKUP($A6,언어관련자료!$I:$J,1,0)),"",1)</f>
        <v/>
      </c>
      <c r="H6" t="str">
        <f>IF(ISERROR(VLOOKUP(A6,언어관련자료!E:F,2,0)),"",
IF(B6&lt;&gt;VLOOKUP(A6,언어관련자료!E:F,2,0),VLOOKUP(A6,언어관련자료!E:F,2,0),""))</f>
        <v/>
      </c>
    </row>
    <row r="7" spans="1:9" x14ac:dyDescent="0.3">
      <c r="A7" t="s">
        <v>1596</v>
      </c>
      <c r="B7" t="s">
        <v>1597</v>
      </c>
      <c r="C7" t="str">
        <f>IFERROR(VLOOKUP($A7,언어관련자료!$A:$C,MATCH(언어관련자료!$B$1,언어관련자료!$A$1:$C$1,0),0),"")</f>
        <v/>
      </c>
      <c r="D7" t="str">
        <f>IFERROR(VLOOKUP($A7,언어관련자료!$A:$C,MATCH(언어관련자료!$C$1,언어관련자료!$A$1:$C$1,0),0),"")</f>
        <v/>
      </c>
      <c r="E7" t="str">
        <f>IF(ISERROR(VLOOKUP($A7,언어관련자료!$I:$J,1,0)),"",1)</f>
        <v/>
      </c>
      <c r="H7" t="str">
        <f>IF(ISERROR(VLOOKUP(A7,언어관련자료!E:F,2,0)),"",
IF(B7&lt;&gt;VLOOKUP(A7,언어관련자료!E:F,2,0),VLOOKUP(A7,언어관련자료!E:F,2,0),""))</f>
        <v/>
      </c>
    </row>
    <row r="8" spans="1:9" x14ac:dyDescent="0.3">
      <c r="A8" t="s">
        <v>1598</v>
      </c>
      <c r="B8" t="s">
        <v>1599</v>
      </c>
      <c r="C8" t="str">
        <f>IFERROR(VLOOKUP($A8,언어관련자료!$A:$C,MATCH(언어관련자료!$B$1,언어관련자료!$A$1:$C$1,0),0),"")</f>
        <v>Basque</v>
      </c>
      <c r="D8">
        <f>IFERROR(VLOOKUP($A8,언어관련자료!$A:$C,MATCH(언어관련자료!$C$1,언어관련자료!$A$1:$C$1,0),0),"")</f>
        <v>2</v>
      </c>
      <c r="E8" t="str">
        <f>IF(ISERROR(VLOOKUP($A8,언어관련자료!$I:$J,1,0)),"",1)</f>
        <v/>
      </c>
      <c r="H8" t="str">
        <f>IF(ISERROR(VLOOKUP(A8,언어관련자료!E:F,2,0)),"",
IF(B8&lt;&gt;VLOOKUP(A8,언어관련자료!E:F,2,0),VLOOKUP(A8,언어관련자료!E:F,2,0),""))</f>
        <v/>
      </c>
    </row>
    <row r="9" spans="1:9" x14ac:dyDescent="0.3">
      <c r="A9" t="s">
        <v>1600</v>
      </c>
      <c r="B9" t="s">
        <v>1601</v>
      </c>
      <c r="C9" t="str">
        <f>IFERROR(VLOOKUP($A9,언어관련자료!$A:$C,MATCH(언어관련자료!$B$1,언어관련자료!$A$1:$C$1,0),0),"")</f>
        <v>Belarusian</v>
      </c>
      <c r="D9">
        <f>IFERROR(VLOOKUP($A9,언어관련자료!$A:$C,MATCH(언어관련자료!$C$1,언어관련자료!$A$1:$C$1,0),0),"")</f>
        <v>3</v>
      </c>
      <c r="E9" t="str">
        <f>IF(ISERROR(VLOOKUP($A9,언어관련자료!$I:$J,1,0)),"",1)</f>
        <v/>
      </c>
      <c r="F9" t="s">
        <v>2001</v>
      </c>
      <c r="H9" t="str">
        <f>IF(ISERROR(VLOOKUP(A9,언어관련자료!E:F,2,0)),"",
IF(B9&lt;&gt;VLOOKUP(A9,언어관련자료!E:F,2,0),VLOOKUP(A9,언어관련자료!E:F,2,0),""))</f>
        <v/>
      </c>
    </row>
    <row r="10" spans="1:9" x14ac:dyDescent="0.3">
      <c r="A10" t="s">
        <v>1602</v>
      </c>
      <c r="B10" t="s">
        <v>1603</v>
      </c>
      <c r="C10" t="str">
        <f>IFERROR(VLOOKUP($A10,언어관련자료!$A:$C,MATCH(언어관련자료!$B$1,언어관련자료!$A$1:$C$1,0),0),"")</f>
        <v/>
      </c>
      <c r="D10" t="str">
        <f>IFERROR(VLOOKUP($A10,언어관련자료!$A:$C,MATCH(언어관련자료!$C$1,언어관련자료!$A$1:$C$1,0),0),"")</f>
        <v/>
      </c>
      <c r="E10" t="str">
        <f>IF(ISERROR(VLOOKUP($A10,언어관련자료!$I:$J,1,0)),"",1)</f>
        <v/>
      </c>
      <c r="H10" t="str">
        <f>IF(ISERROR(VLOOKUP(A10,언어관련자료!E:F,2,0)),"",
IF(B10&lt;&gt;VLOOKUP(A10,언어관련자료!E:F,2,0),VLOOKUP(A10,언어관련자료!E:F,2,0),""))</f>
        <v/>
      </c>
    </row>
    <row r="11" spans="1:9" x14ac:dyDescent="0.3">
      <c r="A11" t="s">
        <v>1604</v>
      </c>
      <c r="B11" t="s">
        <v>1605</v>
      </c>
      <c r="C11" t="str">
        <f>IFERROR(VLOOKUP($A11,언어관련자료!$A:$C,MATCH(언어관련자료!$B$1,언어관련자료!$A$1:$C$1,0),0),"")</f>
        <v/>
      </c>
      <c r="D11" t="str">
        <f>IFERROR(VLOOKUP($A11,언어관련자료!$A:$C,MATCH(언어관련자료!$C$1,언어관련자료!$A$1:$C$1,0),0),"")</f>
        <v/>
      </c>
      <c r="E11" t="str">
        <f>IF(ISERROR(VLOOKUP($A11,언어관련자료!$I:$J,1,0)),"",1)</f>
        <v/>
      </c>
      <c r="H11" t="str">
        <f>IF(ISERROR(VLOOKUP(A11,언어관련자료!E:F,2,0)),"",
IF(B11&lt;&gt;VLOOKUP(A11,언어관련자료!E:F,2,0),VLOOKUP(A11,언어관련자료!E:F,2,0),""))</f>
        <v/>
      </c>
    </row>
    <row r="12" spans="1:9" x14ac:dyDescent="0.3">
      <c r="A12" t="s">
        <v>1606</v>
      </c>
      <c r="B12" t="s">
        <v>1607</v>
      </c>
      <c r="C12" t="str">
        <f>IFERROR(VLOOKUP($A12,언어관련자료!$A:$C,MATCH(언어관련자료!$B$1,언어관련자료!$A$1:$C$1,0),0),"")</f>
        <v>Bulgarian</v>
      </c>
      <c r="D12">
        <f>IFERROR(VLOOKUP($A12,언어관련자료!$A:$C,MATCH(언어관련자료!$C$1,언어관련자료!$A$1:$C$1,0),0),"")</f>
        <v>4</v>
      </c>
      <c r="E12" t="str">
        <f>IF(ISERROR(VLOOKUP($A12,언어관련자료!$I:$J,1,0)),"",1)</f>
        <v/>
      </c>
      <c r="F12" t="s">
        <v>1997</v>
      </c>
      <c r="H12" t="str">
        <f>IF(ISERROR(VLOOKUP(A12,언어관련자료!E:F,2,0)),"",
IF(B12&lt;&gt;VLOOKUP(A12,언어관련자료!E:F,2,0),VLOOKUP(A12,언어관련자료!E:F,2,0),""))</f>
        <v/>
      </c>
    </row>
    <row r="13" spans="1:9" x14ac:dyDescent="0.3">
      <c r="A13" t="s">
        <v>1608</v>
      </c>
      <c r="B13" t="s">
        <v>1609</v>
      </c>
      <c r="C13" t="str">
        <f>IFERROR(VLOOKUP($A13,언어관련자료!$A:$C,MATCH(언어관련자료!$B$1,언어관련자료!$A$1:$C$1,0),0),"")</f>
        <v>Catalan</v>
      </c>
      <c r="D13">
        <f>IFERROR(VLOOKUP($A13,언어관련자료!$A:$C,MATCH(언어관련자료!$C$1,언어관련자료!$A$1:$C$1,0),0),"")</f>
        <v>5</v>
      </c>
      <c r="E13" t="str">
        <f>IF(ISERROR(VLOOKUP($A13,언어관련자료!$I:$J,1,0)),"",1)</f>
        <v/>
      </c>
      <c r="H13" t="str">
        <f>IF(ISERROR(VLOOKUP(A13,언어관련자료!E:F,2,0)),"",
IF(B13&lt;&gt;VLOOKUP(A13,언어관련자료!E:F,2,0),VLOOKUP(A13,언어관련자료!E:F,2,0),""))</f>
        <v/>
      </c>
    </row>
    <row r="14" spans="1:9" x14ac:dyDescent="0.3">
      <c r="A14" t="s">
        <v>1610</v>
      </c>
      <c r="B14" t="s">
        <v>1611</v>
      </c>
      <c r="C14" t="str">
        <f>IFERROR(VLOOKUP($A14,언어관련자료!$A:$C,MATCH(언어관련자료!$B$1,언어관련자료!$A$1:$C$1,0),0),"")</f>
        <v/>
      </c>
      <c r="D14" t="str">
        <f>IFERROR(VLOOKUP($A14,언어관련자료!$A:$C,MATCH(언어관련자료!$C$1,언어관련자료!$A$1:$C$1,0),0),"")</f>
        <v/>
      </c>
      <c r="E14" t="str">
        <f>IF(ISERROR(VLOOKUP($A14,언어관련자료!$I:$J,1,0)),"",1)</f>
        <v/>
      </c>
      <c r="H14" t="str">
        <f>IF(ISERROR(VLOOKUP(A14,언어관련자료!E:F,2,0)),"",
IF(B14&lt;&gt;VLOOKUP(A14,언어관련자료!E:F,2,0),VLOOKUP(A14,언어관련자료!E:F,2,0),""))</f>
        <v/>
      </c>
    </row>
    <row r="15" spans="1:9" x14ac:dyDescent="0.3">
      <c r="A15" t="s">
        <v>1612</v>
      </c>
      <c r="B15" t="s">
        <v>1952</v>
      </c>
      <c r="C15" t="str">
        <f>IFERROR(VLOOKUP($A15,언어관련자료!$A:$C,MATCH(언어관련자료!$B$1,언어관련자료!$A$1:$C$1,0),0),"")</f>
        <v>ChineseSimplified</v>
      </c>
      <c r="D15">
        <f>IFERROR(VLOOKUP($A15,언어관련자료!$A:$C,MATCH(언어관련자료!$C$1,언어관련자료!$A$1:$C$1,0),0),"")</f>
        <v>40</v>
      </c>
      <c r="E15">
        <f>IF(ISERROR(VLOOKUP($A15,언어관련자료!$I:$J,1,0)),"",1)</f>
        <v>1</v>
      </c>
      <c r="F15" t="s">
        <v>1955</v>
      </c>
      <c r="G15">
        <v>1</v>
      </c>
      <c r="H15" t="str">
        <f>IF(ISERROR(VLOOKUP(A15,언어관련자료!E:F,2,0)),"",
IF(B15&lt;&gt;VLOOKUP(A15,언어관련자료!E:F,2,0),VLOOKUP(A15,언어관련자료!E:F,2,0),""))</f>
        <v>ch-zn</v>
      </c>
    </row>
    <row r="16" spans="1:9" x14ac:dyDescent="0.3">
      <c r="A16" t="s">
        <v>1613</v>
      </c>
      <c r="B16" t="s">
        <v>1953</v>
      </c>
      <c r="C16" t="str">
        <f>IFERROR(VLOOKUP($A16,언어관련자료!$A:$C,MATCH(언어관련자료!$B$1,언어관련자료!$A$1:$C$1,0),0),"")</f>
        <v>ChineseTraditional</v>
      </c>
      <c r="D16">
        <f>IFERROR(VLOOKUP($A16,언어관련자료!$A:$C,MATCH(언어관련자료!$C$1,언어관련자료!$A$1:$C$1,0),0),"")</f>
        <v>41</v>
      </c>
      <c r="E16">
        <f>IF(ISERROR(VLOOKUP($A16,언어관련자료!$I:$J,1,0)),"",1)</f>
        <v>1</v>
      </c>
      <c r="F16" t="s">
        <v>1957</v>
      </c>
      <c r="G16">
        <v>1</v>
      </c>
      <c r="H16" t="str">
        <f>IF(ISERROR(VLOOKUP(A16,언어관련자료!E:F,2,0)),"",
IF(B16&lt;&gt;VLOOKUP(A16,언어관련자료!E:F,2,0),VLOOKUP(A16,언어관련자료!E:F,2,0),""))</f>
        <v>ch-zw</v>
      </c>
    </row>
    <row r="17" spans="1:8" x14ac:dyDescent="0.3">
      <c r="A17" t="s">
        <v>1614</v>
      </c>
      <c r="B17" t="s">
        <v>1615</v>
      </c>
      <c r="C17" t="str">
        <f>IFERROR(VLOOKUP($A17,언어관련자료!$A:$C,MATCH(언어관련자료!$B$1,언어관련자료!$A$1:$C$1,0),0),"")</f>
        <v/>
      </c>
      <c r="D17" t="str">
        <f>IFERROR(VLOOKUP($A17,언어관련자료!$A:$C,MATCH(언어관련자료!$C$1,언어관련자료!$A$1:$C$1,0),0),"")</f>
        <v/>
      </c>
      <c r="E17" t="str">
        <f>IF(ISERROR(VLOOKUP($A17,언어관련자료!$I:$J,1,0)),"",1)</f>
        <v/>
      </c>
      <c r="H17" t="str">
        <f>IF(ISERROR(VLOOKUP(A17,언어관련자료!E:F,2,0)),"",
IF(B17&lt;&gt;VLOOKUP(A17,언어관련자료!E:F,2,0),VLOOKUP(A17,언어관련자료!E:F,2,0),""))</f>
        <v/>
      </c>
    </row>
    <row r="18" spans="1:8" x14ac:dyDescent="0.3">
      <c r="A18" t="s">
        <v>1616</v>
      </c>
      <c r="B18" t="s">
        <v>1617</v>
      </c>
      <c r="C18" t="str">
        <f>IFERROR(VLOOKUP($A18,언어관련자료!$A:$C,MATCH(언어관련자료!$B$1,언어관련자료!$A$1:$C$1,0),0),"")</f>
        <v/>
      </c>
      <c r="D18" t="str">
        <f>IFERROR(VLOOKUP($A18,언어관련자료!$A:$C,MATCH(언어관련자료!$C$1,언어관련자료!$A$1:$C$1,0),0),"")</f>
        <v/>
      </c>
      <c r="E18" t="str">
        <f>IF(ISERROR(VLOOKUP($A18,언어관련자료!$I:$J,1,0)),"",1)</f>
        <v/>
      </c>
      <c r="H18" t="str">
        <f>IF(ISERROR(VLOOKUP(A18,언어관련자료!E:F,2,0)),"",
IF(B18&lt;&gt;VLOOKUP(A18,언어관련자료!E:F,2,0),VLOOKUP(A18,언어관련자료!E:F,2,0),""))</f>
        <v/>
      </c>
    </row>
    <row r="19" spans="1:8" x14ac:dyDescent="0.3">
      <c r="A19" t="s">
        <v>1618</v>
      </c>
      <c r="B19" t="s">
        <v>1619</v>
      </c>
      <c r="C19" t="str">
        <f>IFERROR(VLOOKUP($A19,언어관련자료!$A:$C,MATCH(언어관련자료!$B$1,언어관련자료!$A$1:$C$1,0),0),"")</f>
        <v>Czech</v>
      </c>
      <c r="D19">
        <f>IFERROR(VLOOKUP($A19,언어관련자료!$A:$C,MATCH(언어관련자료!$C$1,언어관련자료!$A$1:$C$1,0),0),"")</f>
        <v>7</v>
      </c>
      <c r="E19" t="str">
        <f>IF(ISERROR(VLOOKUP($A19,언어관련자료!$I:$J,1,0)),"",1)</f>
        <v/>
      </c>
      <c r="F19" t="s">
        <v>1991</v>
      </c>
      <c r="H19" t="str">
        <f>IF(ISERROR(VLOOKUP(A19,언어관련자료!E:F,2,0)),"",
IF(B19&lt;&gt;VLOOKUP(A19,언어관련자료!E:F,2,0),VLOOKUP(A19,언어관련자료!E:F,2,0),""))</f>
        <v/>
      </c>
    </row>
    <row r="20" spans="1:8" x14ac:dyDescent="0.3">
      <c r="A20" t="s">
        <v>1620</v>
      </c>
      <c r="B20" t="s">
        <v>1621</v>
      </c>
      <c r="C20" t="str">
        <f>IFERROR(VLOOKUP($A20,언어관련자료!$A:$C,MATCH(언어관련자료!$B$1,언어관련자료!$A$1:$C$1,0),0),"")</f>
        <v>Danish</v>
      </c>
      <c r="D20">
        <f>IFERROR(VLOOKUP($A20,언어관련자료!$A:$C,MATCH(언어관련자료!$C$1,언어관련자료!$A$1:$C$1,0),0),"")</f>
        <v>8</v>
      </c>
      <c r="E20" t="str">
        <f>IF(ISERROR(VLOOKUP($A20,언어관련자료!$I:$J,1,0)),"",1)</f>
        <v/>
      </c>
      <c r="H20" t="str">
        <f>IF(ISERROR(VLOOKUP(A20,언어관련자료!E:F,2,0)),"",
IF(B20&lt;&gt;VLOOKUP(A20,언어관련자료!E:F,2,0),VLOOKUP(A20,언어관련자료!E:F,2,0),""))</f>
        <v/>
      </c>
    </row>
    <row r="21" spans="1:8" x14ac:dyDescent="0.3">
      <c r="A21" t="s">
        <v>1622</v>
      </c>
      <c r="B21" t="s">
        <v>1623</v>
      </c>
      <c r="C21" t="str">
        <f>IFERROR(VLOOKUP($A21,언어관련자료!$A:$C,MATCH(언어관련자료!$B$1,언어관련자료!$A$1:$C$1,0),0),"")</f>
        <v>Dutch</v>
      </c>
      <c r="D21">
        <f>IFERROR(VLOOKUP($A21,언어관련자료!$A:$C,MATCH(언어관련자료!$C$1,언어관련자료!$A$1:$C$1,0),0),"")</f>
        <v>9</v>
      </c>
      <c r="E21">
        <f>IF(ISERROR(VLOOKUP($A21,언어관련자료!$I:$J,1,0)),"",1)</f>
        <v>1</v>
      </c>
      <c r="F21" t="s">
        <v>1959</v>
      </c>
      <c r="H21" t="str">
        <f>IF(ISERROR(VLOOKUP(A21,언어관련자료!E:F,2,0)),"",
IF(B21&lt;&gt;VLOOKUP(A21,언어관련자료!E:F,2,0),VLOOKUP(A21,언어관련자료!E:F,2,0),""))</f>
        <v/>
      </c>
    </row>
    <row r="22" spans="1:8" x14ac:dyDescent="0.3">
      <c r="A22" t="s">
        <v>1583</v>
      </c>
      <c r="B22" t="s">
        <v>1624</v>
      </c>
      <c r="C22" t="str">
        <f>IFERROR(VLOOKUP($A22,언어관련자료!$A:$C,MATCH(언어관련자료!$B$1,언어관련자료!$A$1:$C$1,0),0),"")</f>
        <v>English</v>
      </c>
      <c r="D22">
        <f>IFERROR(VLOOKUP($A22,언어관련자료!$A:$C,MATCH(언어관련자료!$C$1,언어관련자료!$A$1:$C$1,0),0),"")</f>
        <v>10</v>
      </c>
      <c r="E22">
        <f>IF(ISERROR(VLOOKUP($A22,언어관련자료!$I:$J,1,0)),"",1)</f>
        <v>1</v>
      </c>
      <c r="F22" t="s">
        <v>42</v>
      </c>
      <c r="G22">
        <v>1</v>
      </c>
      <c r="H22" t="str">
        <f>IF(ISERROR(VLOOKUP(A22,언어관련자료!E:F,2,0)),"",
IF(B22&lt;&gt;VLOOKUP(A22,언어관련자료!E:F,2,0),VLOOKUP(A22,언어관련자료!E:F,2,0),""))</f>
        <v/>
      </c>
    </row>
    <row r="23" spans="1:8" x14ac:dyDescent="0.3">
      <c r="A23" t="s">
        <v>1625</v>
      </c>
      <c r="B23" t="s">
        <v>1626</v>
      </c>
      <c r="C23" t="str">
        <f>IFERROR(VLOOKUP($A23,언어관련자료!$A:$C,MATCH(언어관련자료!$B$1,언어관련자료!$A$1:$C$1,0),0),"")</f>
        <v/>
      </c>
      <c r="D23" t="str">
        <f>IFERROR(VLOOKUP($A23,언어관련자료!$A:$C,MATCH(언어관련자료!$C$1,언어관련자료!$A$1:$C$1,0),0),"")</f>
        <v/>
      </c>
      <c r="E23" t="str">
        <f>IF(ISERROR(VLOOKUP($A23,언어관련자료!$I:$J,1,0)),"",1)</f>
        <v/>
      </c>
      <c r="H23" t="str">
        <f>IF(ISERROR(VLOOKUP(A23,언어관련자료!E:F,2,0)),"",
IF(B23&lt;&gt;VLOOKUP(A23,언어관련자료!E:F,2,0),VLOOKUP(A23,언어관련자료!E:F,2,0),""))</f>
        <v/>
      </c>
    </row>
    <row r="24" spans="1:8" x14ac:dyDescent="0.3">
      <c r="A24" t="s">
        <v>1627</v>
      </c>
      <c r="B24" t="s">
        <v>1628</v>
      </c>
      <c r="C24" t="str">
        <f>IFERROR(VLOOKUP($A24,언어관련자료!$A:$C,MATCH(언어관련자료!$B$1,언어관련자료!$A$1:$C$1,0),0),"")</f>
        <v>Estonian</v>
      </c>
      <c r="D24">
        <f>IFERROR(VLOOKUP($A24,언어관련자료!$A:$C,MATCH(언어관련자료!$C$1,언어관련자료!$A$1:$C$1,0),0),"")</f>
        <v>11</v>
      </c>
      <c r="E24" t="str">
        <f>IF(ISERROR(VLOOKUP($A24,언어관련자료!$I:$J,1,0)),"",1)</f>
        <v/>
      </c>
      <c r="H24" t="str">
        <f>IF(ISERROR(VLOOKUP(A24,언어관련자료!E:F,2,0)),"",
IF(B24&lt;&gt;VLOOKUP(A24,언어관련자료!E:F,2,0),VLOOKUP(A24,언어관련자료!E:F,2,0),""))</f>
        <v/>
      </c>
    </row>
    <row r="25" spans="1:8" x14ac:dyDescent="0.3">
      <c r="A25" t="s">
        <v>1629</v>
      </c>
      <c r="B25" t="s">
        <v>1630</v>
      </c>
      <c r="C25" t="str">
        <f>IFERROR(VLOOKUP($A25,언어관련자료!$A:$C,MATCH(언어관련자료!$B$1,언어관련자료!$A$1:$C$1,0),0),"")</f>
        <v>Finnish</v>
      </c>
      <c r="D25">
        <f>IFERROR(VLOOKUP($A25,언어관련자료!$A:$C,MATCH(언어관련자료!$C$1,언어관련자료!$A$1:$C$1,0),0),"")</f>
        <v>13</v>
      </c>
      <c r="E25">
        <f>IF(ISERROR(VLOOKUP($A25,언어관련자료!$I:$J,1,0)),"",1)</f>
        <v>1</v>
      </c>
      <c r="F25" t="s">
        <v>1960</v>
      </c>
      <c r="H25" t="str">
        <f>IF(ISERROR(VLOOKUP(A25,언어관련자료!E:F,2,0)),"",
IF(B25&lt;&gt;VLOOKUP(A25,언어관련자료!E:F,2,0),VLOOKUP(A25,언어관련자료!E:F,2,0),""))</f>
        <v/>
      </c>
    </row>
    <row r="26" spans="1:8" x14ac:dyDescent="0.3">
      <c r="A26" t="s">
        <v>1631</v>
      </c>
      <c r="B26" t="s">
        <v>1632</v>
      </c>
      <c r="C26" t="str">
        <f>IFERROR(VLOOKUP($A26,언어관련자료!$A:$C,MATCH(언어관련자료!$B$1,언어관련자료!$A$1:$C$1,0),0),"")</f>
        <v>French</v>
      </c>
      <c r="D26">
        <f>IFERROR(VLOOKUP($A26,언어관련자료!$A:$C,MATCH(언어관련자료!$C$1,언어관련자료!$A$1:$C$1,0),0),"")</f>
        <v>14</v>
      </c>
      <c r="E26">
        <f>IF(ISERROR(VLOOKUP($A26,언어관련자료!$I:$J,1,0)),"",1)</f>
        <v>1</v>
      </c>
      <c r="F26" t="s">
        <v>1961</v>
      </c>
      <c r="G26">
        <v>1</v>
      </c>
      <c r="H26" t="str">
        <f>IF(ISERROR(VLOOKUP(A26,언어관련자료!E:F,2,0)),"",
IF(B26&lt;&gt;VLOOKUP(A26,언어관련자료!E:F,2,0),VLOOKUP(A26,언어관련자료!E:F,2,0),""))</f>
        <v/>
      </c>
    </row>
    <row r="27" spans="1:8" x14ac:dyDescent="0.3">
      <c r="A27" t="s">
        <v>1633</v>
      </c>
      <c r="B27" t="s">
        <v>1634</v>
      </c>
      <c r="C27" t="str">
        <f>IFERROR(VLOOKUP($A27,언어관련자료!$A:$C,MATCH(언어관련자료!$B$1,언어관련자료!$A$1:$C$1,0),0),"")</f>
        <v/>
      </c>
      <c r="D27" t="str">
        <f>IFERROR(VLOOKUP($A27,언어관련자료!$A:$C,MATCH(언어관련자료!$C$1,언어관련자료!$A$1:$C$1,0),0),"")</f>
        <v/>
      </c>
      <c r="E27" t="str">
        <f>IF(ISERROR(VLOOKUP($A27,언어관련자료!$I:$J,1,0)),"",1)</f>
        <v/>
      </c>
      <c r="H27" t="str">
        <f>IF(ISERROR(VLOOKUP(A27,언어관련자료!E:F,2,0)),"",
IF(B27&lt;&gt;VLOOKUP(A27,언어관련자료!E:F,2,0),VLOOKUP(A27,언어관련자료!E:F,2,0),""))</f>
        <v/>
      </c>
    </row>
    <row r="28" spans="1:8" x14ac:dyDescent="0.3">
      <c r="A28" t="s">
        <v>1635</v>
      </c>
      <c r="B28" t="s">
        <v>1636</v>
      </c>
      <c r="C28" t="str">
        <f>IFERROR(VLOOKUP($A28,언어관련자료!$A:$C,MATCH(언어관련자료!$B$1,언어관련자료!$A$1:$C$1,0),0),"")</f>
        <v/>
      </c>
      <c r="D28" t="str">
        <f>IFERROR(VLOOKUP($A28,언어관련자료!$A:$C,MATCH(언어관련자료!$C$1,언어관련자료!$A$1:$C$1,0),0),"")</f>
        <v/>
      </c>
      <c r="E28" t="str">
        <f>IF(ISERROR(VLOOKUP($A28,언어관련자료!$I:$J,1,0)),"",1)</f>
        <v/>
      </c>
      <c r="H28" t="str">
        <f>IF(ISERROR(VLOOKUP(A28,언어관련자료!E:F,2,0)),"",
IF(B28&lt;&gt;VLOOKUP(A28,언어관련자료!E:F,2,0),VLOOKUP(A28,언어관련자료!E:F,2,0),""))</f>
        <v/>
      </c>
    </row>
    <row r="29" spans="1:8" x14ac:dyDescent="0.3">
      <c r="A29" t="s">
        <v>1637</v>
      </c>
      <c r="B29" t="s">
        <v>1638</v>
      </c>
      <c r="C29" t="str">
        <f>IFERROR(VLOOKUP($A29,언어관련자료!$A:$C,MATCH(언어관련자료!$B$1,언어관련자료!$A$1:$C$1,0),0),"")</f>
        <v/>
      </c>
      <c r="D29" t="str">
        <f>IFERROR(VLOOKUP($A29,언어관련자료!$A:$C,MATCH(언어관련자료!$C$1,언어관련자료!$A$1:$C$1,0),0),"")</f>
        <v/>
      </c>
      <c r="E29" t="str">
        <f>IF(ISERROR(VLOOKUP($A29,언어관련자료!$I:$J,1,0)),"",1)</f>
        <v/>
      </c>
      <c r="H29" t="str">
        <f>IF(ISERROR(VLOOKUP(A29,언어관련자료!E:F,2,0)),"",
IF(B29&lt;&gt;VLOOKUP(A29,언어관련자료!E:F,2,0),VLOOKUP(A29,언어관련자료!E:F,2,0),""))</f>
        <v/>
      </c>
    </row>
    <row r="30" spans="1:8" x14ac:dyDescent="0.3">
      <c r="A30" t="s">
        <v>1639</v>
      </c>
      <c r="B30" t="s">
        <v>1640</v>
      </c>
      <c r="C30" t="str">
        <f>IFERROR(VLOOKUP($A30,언어관련자료!$A:$C,MATCH(언어관련자료!$B$1,언어관련자료!$A$1:$C$1,0),0),"")</f>
        <v>German</v>
      </c>
      <c r="D30">
        <f>IFERROR(VLOOKUP($A30,언어관련자료!$A:$C,MATCH(언어관련자료!$C$1,언어관련자료!$A$1:$C$1,0),0),"")</f>
        <v>15</v>
      </c>
      <c r="E30">
        <f>IF(ISERROR(VLOOKUP($A30,언어관련자료!$I:$J,1,0)),"",1)</f>
        <v>1</v>
      </c>
      <c r="F30" t="s">
        <v>1963</v>
      </c>
      <c r="G30">
        <v>1</v>
      </c>
      <c r="H30" t="str">
        <f>IF(ISERROR(VLOOKUP(A30,언어관련자료!E:F,2,0)),"",
IF(B30&lt;&gt;VLOOKUP(A30,언어관련자료!E:F,2,0),VLOOKUP(A30,언어관련자료!E:F,2,0),""))</f>
        <v/>
      </c>
    </row>
    <row r="31" spans="1:8" x14ac:dyDescent="0.3">
      <c r="A31" t="s">
        <v>1641</v>
      </c>
      <c r="B31" t="s">
        <v>1642</v>
      </c>
      <c r="C31" t="str">
        <f>IFERROR(VLOOKUP($A31,언어관련자료!$A:$C,MATCH(언어관련자료!$B$1,언어관련자료!$A$1:$C$1,0),0),"")</f>
        <v>Greek</v>
      </c>
      <c r="D31">
        <f>IFERROR(VLOOKUP($A31,언어관련자료!$A:$C,MATCH(언어관련자료!$C$1,언어관련자료!$A$1:$C$1,0),0),"")</f>
        <v>16</v>
      </c>
      <c r="E31" t="str">
        <f>IF(ISERROR(VLOOKUP($A31,언어관련자료!$I:$J,1,0)),"",1)</f>
        <v/>
      </c>
      <c r="F31" t="s">
        <v>1987</v>
      </c>
      <c r="H31" t="str">
        <f>IF(ISERROR(VLOOKUP(A31,언어관련자료!E:F,2,0)),"",
IF(B31&lt;&gt;VLOOKUP(A31,언어관련자료!E:F,2,0),VLOOKUP(A31,언어관련자료!E:F,2,0),""))</f>
        <v/>
      </c>
    </row>
    <row r="32" spans="1:8" x14ac:dyDescent="0.3">
      <c r="A32" t="s">
        <v>1643</v>
      </c>
      <c r="B32" t="s">
        <v>1644</v>
      </c>
      <c r="C32" t="str">
        <f>IFERROR(VLOOKUP($A32,언어관련자료!$A:$C,MATCH(언어관련자료!$B$1,언어관련자료!$A$1:$C$1,0),0),"")</f>
        <v/>
      </c>
      <c r="D32" t="str">
        <f>IFERROR(VLOOKUP($A32,언어관련자료!$A:$C,MATCH(언어관련자료!$C$1,언어관련자료!$A$1:$C$1,0),0),"")</f>
        <v/>
      </c>
      <c r="E32" t="str">
        <f>IF(ISERROR(VLOOKUP($A32,언어관련자료!$I:$J,1,0)),"",1)</f>
        <v/>
      </c>
      <c r="H32" t="str">
        <f>IF(ISERROR(VLOOKUP(A32,언어관련자료!E:F,2,0)),"",
IF(B32&lt;&gt;VLOOKUP(A32,언어관련자료!E:F,2,0),VLOOKUP(A32,언어관련자료!E:F,2,0),""))</f>
        <v/>
      </c>
    </row>
    <row r="33" spans="1:9" x14ac:dyDescent="0.3">
      <c r="A33" t="s">
        <v>1645</v>
      </c>
      <c r="B33" t="s">
        <v>1646</v>
      </c>
      <c r="C33" t="str">
        <f>IFERROR(VLOOKUP($A33,언어관련자료!$A:$C,MATCH(언어관련자료!$B$1,언어관련자료!$A$1:$C$1,0),0),"")</f>
        <v/>
      </c>
      <c r="D33" t="str">
        <f>IFERROR(VLOOKUP($A33,언어관련자료!$A:$C,MATCH(언어관련자료!$C$1,언어관련자료!$A$1:$C$1,0),0),"")</f>
        <v/>
      </c>
      <c r="E33" t="str">
        <f>IF(ISERROR(VLOOKUP($A33,언어관련자료!$I:$J,1,0)),"",1)</f>
        <v/>
      </c>
      <c r="H33" t="str">
        <f>IF(ISERROR(VLOOKUP(A33,언어관련자료!E:F,2,0)),"",
IF(B33&lt;&gt;VLOOKUP(A33,언어관련자료!E:F,2,0),VLOOKUP(A33,언어관련자료!E:F,2,0),""))</f>
        <v/>
      </c>
    </row>
    <row r="34" spans="1:9" x14ac:dyDescent="0.3">
      <c r="A34" t="s">
        <v>1647</v>
      </c>
      <c r="B34" t="s">
        <v>1648</v>
      </c>
      <c r="C34" t="str">
        <f>IFERROR(VLOOKUP($A34,언어관련자료!$A:$C,MATCH(언어관련자료!$B$1,언어관련자료!$A$1:$C$1,0),0),"")</f>
        <v/>
      </c>
      <c r="D34" t="str">
        <f>IFERROR(VLOOKUP($A34,언어관련자료!$A:$C,MATCH(언어관련자료!$C$1,언어관련자료!$A$1:$C$1,0),0),"")</f>
        <v/>
      </c>
      <c r="E34" t="str">
        <f>IF(ISERROR(VLOOKUP($A34,언어관련자료!$I:$J,1,0)),"",1)</f>
        <v/>
      </c>
      <c r="H34" t="str">
        <f>IF(ISERROR(VLOOKUP(A34,언어관련자료!E:F,2,0)),"",
IF(B34&lt;&gt;VLOOKUP(A34,언어관련자료!E:F,2,0),VLOOKUP(A34,언어관련자료!E:F,2,0),""))</f>
        <v/>
      </c>
    </row>
    <row r="35" spans="1:9" x14ac:dyDescent="0.3">
      <c r="A35" t="s">
        <v>1649</v>
      </c>
      <c r="B35" t="s">
        <v>1650</v>
      </c>
      <c r="C35" t="str">
        <f>IFERROR(VLOOKUP($A35,언어관련자료!$A:$C,MATCH(언어관련자료!$B$1,언어관련자료!$A$1:$C$1,0),0),"")</f>
        <v/>
      </c>
      <c r="D35" t="str">
        <f>IFERROR(VLOOKUP($A35,언어관련자료!$A:$C,MATCH(언어관련자료!$C$1,언어관련자료!$A$1:$C$1,0),0),"")</f>
        <v/>
      </c>
      <c r="E35" t="str">
        <f>IF(ISERROR(VLOOKUP($A35,언어관련자료!$I:$J,1,0)),"",1)</f>
        <v/>
      </c>
      <c r="H35" t="str">
        <f>IF(ISERROR(VLOOKUP(A35,언어관련자료!E:F,2,0)),"",
IF(B35&lt;&gt;VLOOKUP(A35,언어관련자료!E:F,2,0),VLOOKUP(A35,언어관련자료!E:F,2,0),""))</f>
        <v/>
      </c>
    </row>
    <row r="36" spans="1:9" x14ac:dyDescent="0.3">
      <c r="A36" t="s">
        <v>1651</v>
      </c>
      <c r="B36" t="s">
        <v>2004</v>
      </c>
      <c r="C36" t="str">
        <f>IFERROR(VLOOKUP($A36,언어관련자료!$A:$C,MATCH(언어관련자료!$B$1,언어관련자료!$A$1:$C$1,0),0),"")</f>
        <v>Hebrew</v>
      </c>
      <c r="D36">
        <f>IFERROR(VLOOKUP($A36,언어관련자료!$A:$C,MATCH(언어관련자료!$C$1,언어관련자료!$A$1:$C$1,0),0),"")</f>
        <v>17</v>
      </c>
      <c r="E36">
        <f>IF(ISERROR(VLOOKUP($A36,언어관련자료!$I:$J,1,0)),"",1)</f>
        <v>1</v>
      </c>
      <c r="F36" t="s">
        <v>1965</v>
      </c>
      <c r="H36" t="str">
        <f>IF(ISERROR(VLOOKUP(A36,언어관련자료!E:F,2,0)),"",
IF(B36&lt;&gt;VLOOKUP(A36,언어관련자료!E:F,2,0),VLOOKUP(A36,언어관련자료!E:F,2,0),""))</f>
        <v/>
      </c>
    </row>
    <row r="37" spans="1:9" x14ac:dyDescent="0.3">
      <c r="A37" t="s">
        <v>1652</v>
      </c>
      <c r="B37" t="s">
        <v>1653</v>
      </c>
      <c r="C37" t="str">
        <f>IFERROR(VLOOKUP($A37,언어관련자료!$A:$C,MATCH(언어관련자료!$B$1,언어관련자료!$A$1:$C$1,0),0),"")</f>
        <v/>
      </c>
      <c r="D37" t="str">
        <f>IFERROR(VLOOKUP($A37,언어관련자료!$A:$C,MATCH(언어관련자료!$C$1,언어관련자료!$A$1:$C$1,0),0),"")</f>
        <v/>
      </c>
      <c r="E37" t="str">
        <f>IF(ISERROR(VLOOKUP($A37,언어관련자료!$I:$J,1,0)),"",1)</f>
        <v/>
      </c>
      <c r="G37">
        <v>1</v>
      </c>
      <c r="H37" t="str">
        <f>IF(ISERROR(VLOOKUP(A37,언어관련자료!E:F,2,0)),"",
IF(B37&lt;&gt;VLOOKUP(A37,언어관련자료!E:F,2,0),VLOOKUP(A37,언어관련자료!E:F,2,0),""))</f>
        <v/>
      </c>
      <c r="I37">
        <v>1</v>
      </c>
    </row>
    <row r="38" spans="1:9" x14ac:dyDescent="0.3">
      <c r="A38" t="s">
        <v>1654</v>
      </c>
      <c r="B38" t="s">
        <v>1655</v>
      </c>
      <c r="C38" t="str">
        <f>IFERROR(VLOOKUP($A38,언어관련자료!$A:$C,MATCH(언어관련자료!$B$1,언어관련자료!$A$1:$C$1,0),0),"")</f>
        <v/>
      </c>
      <c r="D38" t="str">
        <f>IFERROR(VLOOKUP($A38,언어관련자료!$A:$C,MATCH(언어관련자료!$C$1,언어관련자료!$A$1:$C$1,0),0),"")</f>
        <v/>
      </c>
      <c r="E38" t="str">
        <f>IF(ISERROR(VLOOKUP($A38,언어관련자료!$I:$J,1,0)),"",1)</f>
        <v/>
      </c>
      <c r="H38" t="str">
        <f>IF(ISERROR(VLOOKUP(A38,언어관련자료!E:F,2,0)),"",
IF(B38&lt;&gt;VLOOKUP(A38,언어관련자료!E:F,2,0),VLOOKUP(A38,언어관련자료!E:F,2,0),""))</f>
        <v/>
      </c>
    </row>
    <row r="39" spans="1:9" x14ac:dyDescent="0.3">
      <c r="A39" t="s">
        <v>1656</v>
      </c>
      <c r="B39" t="s">
        <v>1657</v>
      </c>
      <c r="C39" t="str">
        <f>IFERROR(VLOOKUP($A39,언어관련자료!$A:$C,MATCH(언어관련자료!$B$1,언어관련자료!$A$1:$C$1,0),0),"")</f>
        <v>Hungarian</v>
      </c>
      <c r="D39">
        <f>IFERROR(VLOOKUP($A39,언어관련자료!$A:$C,MATCH(언어관련자료!$C$1,언어관련자료!$A$1:$C$1,0),0),"")</f>
        <v>18</v>
      </c>
      <c r="E39" t="str">
        <f>IF(ISERROR(VLOOKUP($A39,언어관련자료!$I:$J,1,0)),"",1)</f>
        <v/>
      </c>
      <c r="F39" t="s">
        <v>1995</v>
      </c>
      <c r="H39" t="str">
        <f>IF(ISERROR(VLOOKUP(A39,언어관련자료!E:F,2,0)),"",
IF(B39&lt;&gt;VLOOKUP(A39,언어관련자료!E:F,2,0),VLOOKUP(A39,언어관련자료!E:F,2,0),""))</f>
        <v/>
      </c>
    </row>
    <row r="40" spans="1:9" x14ac:dyDescent="0.3">
      <c r="A40" t="s">
        <v>1658</v>
      </c>
      <c r="B40" t="s">
        <v>1659</v>
      </c>
      <c r="C40" t="str">
        <f>IFERROR(VLOOKUP($A40,언어관련자료!$A:$C,MATCH(언어관련자료!$B$1,언어관련자료!$A$1:$C$1,0),0),"")</f>
        <v>Icelandic</v>
      </c>
      <c r="D40">
        <f>IFERROR(VLOOKUP($A40,언어관련자료!$A:$C,MATCH(언어관련자료!$C$1,언어관련자료!$A$1:$C$1,0),0),"")</f>
        <v>19</v>
      </c>
      <c r="E40" t="str">
        <f>IF(ISERROR(VLOOKUP($A40,언어관련자료!$I:$J,1,0)),"",1)</f>
        <v/>
      </c>
      <c r="H40" t="str">
        <f>IF(ISERROR(VLOOKUP(A40,언어관련자료!E:F,2,0)),"",
IF(B40&lt;&gt;VLOOKUP(A40,언어관련자료!E:F,2,0),VLOOKUP(A40,언어관련자료!E:F,2,0),""))</f>
        <v/>
      </c>
    </row>
    <row r="41" spans="1:9" x14ac:dyDescent="0.3">
      <c r="A41" t="s">
        <v>1660</v>
      </c>
      <c r="B41" t="s">
        <v>1661</v>
      </c>
      <c r="C41" t="str">
        <f>IFERROR(VLOOKUP($A41,언어관련자료!$A:$C,MATCH(언어관련자료!$B$1,언어관련자료!$A$1:$C$1,0),0),"")</f>
        <v/>
      </c>
      <c r="D41" t="str">
        <f>IFERROR(VLOOKUP($A41,언어관련자료!$A:$C,MATCH(언어관련자료!$C$1,언어관련자료!$A$1:$C$1,0),0),"")</f>
        <v/>
      </c>
      <c r="E41" t="str">
        <f>IF(ISERROR(VLOOKUP($A41,언어관련자료!$I:$J,1,0)),"",1)</f>
        <v/>
      </c>
      <c r="H41" t="str">
        <f>IF(ISERROR(VLOOKUP(A41,언어관련자료!E:F,2,0)),"",
IF(B41&lt;&gt;VLOOKUP(A41,언어관련자료!E:F,2,0),VLOOKUP(A41,언어관련자료!E:F,2,0),""))</f>
        <v/>
      </c>
    </row>
    <row r="42" spans="1:9" x14ac:dyDescent="0.3">
      <c r="A42" t="s">
        <v>1662</v>
      </c>
      <c r="B42" t="s">
        <v>1663</v>
      </c>
      <c r="C42" t="str">
        <f>IFERROR(VLOOKUP($A42,언어관련자료!$A:$C,MATCH(언어관련자료!$B$1,언어관련자료!$A$1:$C$1,0),0),"")</f>
        <v>Indonesian</v>
      </c>
      <c r="D42">
        <f>IFERROR(VLOOKUP($A42,언어관련자료!$A:$C,MATCH(언어관련자료!$C$1,언어관련자료!$A$1:$C$1,0),0),"")</f>
        <v>20</v>
      </c>
      <c r="E42">
        <f>IF(ISERROR(VLOOKUP($A42,언어관련자료!$I:$J,1,0)),"",1)</f>
        <v>1</v>
      </c>
      <c r="F42" t="s">
        <v>1966</v>
      </c>
      <c r="G42">
        <v>1</v>
      </c>
      <c r="H42" t="str">
        <f>IF(ISERROR(VLOOKUP(A42,언어관련자료!E:F,2,0)),"",
IF(B42&lt;&gt;VLOOKUP(A42,언어관련자료!E:F,2,0),VLOOKUP(A42,언어관련자료!E:F,2,0),""))</f>
        <v/>
      </c>
    </row>
    <row r="43" spans="1:9" x14ac:dyDescent="0.3">
      <c r="A43" t="s">
        <v>1664</v>
      </c>
      <c r="B43" t="s">
        <v>1665</v>
      </c>
      <c r="C43" t="str">
        <f>IFERROR(VLOOKUP($A43,언어관련자료!$A:$C,MATCH(언어관련자료!$B$1,언어관련자료!$A$1:$C$1,0),0),"")</f>
        <v/>
      </c>
      <c r="D43" t="str">
        <f>IFERROR(VLOOKUP($A43,언어관련자료!$A:$C,MATCH(언어관련자료!$C$1,언어관련자료!$A$1:$C$1,0),0),"")</f>
        <v/>
      </c>
      <c r="E43" t="str">
        <f>IF(ISERROR(VLOOKUP($A43,언어관련자료!$I:$J,1,0)),"",1)</f>
        <v/>
      </c>
      <c r="H43" t="str">
        <f>IF(ISERROR(VLOOKUP(A43,언어관련자료!E:F,2,0)),"",
IF(B43&lt;&gt;VLOOKUP(A43,언어관련자료!E:F,2,0),VLOOKUP(A43,언어관련자료!E:F,2,0),""))</f>
        <v/>
      </c>
    </row>
    <row r="44" spans="1:9" x14ac:dyDescent="0.3">
      <c r="A44" t="s">
        <v>1666</v>
      </c>
      <c r="B44" t="s">
        <v>1667</v>
      </c>
      <c r="C44" t="str">
        <f>IFERROR(VLOOKUP($A44,언어관련자료!$A:$C,MATCH(언어관련자료!$B$1,언어관련자료!$A$1:$C$1,0),0),"")</f>
        <v>Italian</v>
      </c>
      <c r="D44">
        <f>IFERROR(VLOOKUP($A44,언어관련자료!$A:$C,MATCH(언어관련자료!$C$1,언어관련자료!$A$1:$C$1,0),0),"")</f>
        <v>21</v>
      </c>
      <c r="E44">
        <f>IF(ISERROR(VLOOKUP($A44,언어관련자료!$I:$J,1,0)),"",1)</f>
        <v>1</v>
      </c>
      <c r="F44" t="s">
        <v>1967</v>
      </c>
      <c r="G44">
        <v>1</v>
      </c>
      <c r="H44" t="str">
        <f>IF(ISERROR(VLOOKUP(A44,언어관련자료!E:F,2,0)),"",
IF(B44&lt;&gt;VLOOKUP(A44,언어관련자료!E:F,2,0),VLOOKUP(A44,언어관련자료!E:F,2,0),""))</f>
        <v/>
      </c>
    </row>
    <row r="45" spans="1:9" x14ac:dyDescent="0.3">
      <c r="A45" t="s">
        <v>1668</v>
      </c>
      <c r="B45" t="s">
        <v>1669</v>
      </c>
      <c r="C45" t="str">
        <f>IFERROR(VLOOKUP($A45,언어관련자료!$A:$C,MATCH(언어관련자료!$B$1,언어관련자료!$A$1:$C$1,0),0),"")</f>
        <v>Japanese</v>
      </c>
      <c r="D45">
        <f>IFERROR(VLOOKUP($A45,언어관련자료!$A:$C,MATCH(언어관련자료!$C$1,언어관련자료!$A$1:$C$1,0),0),"")</f>
        <v>22</v>
      </c>
      <c r="E45">
        <f>IF(ISERROR(VLOOKUP($A45,언어관련자료!$I:$J,1,0)),"",1)</f>
        <v>1</v>
      </c>
      <c r="F45" t="s">
        <v>1969</v>
      </c>
      <c r="G45">
        <v>1</v>
      </c>
      <c r="H45" t="str">
        <f>IF(ISERROR(VLOOKUP(A45,언어관련자료!E:F,2,0)),"",
IF(B45&lt;&gt;VLOOKUP(A45,언어관련자료!E:F,2,0),VLOOKUP(A45,언어관련자료!E:F,2,0),""))</f>
        <v/>
      </c>
    </row>
    <row r="46" spans="1:9" x14ac:dyDescent="0.3">
      <c r="A46" t="s">
        <v>1670</v>
      </c>
      <c r="B46" t="s">
        <v>1671</v>
      </c>
      <c r="C46" t="str">
        <f>IFERROR(VLOOKUP($A46,언어관련자료!$A:$C,MATCH(언어관련자료!$B$1,언어관련자료!$A$1:$C$1,0),0),"")</f>
        <v/>
      </c>
      <c r="D46" t="str">
        <f>IFERROR(VLOOKUP($A46,언어관련자료!$A:$C,MATCH(언어관련자료!$C$1,언어관련자료!$A$1:$C$1,0),0),"")</f>
        <v/>
      </c>
      <c r="E46" t="str">
        <f>IF(ISERROR(VLOOKUP($A46,언어관련자료!$I:$J,1,0)),"",1)</f>
        <v/>
      </c>
      <c r="H46" t="str">
        <f>IF(ISERROR(VLOOKUP(A46,언어관련자료!E:F,2,0)),"",
IF(B46&lt;&gt;VLOOKUP(A46,언어관련자료!E:F,2,0),VLOOKUP(A46,언어관련자료!E:F,2,0),""))</f>
        <v/>
      </c>
    </row>
    <row r="47" spans="1:9" x14ac:dyDescent="0.3">
      <c r="A47" t="s">
        <v>1672</v>
      </c>
      <c r="B47" t="s">
        <v>1673</v>
      </c>
      <c r="C47" t="str">
        <f>IFERROR(VLOOKUP($A47,언어관련자료!$A:$C,MATCH(언어관련자료!$B$1,언어관련자료!$A$1:$C$1,0),0),"")</f>
        <v/>
      </c>
      <c r="D47" t="str">
        <f>IFERROR(VLOOKUP($A47,언어관련자료!$A:$C,MATCH(언어관련자료!$C$1,언어관련자료!$A$1:$C$1,0),0),"")</f>
        <v/>
      </c>
      <c r="E47" t="str">
        <f>IF(ISERROR(VLOOKUP($A47,언어관련자료!$I:$J,1,0)),"",1)</f>
        <v/>
      </c>
      <c r="H47" t="str">
        <f>IF(ISERROR(VLOOKUP(A47,언어관련자료!E:F,2,0)),"",
IF(B47&lt;&gt;VLOOKUP(A47,언어관련자료!E:F,2,0),VLOOKUP(A47,언어관련자료!E:F,2,0),""))</f>
        <v/>
      </c>
    </row>
    <row r="48" spans="1:9" x14ac:dyDescent="0.3">
      <c r="A48" t="s">
        <v>1674</v>
      </c>
      <c r="B48" t="s">
        <v>1675</v>
      </c>
      <c r="C48" t="str">
        <f>IFERROR(VLOOKUP($A48,언어관련자료!$A:$C,MATCH(언어관련자료!$B$1,언어관련자료!$A$1:$C$1,0),0),"")</f>
        <v/>
      </c>
      <c r="D48" t="str">
        <f>IFERROR(VLOOKUP($A48,언어관련자료!$A:$C,MATCH(언어관련자료!$C$1,언어관련자료!$A$1:$C$1,0),0),"")</f>
        <v/>
      </c>
      <c r="E48" t="str">
        <f>IF(ISERROR(VLOOKUP($A48,언어관련자료!$I:$J,1,0)),"",1)</f>
        <v/>
      </c>
      <c r="H48" t="str">
        <f>IF(ISERROR(VLOOKUP(A48,언어관련자료!E:F,2,0)),"",
IF(B48&lt;&gt;VLOOKUP(A48,언어관련자료!E:F,2,0),VLOOKUP(A48,언어관련자료!E:F,2,0),""))</f>
        <v/>
      </c>
    </row>
    <row r="49" spans="1:8" x14ac:dyDescent="0.3">
      <c r="A49" t="s">
        <v>1676</v>
      </c>
      <c r="B49" t="s">
        <v>1677</v>
      </c>
      <c r="C49" t="str">
        <f>IFERROR(VLOOKUP($A49,언어관련자료!$A:$C,MATCH(언어관련자료!$B$1,언어관련자료!$A$1:$C$1,0),0),"")</f>
        <v/>
      </c>
      <c r="D49" t="str">
        <f>IFERROR(VLOOKUP($A49,언어관련자료!$A:$C,MATCH(언어관련자료!$C$1,언어관련자료!$A$1:$C$1,0),0),"")</f>
        <v/>
      </c>
      <c r="E49" t="str">
        <f>IF(ISERROR(VLOOKUP($A49,언어관련자료!$I:$J,1,0)),"",1)</f>
        <v/>
      </c>
      <c r="H49" t="str">
        <f>IF(ISERROR(VLOOKUP(A49,언어관련자료!E:F,2,0)),"",
IF(B49&lt;&gt;VLOOKUP(A49,언어관련자료!E:F,2,0),VLOOKUP(A49,언어관련자료!E:F,2,0),""))</f>
        <v/>
      </c>
    </row>
    <row r="50" spans="1:8" x14ac:dyDescent="0.3">
      <c r="A50" t="s">
        <v>1678</v>
      </c>
      <c r="B50" t="s">
        <v>1679</v>
      </c>
      <c r="C50" t="str">
        <f>IFERROR(VLOOKUP($A50,언어관련자료!$A:$C,MATCH(언어관련자료!$B$1,언어관련자료!$A$1:$C$1,0),0),"")</f>
        <v>Korean</v>
      </c>
      <c r="D50">
        <f>IFERROR(VLOOKUP($A50,언어관련자료!$A:$C,MATCH(언어관련자료!$C$1,언어관련자료!$A$1:$C$1,0),0),"")</f>
        <v>23</v>
      </c>
      <c r="E50">
        <f>IF(ISERROR(VLOOKUP($A50,언어관련자료!$I:$J,1,0)),"",1)</f>
        <v>1</v>
      </c>
      <c r="F50" t="s">
        <v>41</v>
      </c>
      <c r="H50" t="str">
        <f>IF(ISERROR(VLOOKUP(A50,언어관련자료!E:F,2,0)),"",
IF(B50&lt;&gt;VLOOKUP(A50,언어관련자료!E:F,2,0),VLOOKUP(A50,언어관련자료!E:F,2,0),""))</f>
        <v/>
      </c>
    </row>
    <row r="51" spans="1:8" x14ac:dyDescent="0.3">
      <c r="A51" t="s">
        <v>1680</v>
      </c>
      <c r="B51" t="s">
        <v>1681</v>
      </c>
      <c r="C51" t="str">
        <f>IFERROR(VLOOKUP($A51,언어관련자료!$A:$C,MATCH(언어관련자료!$B$1,언어관련자료!$A$1:$C$1,0),0),"")</f>
        <v/>
      </c>
      <c r="D51" t="str">
        <f>IFERROR(VLOOKUP($A51,언어관련자료!$A:$C,MATCH(언어관련자료!$C$1,언어관련자료!$A$1:$C$1,0),0),"")</f>
        <v/>
      </c>
      <c r="E51" t="str">
        <f>IF(ISERROR(VLOOKUP($A51,언어관련자료!$I:$J,1,0)),"",1)</f>
        <v/>
      </c>
      <c r="H51" t="str">
        <f>IF(ISERROR(VLOOKUP(A51,언어관련자료!E:F,2,0)),"",
IF(B51&lt;&gt;VLOOKUP(A51,언어관련자료!E:F,2,0),VLOOKUP(A51,언어관련자료!E:F,2,0),""))</f>
        <v/>
      </c>
    </row>
    <row r="52" spans="1:8" x14ac:dyDescent="0.3">
      <c r="A52" t="s">
        <v>1682</v>
      </c>
      <c r="B52" t="s">
        <v>1683</v>
      </c>
      <c r="C52" t="str">
        <f>IFERROR(VLOOKUP($A52,언어관련자료!$A:$C,MATCH(언어관련자료!$B$1,언어관련자료!$A$1:$C$1,0),0),"")</f>
        <v/>
      </c>
      <c r="D52" t="str">
        <f>IFERROR(VLOOKUP($A52,언어관련자료!$A:$C,MATCH(언어관련자료!$C$1,언어관련자료!$A$1:$C$1,0),0),"")</f>
        <v/>
      </c>
      <c r="E52" t="str">
        <f>IF(ISERROR(VLOOKUP($A52,언어관련자료!$I:$J,1,0)),"",1)</f>
        <v/>
      </c>
      <c r="H52" t="str">
        <f>IF(ISERROR(VLOOKUP(A52,언어관련자료!E:F,2,0)),"",
IF(B52&lt;&gt;VLOOKUP(A52,언어관련자료!E:F,2,0),VLOOKUP(A52,언어관련자료!E:F,2,0),""))</f>
        <v/>
      </c>
    </row>
    <row r="53" spans="1:8" x14ac:dyDescent="0.3">
      <c r="A53" t="s">
        <v>1684</v>
      </c>
      <c r="B53" t="s">
        <v>1685</v>
      </c>
      <c r="C53" t="str">
        <f>IFERROR(VLOOKUP($A53,언어관련자료!$A:$C,MATCH(언어관련자료!$B$1,언어관련자료!$A$1:$C$1,0),0),"")</f>
        <v/>
      </c>
      <c r="D53" t="str">
        <f>IFERROR(VLOOKUP($A53,언어관련자료!$A:$C,MATCH(언어관련자료!$C$1,언어관련자료!$A$1:$C$1,0),0),"")</f>
        <v/>
      </c>
      <c r="E53" t="str">
        <f>IF(ISERROR(VLOOKUP($A53,언어관련자료!$I:$J,1,0)),"",1)</f>
        <v/>
      </c>
      <c r="H53" t="str">
        <f>IF(ISERROR(VLOOKUP(A53,언어관련자료!E:F,2,0)),"",
IF(B53&lt;&gt;VLOOKUP(A53,언어관련자료!E:F,2,0),VLOOKUP(A53,언어관련자료!E:F,2,0),""))</f>
        <v/>
      </c>
    </row>
    <row r="54" spans="1:8" x14ac:dyDescent="0.3">
      <c r="A54" t="s">
        <v>1686</v>
      </c>
      <c r="B54" t="s">
        <v>1687</v>
      </c>
      <c r="C54" t="str">
        <f>IFERROR(VLOOKUP($A54,언어관련자료!$A:$C,MATCH(언어관련자료!$B$1,언어관련자료!$A$1:$C$1,0),0),"")</f>
        <v/>
      </c>
      <c r="D54" t="str">
        <f>IFERROR(VLOOKUP($A54,언어관련자료!$A:$C,MATCH(언어관련자료!$C$1,언어관련자료!$A$1:$C$1,0),0),"")</f>
        <v/>
      </c>
      <c r="E54" t="str">
        <f>IF(ISERROR(VLOOKUP($A54,언어관련자료!$I:$J,1,0)),"",1)</f>
        <v/>
      </c>
      <c r="H54" t="str">
        <f>IF(ISERROR(VLOOKUP(A54,언어관련자료!E:F,2,0)),"",
IF(B54&lt;&gt;VLOOKUP(A54,언어관련자료!E:F,2,0),VLOOKUP(A54,언어관련자료!E:F,2,0),""))</f>
        <v/>
      </c>
    </row>
    <row r="55" spans="1:8" x14ac:dyDescent="0.3">
      <c r="A55" t="s">
        <v>1688</v>
      </c>
      <c r="B55" t="s">
        <v>1689</v>
      </c>
      <c r="C55" t="str">
        <f>IFERROR(VLOOKUP($A55,언어관련자료!$A:$C,MATCH(언어관련자료!$B$1,언어관련자료!$A$1:$C$1,0),0),"")</f>
        <v>Latvian</v>
      </c>
      <c r="D55">
        <f>IFERROR(VLOOKUP($A55,언어관련자료!$A:$C,MATCH(언어관련자료!$C$1,언어관련자료!$A$1:$C$1,0),0),"")</f>
        <v>24</v>
      </c>
      <c r="E55" t="str">
        <f>IF(ISERROR(VLOOKUP($A55,언어관련자료!$I:$J,1,0)),"",1)</f>
        <v/>
      </c>
      <c r="H55" t="str">
        <f>IF(ISERROR(VLOOKUP(A55,언어관련자료!E:F,2,0)),"",
IF(B55&lt;&gt;VLOOKUP(A55,언어관련자료!E:F,2,0),VLOOKUP(A55,언어관련자료!E:F,2,0),""))</f>
        <v/>
      </c>
    </row>
    <row r="56" spans="1:8" x14ac:dyDescent="0.3">
      <c r="A56" t="s">
        <v>1690</v>
      </c>
      <c r="B56" t="s">
        <v>1691</v>
      </c>
      <c r="C56" t="str">
        <f>IFERROR(VLOOKUP($A56,언어관련자료!$A:$C,MATCH(언어관련자료!$B$1,언어관련자료!$A$1:$C$1,0),0),"")</f>
        <v>Lithuanian</v>
      </c>
      <c r="D56">
        <f>IFERROR(VLOOKUP($A56,언어관련자료!$A:$C,MATCH(언어관련자료!$C$1,언어관련자료!$A$1:$C$1,0),0),"")</f>
        <v>25</v>
      </c>
      <c r="E56" t="str">
        <f>IF(ISERROR(VLOOKUP($A56,언어관련자료!$I:$J,1,0)),"",1)</f>
        <v/>
      </c>
      <c r="H56" t="str">
        <f>IF(ISERROR(VLOOKUP(A56,언어관련자료!E:F,2,0)),"",
IF(B56&lt;&gt;VLOOKUP(A56,언어관련자료!E:F,2,0),VLOOKUP(A56,언어관련자료!E:F,2,0),""))</f>
        <v/>
      </c>
    </row>
    <row r="57" spans="1:8" x14ac:dyDescent="0.3">
      <c r="A57" t="s">
        <v>1692</v>
      </c>
      <c r="B57" t="s">
        <v>1693</v>
      </c>
      <c r="C57" t="str">
        <f>IFERROR(VLOOKUP($A57,언어관련자료!$A:$C,MATCH(언어관련자료!$B$1,언어관련자료!$A$1:$C$1,0),0),"")</f>
        <v/>
      </c>
      <c r="D57" t="str">
        <f>IFERROR(VLOOKUP($A57,언어관련자료!$A:$C,MATCH(언어관련자료!$C$1,언어관련자료!$A$1:$C$1,0),0),"")</f>
        <v/>
      </c>
      <c r="E57" t="str">
        <f>IF(ISERROR(VLOOKUP($A57,언어관련자료!$I:$J,1,0)),"",1)</f>
        <v/>
      </c>
      <c r="H57" t="str">
        <f>IF(ISERROR(VLOOKUP(A57,언어관련자료!E:F,2,0)),"",
IF(B57&lt;&gt;VLOOKUP(A57,언어관련자료!E:F,2,0),VLOOKUP(A57,언어관련자료!E:F,2,0),""))</f>
        <v/>
      </c>
    </row>
    <row r="58" spans="1:8" x14ac:dyDescent="0.3">
      <c r="A58" t="s">
        <v>1694</v>
      </c>
      <c r="B58" t="s">
        <v>1695</v>
      </c>
      <c r="C58" t="str">
        <f>IFERROR(VLOOKUP($A58,언어관련자료!$A:$C,MATCH(언어관련자료!$B$1,언어관련자료!$A$1:$C$1,0),0),"")</f>
        <v/>
      </c>
      <c r="D58" t="str">
        <f>IFERROR(VLOOKUP($A58,언어관련자료!$A:$C,MATCH(언어관련자료!$C$1,언어관련자료!$A$1:$C$1,0),0),"")</f>
        <v/>
      </c>
      <c r="E58" t="str">
        <f>IF(ISERROR(VLOOKUP($A58,언어관련자료!$I:$J,1,0)),"",1)</f>
        <v/>
      </c>
      <c r="H58" t="str">
        <f>IF(ISERROR(VLOOKUP(A58,언어관련자료!E:F,2,0)),"",
IF(B58&lt;&gt;VLOOKUP(A58,언어관련자료!E:F,2,0),VLOOKUP(A58,언어관련자료!E:F,2,0),""))</f>
        <v/>
      </c>
    </row>
    <row r="59" spans="1:8" x14ac:dyDescent="0.3">
      <c r="A59" t="s">
        <v>1696</v>
      </c>
      <c r="B59" t="s">
        <v>1697</v>
      </c>
      <c r="C59" t="str">
        <f>IFERROR(VLOOKUP($A59,언어관련자료!$A:$C,MATCH(언어관련자료!$B$1,언어관련자료!$A$1:$C$1,0),0),"")</f>
        <v/>
      </c>
      <c r="D59" t="str">
        <f>IFERROR(VLOOKUP($A59,언어관련자료!$A:$C,MATCH(언어관련자료!$C$1,언어관련자료!$A$1:$C$1,0),0),"")</f>
        <v/>
      </c>
      <c r="E59" t="str">
        <f>IF(ISERROR(VLOOKUP($A59,언어관련자료!$I:$J,1,0)),"",1)</f>
        <v/>
      </c>
      <c r="H59" t="str">
        <f>IF(ISERROR(VLOOKUP(A59,언어관련자료!E:F,2,0)),"",
IF(B59&lt;&gt;VLOOKUP(A59,언어관련자료!E:F,2,0),VLOOKUP(A59,언어관련자료!E:F,2,0),""))</f>
        <v/>
      </c>
    </row>
    <row r="60" spans="1:8" x14ac:dyDescent="0.3">
      <c r="A60" t="s">
        <v>1698</v>
      </c>
      <c r="B60" t="s">
        <v>1699</v>
      </c>
      <c r="C60" t="str">
        <f>IFERROR(VLOOKUP($A60,언어관련자료!$A:$C,MATCH(언어관련자료!$B$1,언어관련자료!$A$1:$C$1,0),0),"")</f>
        <v/>
      </c>
      <c r="D60" t="str">
        <f>IFERROR(VLOOKUP($A60,언어관련자료!$A:$C,MATCH(언어관련자료!$C$1,언어관련자료!$A$1:$C$1,0),0),"")</f>
        <v/>
      </c>
      <c r="E60">
        <f>IF(ISERROR(VLOOKUP($A60,언어관련자료!$I:$J,1,0)),"",1)</f>
        <v>1</v>
      </c>
      <c r="F60" t="s">
        <v>1971</v>
      </c>
      <c r="H60" t="str">
        <f>IF(ISERROR(VLOOKUP(A60,언어관련자료!E:F,2,0)),"",
IF(B60&lt;&gt;VLOOKUP(A60,언어관련자료!E:F,2,0),VLOOKUP(A60,언어관련자료!E:F,2,0),""))</f>
        <v/>
      </c>
    </row>
    <row r="61" spans="1:8" x14ac:dyDescent="0.3">
      <c r="A61" t="s">
        <v>1700</v>
      </c>
      <c r="B61" t="s">
        <v>1701</v>
      </c>
      <c r="C61" t="str">
        <f>IFERROR(VLOOKUP($A61,언어관련자료!$A:$C,MATCH(언어관련자료!$B$1,언어관련자료!$A$1:$C$1,0),0),"")</f>
        <v/>
      </c>
      <c r="D61" t="str">
        <f>IFERROR(VLOOKUP($A61,언어관련자료!$A:$C,MATCH(언어관련자료!$C$1,언어관련자료!$A$1:$C$1,0),0),"")</f>
        <v/>
      </c>
      <c r="E61" t="str">
        <f>IF(ISERROR(VLOOKUP($A61,언어관련자료!$I:$J,1,0)),"",1)</f>
        <v/>
      </c>
      <c r="H61" t="str">
        <f>IF(ISERROR(VLOOKUP(A61,언어관련자료!E:F,2,0)),"",
IF(B61&lt;&gt;VLOOKUP(A61,언어관련자료!E:F,2,0),VLOOKUP(A61,언어관련자료!E:F,2,0),""))</f>
        <v/>
      </c>
    </row>
    <row r="62" spans="1:8" x14ac:dyDescent="0.3">
      <c r="A62" t="s">
        <v>1702</v>
      </c>
      <c r="B62" t="s">
        <v>1703</v>
      </c>
      <c r="C62" t="str">
        <f>IFERROR(VLOOKUP($A62,언어관련자료!$A:$C,MATCH(언어관련자료!$B$1,언어관련자료!$A$1:$C$1,0),0),"")</f>
        <v/>
      </c>
      <c r="D62" t="str">
        <f>IFERROR(VLOOKUP($A62,언어관련자료!$A:$C,MATCH(언어관련자료!$C$1,언어관련자료!$A$1:$C$1,0),0),"")</f>
        <v/>
      </c>
      <c r="E62" t="str">
        <f>IF(ISERROR(VLOOKUP($A62,언어관련자료!$I:$J,1,0)),"",1)</f>
        <v/>
      </c>
      <c r="H62" t="str">
        <f>IF(ISERROR(VLOOKUP(A62,언어관련자료!E:F,2,0)),"",
IF(B62&lt;&gt;VLOOKUP(A62,언어관련자료!E:F,2,0),VLOOKUP(A62,언어관련자료!E:F,2,0),""))</f>
        <v/>
      </c>
    </row>
    <row r="63" spans="1:8" x14ac:dyDescent="0.3">
      <c r="A63" t="s">
        <v>1704</v>
      </c>
      <c r="B63" t="s">
        <v>1705</v>
      </c>
      <c r="C63" t="str">
        <f>IFERROR(VLOOKUP($A63,언어관련자료!$A:$C,MATCH(언어관련자료!$B$1,언어관련자료!$A$1:$C$1,0),0),"")</f>
        <v/>
      </c>
      <c r="D63" t="str">
        <f>IFERROR(VLOOKUP($A63,언어관련자료!$A:$C,MATCH(언어관련자료!$C$1,언어관련자료!$A$1:$C$1,0),0),"")</f>
        <v/>
      </c>
      <c r="E63" t="str">
        <f>IF(ISERROR(VLOOKUP($A63,언어관련자료!$I:$J,1,0)),"",1)</f>
        <v/>
      </c>
      <c r="H63" t="str">
        <f>IF(ISERROR(VLOOKUP(A63,언어관련자료!E:F,2,0)),"",
IF(B63&lt;&gt;VLOOKUP(A63,언어관련자료!E:F,2,0),VLOOKUP(A63,언어관련자료!E:F,2,0),""))</f>
        <v/>
      </c>
    </row>
    <row r="64" spans="1:8" x14ac:dyDescent="0.3">
      <c r="A64" t="s">
        <v>1706</v>
      </c>
      <c r="B64" t="s">
        <v>1707</v>
      </c>
      <c r="C64" t="str">
        <f>IFERROR(VLOOKUP($A64,언어관련자료!$A:$C,MATCH(언어관련자료!$B$1,언어관련자료!$A$1:$C$1,0),0),"")</f>
        <v/>
      </c>
      <c r="D64" t="str">
        <f>IFERROR(VLOOKUP($A64,언어관련자료!$A:$C,MATCH(언어관련자료!$C$1,언어관련자료!$A$1:$C$1,0),0),"")</f>
        <v/>
      </c>
      <c r="E64" t="str">
        <f>IF(ISERROR(VLOOKUP($A64,언어관련자료!$I:$J,1,0)),"",1)</f>
        <v/>
      </c>
      <c r="H64" t="str">
        <f>IF(ISERROR(VLOOKUP(A64,언어관련자료!E:F,2,0)),"",
IF(B64&lt;&gt;VLOOKUP(A64,언어관련자료!E:F,2,0),VLOOKUP(A64,언어관련자료!E:F,2,0),""))</f>
        <v/>
      </c>
    </row>
    <row r="65" spans="1:9" x14ac:dyDescent="0.3">
      <c r="A65" t="s">
        <v>1708</v>
      </c>
      <c r="B65" t="s">
        <v>1709</v>
      </c>
      <c r="C65" t="str">
        <f>IFERROR(VLOOKUP($A65,언어관련자료!$A:$C,MATCH(언어관련자료!$B$1,언어관련자료!$A$1:$C$1,0),0),"")</f>
        <v/>
      </c>
      <c r="D65" t="str">
        <f>IFERROR(VLOOKUP($A65,언어관련자료!$A:$C,MATCH(언어관련자료!$C$1,언어관련자료!$A$1:$C$1,0),0),"")</f>
        <v/>
      </c>
      <c r="E65" t="str">
        <f>IF(ISERROR(VLOOKUP($A65,언어관련자료!$I:$J,1,0)),"",1)</f>
        <v/>
      </c>
      <c r="H65" t="str">
        <f>IF(ISERROR(VLOOKUP(A65,언어관련자료!E:F,2,0)),"",
IF(B65&lt;&gt;VLOOKUP(A65,언어관련자료!E:F,2,0),VLOOKUP(A65,언어관련자료!E:F,2,0),""))</f>
        <v/>
      </c>
    </row>
    <row r="66" spans="1:9" x14ac:dyDescent="0.3">
      <c r="A66" t="s">
        <v>1710</v>
      </c>
      <c r="B66" t="s">
        <v>1711</v>
      </c>
      <c r="C66" t="str">
        <f>IFERROR(VLOOKUP($A66,언어관련자료!$A:$C,MATCH(언어관련자료!$B$1,언어관련자료!$A$1:$C$1,0),0),"")</f>
        <v/>
      </c>
      <c r="D66" t="str">
        <f>IFERROR(VLOOKUP($A66,언어관련자료!$A:$C,MATCH(언어관련자료!$C$1,언어관련자료!$A$1:$C$1,0),0),"")</f>
        <v/>
      </c>
      <c r="E66" t="str">
        <f>IF(ISERROR(VLOOKUP($A66,언어관련자료!$I:$J,1,0)),"",1)</f>
        <v/>
      </c>
      <c r="H66" t="str">
        <f>IF(ISERROR(VLOOKUP(A66,언어관련자료!E:F,2,0)),"",
IF(B66&lt;&gt;VLOOKUP(A66,언어관련자료!E:F,2,0),VLOOKUP(A66,언어관련자료!E:F,2,0),""))</f>
        <v/>
      </c>
    </row>
    <row r="67" spans="1:9" x14ac:dyDescent="0.3">
      <c r="A67" t="s">
        <v>1712</v>
      </c>
      <c r="B67" t="s">
        <v>1713</v>
      </c>
      <c r="C67" t="str">
        <f>IFERROR(VLOOKUP($A67,언어관련자료!$A:$C,MATCH(언어관련자료!$B$1,언어관련자료!$A$1:$C$1,0),0),"")</f>
        <v/>
      </c>
      <c r="D67" t="str">
        <f>IFERROR(VLOOKUP($A67,언어관련자료!$A:$C,MATCH(언어관련자료!$C$1,언어관련자료!$A$1:$C$1,0),0),"")</f>
        <v/>
      </c>
      <c r="E67" t="str">
        <f>IF(ISERROR(VLOOKUP($A67,언어관련자료!$I:$J,1,0)),"",1)</f>
        <v/>
      </c>
      <c r="H67" t="str">
        <f>IF(ISERROR(VLOOKUP(A67,언어관련자료!E:F,2,0)),"",
IF(B67&lt;&gt;VLOOKUP(A67,언어관련자료!E:F,2,0),VLOOKUP(A67,언어관련자료!E:F,2,0),""))</f>
        <v/>
      </c>
    </row>
    <row r="68" spans="1:9" x14ac:dyDescent="0.3">
      <c r="A68" t="s">
        <v>1714</v>
      </c>
      <c r="B68" t="s">
        <v>1715</v>
      </c>
      <c r="C68" t="str">
        <f>IFERROR(VLOOKUP($A68,언어관련자료!$A:$C,MATCH(언어관련자료!$B$1,언어관련자료!$A$1:$C$1,0),0),"")</f>
        <v>Norwegian</v>
      </c>
      <c r="D68">
        <f>IFERROR(VLOOKUP($A68,언어관련자료!$A:$C,MATCH(언어관련자료!$C$1,언어관련자료!$A$1:$C$1,0),0),"")</f>
        <v>26</v>
      </c>
      <c r="E68" t="str">
        <f>IF(ISERROR(VLOOKUP($A68,언어관련자료!$I:$J,1,0)),"",1)</f>
        <v/>
      </c>
      <c r="H68" t="str">
        <f>IF(ISERROR(VLOOKUP(A68,언어관련자료!E:F,2,0)),"",
IF(B68&lt;&gt;VLOOKUP(A68,언어관련자료!E:F,2,0),VLOOKUP(A68,언어관련자료!E:F,2,0),""))</f>
        <v/>
      </c>
    </row>
    <row r="69" spans="1:9" x14ac:dyDescent="0.3">
      <c r="A69" t="s">
        <v>1716</v>
      </c>
      <c r="B69" t="s">
        <v>1717</v>
      </c>
      <c r="C69" t="str">
        <f>IFERROR(VLOOKUP($A69,언어관련자료!$A:$C,MATCH(언어관련자료!$B$1,언어관련자료!$A$1:$C$1,0),0),"")</f>
        <v/>
      </c>
      <c r="D69" t="str">
        <f>IFERROR(VLOOKUP($A69,언어관련자료!$A:$C,MATCH(언어관련자료!$C$1,언어관련자료!$A$1:$C$1,0),0),"")</f>
        <v/>
      </c>
      <c r="E69" t="str">
        <f>IF(ISERROR(VLOOKUP($A69,언어관련자료!$I:$J,1,0)),"",1)</f>
        <v/>
      </c>
      <c r="H69" t="str">
        <f>IF(ISERROR(VLOOKUP(A69,언어관련자료!E:F,2,0)),"",
IF(B69&lt;&gt;VLOOKUP(A69,언어관련자료!E:F,2,0),VLOOKUP(A69,언어관련자료!E:F,2,0),""))</f>
        <v/>
      </c>
    </row>
    <row r="70" spans="1:9" x14ac:dyDescent="0.3">
      <c r="A70" t="s">
        <v>1718</v>
      </c>
      <c r="B70" t="s">
        <v>1719</v>
      </c>
      <c r="C70" t="str">
        <f>IFERROR(VLOOKUP($A70,언어관련자료!$A:$C,MATCH(언어관련자료!$B$1,언어관련자료!$A$1:$C$1,0),0),"")</f>
        <v/>
      </c>
      <c r="D70" t="str">
        <f>IFERROR(VLOOKUP($A70,언어관련자료!$A:$C,MATCH(언어관련자료!$C$1,언어관련자료!$A$1:$C$1,0),0),"")</f>
        <v/>
      </c>
      <c r="E70" t="str">
        <f>IF(ISERROR(VLOOKUP($A70,언어관련자료!$I:$J,1,0)),"",1)</f>
        <v/>
      </c>
      <c r="H70" t="str">
        <f>IF(ISERROR(VLOOKUP(A70,언어관련자료!E:F,2,0)),"",
IF(B70&lt;&gt;VLOOKUP(A70,언어관련자료!E:F,2,0),VLOOKUP(A70,언어관련자료!E:F,2,0),""))</f>
        <v/>
      </c>
    </row>
    <row r="71" spans="1:9" x14ac:dyDescent="0.3">
      <c r="A71" t="s">
        <v>1720</v>
      </c>
      <c r="B71" t="s">
        <v>1721</v>
      </c>
      <c r="C71" t="str">
        <f>IFERROR(VLOOKUP($A71,언어관련자료!$A:$C,MATCH(언어관련자료!$B$1,언어관련자료!$A$1:$C$1,0),0),"")</f>
        <v/>
      </c>
      <c r="D71" t="str">
        <f>IFERROR(VLOOKUP($A71,언어관련자료!$A:$C,MATCH(언어관련자료!$C$1,언어관련자료!$A$1:$C$1,0),0),"")</f>
        <v/>
      </c>
      <c r="E71" t="str">
        <f>IF(ISERROR(VLOOKUP($A71,언어관련자료!$I:$J,1,0)),"",1)</f>
        <v/>
      </c>
      <c r="H71" t="str">
        <f>IF(ISERROR(VLOOKUP(A71,언어관련자료!E:F,2,0)),"",
IF(B71&lt;&gt;VLOOKUP(A71,언어관련자료!E:F,2,0),VLOOKUP(A71,언어관련자료!E:F,2,0),""))</f>
        <v/>
      </c>
    </row>
    <row r="72" spans="1:9" x14ac:dyDescent="0.3">
      <c r="A72" t="s">
        <v>1722</v>
      </c>
      <c r="B72" t="s">
        <v>1723</v>
      </c>
      <c r="C72" t="str">
        <f>IFERROR(VLOOKUP($A72,언어관련자료!$A:$C,MATCH(언어관련자료!$B$1,언어관련자료!$A$1:$C$1,0),0),"")</f>
        <v>Polish</v>
      </c>
      <c r="D72">
        <f>IFERROR(VLOOKUP($A72,언어관련자료!$A:$C,MATCH(언어관련자료!$C$1,언어관련자료!$A$1:$C$1,0),0),"")</f>
        <v>27</v>
      </c>
      <c r="E72">
        <f>IF(ISERROR(VLOOKUP($A72,언어관련자료!$I:$J,1,0)),"",1)</f>
        <v>1</v>
      </c>
      <c r="F72" t="s">
        <v>1972</v>
      </c>
      <c r="H72" t="str">
        <f>IF(ISERROR(VLOOKUP(A72,언어관련자료!E:F,2,0)),"",
IF(B72&lt;&gt;VLOOKUP(A72,언어관련자료!E:F,2,0),VLOOKUP(A72,언어관련자료!E:F,2,0),""))</f>
        <v/>
      </c>
    </row>
    <row r="73" spans="1:9" x14ac:dyDescent="0.3">
      <c r="A73" t="s">
        <v>1913</v>
      </c>
      <c r="B73" t="s">
        <v>1724</v>
      </c>
      <c r="C73" t="str">
        <f>IFERROR(VLOOKUP($A73,언어관련자료!$A:$C,MATCH(언어관련자료!$B$1,언어관련자료!$A$1:$C$1,0),0),"")</f>
        <v>Portuguese</v>
      </c>
      <c r="D73">
        <f>IFERROR(VLOOKUP($A73,언어관련자료!$A:$C,MATCH(언어관련자료!$C$1,언어관련자료!$A$1:$C$1,0),0),"")</f>
        <v>28</v>
      </c>
      <c r="E73">
        <f>IF(ISERROR(VLOOKUP($A73,언어관련자료!$I:$J,1,0)),"",1)</f>
        <v>1</v>
      </c>
      <c r="F73" t="s">
        <v>1974</v>
      </c>
      <c r="G73">
        <v>1</v>
      </c>
      <c r="H73" t="str">
        <f>IF(ISERROR(VLOOKUP(A73,언어관련자료!E:F,2,0)),"",
IF(B73&lt;&gt;VLOOKUP(A73,언어관련자료!E:F,2,0),VLOOKUP(A73,언어관련자료!E:F,2,0),""))</f>
        <v/>
      </c>
      <c r="I73">
        <v>1</v>
      </c>
    </row>
    <row r="74" spans="1:9" x14ac:dyDescent="0.3">
      <c r="A74" t="s">
        <v>1725</v>
      </c>
      <c r="B74" t="s">
        <v>1726</v>
      </c>
      <c r="C74" t="str">
        <f>IFERROR(VLOOKUP($A74,언어관련자료!$A:$C,MATCH(언어관련자료!$B$1,언어관련자료!$A$1:$C$1,0),0),"")</f>
        <v/>
      </c>
      <c r="D74" t="str">
        <f>IFERROR(VLOOKUP($A74,언어관련자료!$A:$C,MATCH(언어관련자료!$C$1,언어관련자료!$A$1:$C$1,0),0),"")</f>
        <v/>
      </c>
      <c r="E74" t="str">
        <f>IF(ISERROR(VLOOKUP($A74,언어관련자료!$I:$J,1,0)),"",1)</f>
        <v/>
      </c>
      <c r="H74" t="str">
        <f>IF(ISERROR(VLOOKUP(A74,언어관련자료!E:F,2,0)),"",
IF(B74&lt;&gt;VLOOKUP(A74,언어관련자료!E:F,2,0),VLOOKUP(A74,언어관련자료!E:F,2,0),""))</f>
        <v/>
      </c>
    </row>
    <row r="75" spans="1:9" x14ac:dyDescent="0.3">
      <c r="A75" t="s">
        <v>1727</v>
      </c>
      <c r="B75" t="s">
        <v>1728</v>
      </c>
      <c r="C75" t="str">
        <f>IFERROR(VLOOKUP($A75,언어관련자료!$A:$C,MATCH(언어관련자료!$B$1,언어관련자료!$A$1:$C$1,0),0),"")</f>
        <v>Romanian</v>
      </c>
      <c r="D75">
        <f>IFERROR(VLOOKUP($A75,언어관련자료!$A:$C,MATCH(언어관련자료!$C$1,언어관련자료!$A$1:$C$1,0),0),"")</f>
        <v>29</v>
      </c>
      <c r="E75" t="str">
        <f>IF(ISERROR(VLOOKUP($A75,언어관련자료!$I:$J,1,0)),"",1)</f>
        <v/>
      </c>
      <c r="F75" t="s">
        <v>1993</v>
      </c>
      <c r="H75" t="str">
        <f>IF(ISERROR(VLOOKUP(A75,언어관련자료!E:F,2,0)),"",
IF(B75&lt;&gt;VLOOKUP(A75,언어관련자료!E:F,2,0),VLOOKUP(A75,언어관련자료!E:F,2,0),""))</f>
        <v/>
      </c>
    </row>
    <row r="76" spans="1:9" x14ac:dyDescent="0.3">
      <c r="A76" t="s">
        <v>1729</v>
      </c>
      <c r="B76" t="s">
        <v>1730</v>
      </c>
      <c r="C76" t="str">
        <f>IFERROR(VLOOKUP($A76,언어관련자료!$A:$C,MATCH(언어관련자료!$B$1,언어관련자료!$A$1:$C$1,0),0),"")</f>
        <v>Russian</v>
      </c>
      <c r="D76">
        <f>IFERROR(VLOOKUP($A76,언어관련자료!$A:$C,MATCH(언어관련자료!$C$1,언어관련자료!$A$1:$C$1,0),0),"")</f>
        <v>30</v>
      </c>
      <c r="E76">
        <f>IF(ISERROR(VLOOKUP($A76,언어관련자료!$I:$J,1,0)),"",1)</f>
        <v>1</v>
      </c>
      <c r="F76" t="s">
        <v>1975</v>
      </c>
      <c r="G76">
        <v>1</v>
      </c>
      <c r="H76" t="str">
        <f>IF(ISERROR(VLOOKUP(A76,언어관련자료!E:F,2,0)),"",
IF(B76&lt;&gt;VLOOKUP(A76,언어관련자료!E:F,2,0),VLOOKUP(A76,언어관련자료!E:F,2,0),""))</f>
        <v/>
      </c>
    </row>
    <row r="77" spans="1:9" x14ac:dyDescent="0.3">
      <c r="A77" t="s">
        <v>1731</v>
      </c>
      <c r="B77" t="s">
        <v>1732</v>
      </c>
      <c r="C77" t="str">
        <f>IFERROR(VLOOKUP($A77,언어관련자료!$A:$C,MATCH(언어관련자료!$B$1,언어관련자료!$A$1:$C$1,0),0),"")</f>
        <v/>
      </c>
      <c r="D77" t="str">
        <f>IFERROR(VLOOKUP($A77,언어관련자료!$A:$C,MATCH(언어관련자료!$C$1,언어관련자료!$A$1:$C$1,0),0),"")</f>
        <v/>
      </c>
      <c r="E77" t="str">
        <f>IF(ISERROR(VLOOKUP($A77,언어관련자료!$I:$J,1,0)),"",1)</f>
        <v/>
      </c>
      <c r="H77" t="str">
        <f>IF(ISERROR(VLOOKUP(A77,언어관련자료!E:F,2,0)),"",
IF(B77&lt;&gt;VLOOKUP(A77,언어관련자료!E:F,2,0),VLOOKUP(A77,언어관련자료!E:F,2,0),""))</f>
        <v/>
      </c>
    </row>
    <row r="78" spans="1:9" x14ac:dyDescent="0.3">
      <c r="A78" t="s">
        <v>1733</v>
      </c>
      <c r="B78" t="s">
        <v>1734</v>
      </c>
      <c r="C78" t="str">
        <f>IFERROR(VLOOKUP($A78,언어관련자료!$A:$C,MATCH(언어관련자료!$B$1,언어관련자료!$A$1:$C$1,0),0),"")</f>
        <v/>
      </c>
      <c r="D78" t="str">
        <f>IFERROR(VLOOKUP($A78,언어관련자료!$A:$C,MATCH(언어관련자료!$C$1,언어관련자료!$A$1:$C$1,0),0),"")</f>
        <v/>
      </c>
      <c r="E78" t="str">
        <f>IF(ISERROR(VLOOKUP($A78,언어관련자료!$I:$J,1,0)),"",1)</f>
        <v/>
      </c>
      <c r="H78" t="str">
        <f>IF(ISERROR(VLOOKUP(A78,언어관련자료!E:F,2,0)),"",
IF(B78&lt;&gt;VLOOKUP(A78,언어관련자료!E:F,2,0),VLOOKUP(A78,언어관련자료!E:F,2,0),""))</f>
        <v/>
      </c>
    </row>
    <row r="79" spans="1:9" x14ac:dyDescent="0.3">
      <c r="A79" t="s">
        <v>1735</v>
      </c>
      <c r="B79" t="s">
        <v>1736</v>
      </c>
      <c r="C79" t="str">
        <f>IFERROR(VLOOKUP($A79,언어관련자료!$A:$C,MATCH(언어관련자료!$B$1,언어관련자료!$A$1:$C$1,0),0),"")</f>
        <v/>
      </c>
      <c r="D79" t="str">
        <f>IFERROR(VLOOKUP($A79,언어관련자료!$A:$C,MATCH(언어관련자료!$C$1,언어관련자료!$A$1:$C$1,0),0),"")</f>
        <v/>
      </c>
      <c r="E79" t="str">
        <f>IF(ISERROR(VLOOKUP($A79,언어관련자료!$I:$J,1,0)),"",1)</f>
        <v/>
      </c>
      <c r="H79" t="str">
        <f>IF(ISERROR(VLOOKUP(A79,언어관련자료!E:F,2,0)),"",
IF(B79&lt;&gt;VLOOKUP(A79,언어관련자료!E:F,2,0),VLOOKUP(A79,언어관련자료!E:F,2,0),""))</f>
        <v/>
      </c>
    </row>
    <row r="80" spans="1:9" x14ac:dyDescent="0.3">
      <c r="A80" t="s">
        <v>1737</v>
      </c>
      <c r="B80" t="s">
        <v>1738</v>
      </c>
      <c r="C80" t="str">
        <f>IFERROR(VLOOKUP($A80,언어관련자료!$A:$C,MATCH(언어관련자료!$B$1,언어관련자료!$A$1:$C$1,0),0),"")</f>
        <v/>
      </c>
      <c r="D80" t="str">
        <f>IFERROR(VLOOKUP($A80,언어관련자료!$A:$C,MATCH(언어관련자료!$C$1,언어관련자료!$A$1:$C$1,0),0),"")</f>
        <v/>
      </c>
      <c r="E80" t="str">
        <f>IF(ISERROR(VLOOKUP($A80,언어관련자료!$I:$J,1,0)),"",1)</f>
        <v/>
      </c>
      <c r="H80" t="str">
        <f>IF(ISERROR(VLOOKUP(A80,언어관련자료!E:F,2,0)),"",
IF(B80&lt;&gt;VLOOKUP(A80,언어관련자료!E:F,2,0),VLOOKUP(A80,언어관련자료!E:F,2,0),""))</f>
        <v/>
      </c>
    </row>
    <row r="81" spans="1:8" x14ac:dyDescent="0.3">
      <c r="A81" t="s">
        <v>1739</v>
      </c>
      <c r="B81" t="s">
        <v>1740</v>
      </c>
      <c r="C81" t="str">
        <f>IFERROR(VLOOKUP($A81,언어관련자료!$A:$C,MATCH(언어관련자료!$B$1,언어관련자료!$A$1:$C$1,0),0),"")</f>
        <v/>
      </c>
      <c r="D81" t="str">
        <f>IFERROR(VLOOKUP($A81,언어관련자료!$A:$C,MATCH(언어관련자료!$C$1,언어관련자료!$A$1:$C$1,0),0),"")</f>
        <v/>
      </c>
      <c r="E81" t="str">
        <f>IF(ISERROR(VLOOKUP($A81,언어관련자료!$I:$J,1,0)),"",1)</f>
        <v/>
      </c>
      <c r="H81" t="str">
        <f>IF(ISERROR(VLOOKUP(A81,언어관련자료!E:F,2,0)),"",
IF(B81&lt;&gt;VLOOKUP(A81,언어관련자료!E:F,2,0),VLOOKUP(A81,언어관련자료!E:F,2,0),""))</f>
        <v/>
      </c>
    </row>
    <row r="82" spans="1:8" x14ac:dyDescent="0.3">
      <c r="A82" t="s">
        <v>1741</v>
      </c>
      <c r="B82" t="s">
        <v>1742</v>
      </c>
      <c r="C82" t="str">
        <f>IFERROR(VLOOKUP($A82,언어관련자료!$A:$C,MATCH(언어관련자료!$B$1,언어관련자료!$A$1:$C$1,0),0),"")</f>
        <v/>
      </c>
      <c r="D82" t="str">
        <f>IFERROR(VLOOKUP($A82,언어관련자료!$A:$C,MATCH(언어관련자료!$C$1,언어관련자료!$A$1:$C$1,0),0),"")</f>
        <v/>
      </c>
      <c r="E82" t="str">
        <f>IF(ISERROR(VLOOKUP($A82,언어관련자료!$I:$J,1,0)),"",1)</f>
        <v/>
      </c>
      <c r="H82" t="str">
        <f>IF(ISERROR(VLOOKUP(A82,언어관련자료!E:F,2,0)),"",
IF(B82&lt;&gt;VLOOKUP(A82,언어관련자료!E:F,2,0),VLOOKUP(A82,언어관련자료!E:F,2,0),""))</f>
        <v/>
      </c>
    </row>
    <row r="83" spans="1:8" x14ac:dyDescent="0.3">
      <c r="A83" t="s">
        <v>1743</v>
      </c>
      <c r="B83" t="s">
        <v>1744</v>
      </c>
      <c r="C83" t="str">
        <f>IFERROR(VLOOKUP($A83,언어관련자료!$A:$C,MATCH(언어관련자료!$B$1,언어관련자료!$A$1:$C$1,0),0),"")</f>
        <v/>
      </c>
      <c r="D83" t="str">
        <f>IFERROR(VLOOKUP($A83,언어관련자료!$A:$C,MATCH(언어관련자료!$C$1,언어관련자료!$A$1:$C$1,0),0),"")</f>
        <v/>
      </c>
      <c r="E83" t="str">
        <f>IF(ISERROR(VLOOKUP($A83,언어관련자료!$I:$J,1,0)),"",1)</f>
        <v/>
      </c>
      <c r="H83" t="str">
        <f>IF(ISERROR(VLOOKUP(A83,언어관련자료!E:F,2,0)),"",
IF(B83&lt;&gt;VLOOKUP(A83,언어관련자료!E:F,2,0),VLOOKUP(A83,언어관련자료!E:F,2,0),""))</f>
        <v/>
      </c>
    </row>
    <row r="84" spans="1:8" x14ac:dyDescent="0.3">
      <c r="A84" t="s">
        <v>1745</v>
      </c>
      <c r="B84" t="s">
        <v>1746</v>
      </c>
      <c r="C84" t="str">
        <f>IFERROR(VLOOKUP($A84,언어관련자료!$A:$C,MATCH(언어관련자료!$B$1,언어관련자료!$A$1:$C$1,0),0),"")</f>
        <v>Slovak</v>
      </c>
      <c r="D84">
        <f>IFERROR(VLOOKUP($A84,언어관련자료!$A:$C,MATCH(언어관련자료!$C$1,언어관련자료!$A$1:$C$1,0),0),"")</f>
        <v>32</v>
      </c>
      <c r="E84" t="str">
        <f>IF(ISERROR(VLOOKUP($A84,언어관련자료!$I:$J,1,0)),"",1)</f>
        <v/>
      </c>
      <c r="F84" t="s">
        <v>1999</v>
      </c>
      <c r="H84" t="str">
        <f>IF(ISERROR(VLOOKUP(A84,언어관련자료!E:F,2,0)),"",
IF(B84&lt;&gt;VLOOKUP(A84,언어관련자료!E:F,2,0),VLOOKUP(A84,언어관련자료!E:F,2,0),""))</f>
        <v/>
      </c>
    </row>
    <row r="85" spans="1:8" x14ac:dyDescent="0.3">
      <c r="A85" t="s">
        <v>1747</v>
      </c>
      <c r="B85" t="s">
        <v>1748</v>
      </c>
      <c r="C85" t="str">
        <f>IFERROR(VLOOKUP($A85,언어관련자료!$A:$C,MATCH(언어관련자료!$B$1,언어관련자료!$A$1:$C$1,0),0),"")</f>
        <v>Slovenian</v>
      </c>
      <c r="D85">
        <f>IFERROR(VLOOKUP($A85,언어관련자료!$A:$C,MATCH(언어관련자료!$C$1,언어관련자료!$A$1:$C$1,0),0),"")</f>
        <v>33</v>
      </c>
      <c r="E85" t="str">
        <f>IF(ISERROR(VLOOKUP($A85,언어관련자료!$I:$J,1,0)),"",1)</f>
        <v/>
      </c>
      <c r="H85" t="str">
        <f>IF(ISERROR(VLOOKUP(A85,언어관련자료!E:F,2,0)),"",
IF(B85&lt;&gt;VLOOKUP(A85,언어관련자료!E:F,2,0),VLOOKUP(A85,언어관련자료!E:F,2,0),""))</f>
        <v/>
      </c>
    </row>
    <row r="86" spans="1:8" x14ac:dyDescent="0.3">
      <c r="A86" t="s">
        <v>1749</v>
      </c>
      <c r="B86" t="s">
        <v>1750</v>
      </c>
      <c r="C86" t="str">
        <f>IFERROR(VLOOKUP($A86,언어관련자료!$A:$C,MATCH(언어관련자료!$B$1,언어관련자료!$A$1:$C$1,0),0),"")</f>
        <v/>
      </c>
      <c r="D86" t="str">
        <f>IFERROR(VLOOKUP($A86,언어관련자료!$A:$C,MATCH(언어관련자료!$C$1,언어관련자료!$A$1:$C$1,0),0),"")</f>
        <v/>
      </c>
      <c r="E86" t="str">
        <f>IF(ISERROR(VLOOKUP($A86,언어관련자료!$I:$J,1,0)),"",1)</f>
        <v/>
      </c>
      <c r="H86" t="str">
        <f>IF(ISERROR(VLOOKUP(A86,언어관련자료!E:F,2,0)),"",
IF(B86&lt;&gt;VLOOKUP(A86,언어관련자료!E:F,2,0),VLOOKUP(A86,언어관련자료!E:F,2,0),""))</f>
        <v/>
      </c>
    </row>
    <row r="87" spans="1:8" x14ac:dyDescent="0.3">
      <c r="A87" t="s">
        <v>1751</v>
      </c>
      <c r="B87" t="s">
        <v>1752</v>
      </c>
      <c r="C87" t="str">
        <f>IFERROR(VLOOKUP($A87,언어관련자료!$A:$C,MATCH(언어관련자료!$B$1,언어관련자료!$A$1:$C$1,0),0),"")</f>
        <v>Spanish</v>
      </c>
      <c r="D87">
        <f>IFERROR(VLOOKUP($A87,언어관련자료!$A:$C,MATCH(언어관련자료!$C$1,언어관련자료!$A$1:$C$1,0),0),"")</f>
        <v>34</v>
      </c>
      <c r="E87">
        <f>IF(ISERROR(VLOOKUP($A87,언어관련자료!$I:$J,1,0)),"",1)</f>
        <v>1</v>
      </c>
      <c r="F87" t="s">
        <v>1977</v>
      </c>
      <c r="G87">
        <v>1</v>
      </c>
      <c r="H87" t="str">
        <f>IF(ISERROR(VLOOKUP(A87,언어관련자료!E:F,2,0)),"",
IF(B87&lt;&gt;VLOOKUP(A87,언어관련자료!E:F,2,0),VLOOKUP(A87,언어관련자료!E:F,2,0),""))</f>
        <v/>
      </c>
    </row>
    <row r="88" spans="1:8" x14ac:dyDescent="0.3">
      <c r="A88" t="s">
        <v>1753</v>
      </c>
      <c r="B88" t="s">
        <v>1754</v>
      </c>
      <c r="C88" t="str">
        <f>IFERROR(VLOOKUP($A88,언어관련자료!$A:$C,MATCH(언어관련자료!$B$1,언어관련자료!$A$1:$C$1,0),0),"")</f>
        <v/>
      </c>
      <c r="D88" t="str">
        <f>IFERROR(VLOOKUP($A88,언어관련자료!$A:$C,MATCH(언어관련자료!$C$1,언어관련자료!$A$1:$C$1,0),0),"")</f>
        <v/>
      </c>
      <c r="E88" t="str">
        <f>IF(ISERROR(VLOOKUP($A88,언어관련자료!$I:$J,1,0)),"",1)</f>
        <v/>
      </c>
      <c r="H88" t="str">
        <f>IF(ISERROR(VLOOKUP(A88,언어관련자료!E:F,2,0)),"",
IF(B88&lt;&gt;VLOOKUP(A88,언어관련자료!E:F,2,0),VLOOKUP(A88,언어관련자료!E:F,2,0),""))</f>
        <v/>
      </c>
    </row>
    <row r="89" spans="1:8" x14ac:dyDescent="0.3">
      <c r="A89" t="s">
        <v>1755</v>
      </c>
      <c r="B89" t="s">
        <v>1756</v>
      </c>
      <c r="C89" t="str">
        <f>IFERROR(VLOOKUP($A89,언어관련자료!$A:$C,MATCH(언어관련자료!$B$1,언어관련자료!$A$1:$C$1,0),0),"")</f>
        <v/>
      </c>
      <c r="D89" t="str">
        <f>IFERROR(VLOOKUP($A89,언어관련자료!$A:$C,MATCH(언어관련자료!$C$1,언어관련자료!$A$1:$C$1,0),0),"")</f>
        <v/>
      </c>
      <c r="E89" t="str">
        <f>IF(ISERROR(VLOOKUP($A89,언어관련자료!$I:$J,1,0)),"",1)</f>
        <v/>
      </c>
      <c r="H89" t="str">
        <f>IF(ISERROR(VLOOKUP(A89,언어관련자료!E:F,2,0)),"",
IF(B89&lt;&gt;VLOOKUP(A89,언어관련자료!E:F,2,0),VLOOKUP(A89,언어관련자료!E:F,2,0),""))</f>
        <v/>
      </c>
    </row>
    <row r="90" spans="1:8" x14ac:dyDescent="0.3">
      <c r="A90" t="s">
        <v>1757</v>
      </c>
      <c r="B90" t="s">
        <v>1758</v>
      </c>
      <c r="C90" t="str">
        <f>IFERROR(VLOOKUP($A90,언어관련자료!$A:$C,MATCH(언어관련자료!$B$1,언어관련자료!$A$1:$C$1,0),0),"")</f>
        <v>Swedish</v>
      </c>
      <c r="D90">
        <f>IFERROR(VLOOKUP($A90,언어관련자료!$A:$C,MATCH(언어관련자료!$C$1,언어관련자료!$A$1:$C$1,0),0),"")</f>
        <v>35</v>
      </c>
      <c r="E90" t="str">
        <f>IF(ISERROR(VLOOKUP($A90,언어관련자료!$I:$J,1,0)),"",1)</f>
        <v/>
      </c>
      <c r="F90" t="s">
        <v>2003</v>
      </c>
      <c r="H90" t="str">
        <f>IF(ISERROR(VLOOKUP(A90,언어관련자료!E:F,2,0)),"",
IF(B90&lt;&gt;VLOOKUP(A90,언어관련자료!E:F,2,0),VLOOKUP(A90,언어관련자료!E:F,2,0),""))</f>
        <v/>
      </c>
    </row>
    <row r="91" spans="1:8" x14ac:dyDescent="0.3">
      <c r="A91" t="s">
        <v>1759</v>
      </c>
      <c r="B91" t="s">
        <v>1760</v>
      </c>
      <c r="C91" t="str">
        <f>IFERROR(VLOOKUP($A91,언어관련자료!$A:$C,MATCH(언어관련자료!$B$1,언어관련자료!$A$1:$C$1,0),0),"")</f>
        <v/>
      </c>
      <c r="D91" t="str">
        <f>IFERROR(VLOOKUP($A91,언어관련자료!$A:$C,MATCH(언어관련자료!$C$1,언어관련자료!$A$1:$C$1,0),0),"")</f>
        <v/>
      </c>
      <c r="E91" t="str">
        <f>IF(ISERROR(VLOOKUP($A91,언어관련자료!$I:$J,1,0)),"",1)</f>
        <v/>
      </c>
      <c r="H91" t="str">
        <f>IF(ISERROR(VLOOKUP(A91,언어관련자료!E:F,2,0)),"",
IF(B91&lt;&gt;VLOOKUP(A91,언어관련자료!E:F,2,0),VLOOKUP(A91,언어관련자료!E:F,2,0),""))</f>
        <v/>
      </c>
    </row>
    <row r="92" spans="1:8" x14ac:dyDescent="0.3">
      <c r="A92" t="s">
        <v>1761</v>
      </c>
      <c r="B92" t="s">
        <v>1762</v>
      </c>
      <c r="C92" t="str">
        <f>IFERROR(VLOOKUP($A92,언어관련자료!$A:$C,MATCH(언어관련자료!$B$1,언어관련자료!$A$1:$C$1,0),0),"")</f>
        <v/>
      </c>
      <c r="D92" t="str">
        <f>IFERROR(VLOOKUP($A92,언어관련자료!$A:$C,MATCH(언어관련자료!$C$1,언어관련자료!$A$1:$C$1,0),0),"")</f>
        <v/>
      </c>
      <c r="E92" t="str">
        <f>IF(ISERROR(VLOOKUP($A92,언어관련자료!$I:$J,1,0)),"",1)</f>
        <v/>
      </c>
      <c r="H92" t="str">
        <f>IF(ISERROR(VLOOKUP(A92,언어관련자료!E:F,2,0)),"",
IF(B92&lt;&gt;VLOOKUP(A92,언어관련자료!E:F,2,0),VLOOKUP(A92,언어관련자료!E:F,2,0),""))</f>
        <v/>
      </c>
    </row>
    <row r="93" spans="1:8" x14ac:dyDescent="0.3">
      <c r="A93" t="s">
        <v>1763</v>
      </c>
      <c r="B93" t="s">
        <v>1764</v>
      </c>
      <c r="C93" t="str">
        <f>IFERROR(VLOOKUP($A93,언어관련자료!$A:$C,MATCH(언어관련자료!$B$1,언어관련자료!$A$1:$C$1,0),0),"")</f>
        <v/>
      </c>
      <c r="D93" t="str">
        <f>IFERROR(VLOOKUP($A93,언어관련자료!$A:$C,MATCH(언어관련자료!$C$1,언어관련자료!$A$1:$C$1,0),0),"")</f>
        <v/>
      </c>
      <c r="E93" t="str">
        <f>IF(ISERROR(VLOOKUP($A93,언어관련자료!$I:$J,1,0)),"",1)</f>
        <v/>
      </c>
      <c r="H93" t="str">
        <f>IF(ISERROR(VLOOKUP(A93,언어관련자료!E:F,2,0)),"",
IF(B93&lt;&gt;VLOOKUP(A93,언어관련자료!E:F,2,0),VLOOKUP(A93,언어관련자료!E:F,2,0),""))</f>
        <v/>
      </c>
    </row>
    <row r="94" spans="1:8" x14ac:dyDescent="0.3">
      <c r="A94" t="s">
        <v>1765</v>
      </c>
      <c r="B94" t="s">
        <v>1766</v>
      </c>
      <c r="C94" t="str">
        <f>IFERROR(VLOOKUP($A94,언어관련자료!$A:$C,MATCH(언어관련자료!$B$1,언어관련자료!$A$1:$C$1,0),0),"")</f>
        <v/>
      </c>
      <c r="D94" t="str">
        <f>IFERROR(VLOOKUP($A94,언어관련자료!$A:$C,MATCH(언어관련자료!$C$1,언어관련자료!$A$1:$C$1,0),0),"")</f>
        <v/>
      </c>
      <c r="E94" t="str">
        <f>IF(ISERROR(VLOOKUP($A94,언어관련자료!$I:$J,1,0)),"",1)</f>
        <v/>
      </c>
      <c r="H94" t="str">
        <f>IF(ISERROR(VLOOKUP(A94,언어관련자료!E:F,2,0)),"",
IF(B94&lt;&gt;VLOOKUP(A94,언어관련자료!E:F,2,0),VLOOKUP(A94,언어관련자료!E:F,2,0),""))</f>
        <v/>
      </c>
    </row>
    <row r="95" spans="1:8" x14ac:dyDescent="0.3">
      <c r="A95" t="s">
        <v>1767</v>
      </c>
      <c r="B95" t="s">
        <v>1768</v>
      </c>
      <c r="C95" t="str">
        <f>IFERROR(VLOOKUP($A95,언어관련자료!$A:$C,MATCH(언어관련자료!$B$1,언어관련자료!$A$1:$C$1,0),0),"")</f>
        <v>Thai</v>
      </c>
      <c r="D95">
        <f>IFERROR(VLOOKUP($A95,언어관련자료!$A:$C,MATCH(언어관련자료!$C$1,언어관련자료!$A$1:$C$1,0),0),"")</f>
        <v>36</v>
      </c>
      <c r="E95">
        <f>IF(ISERROR(VLOOKUP($A95,언어관련자료!$I:$J,1,0)),"",1)</f>
        <v>1</v>
      </c>
      <c r="F95" t="s">
        <v>1979</v>
      </c>
      <c r="G95">
        <v>1</v>
      </c>
      <c r="H95" t="str">
        <f>IF(ISERROR(VLOOKUP(A95,언어관련자료!E:F,2,0)),"",
IF(B95&lt;&gt;VLOOKUP(A95,언어관련자료!E:F,2,0),VLOOKUP(A95,언어관련자료!E:F,2,0),""))</f>
        <v/>
      </c>
    </row>
    <row r="96" spans="1:8" x14ac:dyDescent="0.3">
      <c r="A96" t="s">
        <v>1769</v>
      </c>
      <c r="B96" t="s">
        <v>1770</v>
      </c>
      <c r="C96" t="str">
        <f>IFERROR(VLOOKUP($A96,언어관련자료!$A:$C,MATCH(언어관련자료!$B$1,언어관련자료!$A$1:$C$1,0),0),"")</f>
        <v>Turkish</v>
      </c>
      <c r="D96">
        <f>IFERROR(VLOOKUP($A96,언어관련자료!$A:$C,MATCH(언어관련자료!$C$1,언어관련자료!$A$1:$C$1,0),0),"")</f>
        <v>37</v>
      </c>
      <c r="E96">
        <f>IF(ISERROR(VLOOKUP($A96,언어관련자료!$I:$J,1,0)),"",1)</f>
        <v>1</v>
      </c>
      <c r="F96" t="s">
        <v>1981</v>
      </c>
      <c r="H96" t="str">
        <f>IF(ISERROR(VLOOKUP(A96,언어관련자료!E:F,2,0)),"",
IF(B96&lt;&gt;VLOOKUP(A96,언어관련자료!E:F,2,0),VLOOKUP(A96,언어관련자료!E:F,2,0),""))</f>
        <v/>
      </c>
    </row>
    <row r="97" spans="1:8" x14ac:dyDescent="0.3">
      <c r="A97" t="s">
        <v>1771</v>
      </c>
      <c r="B97" t="s">
        <v>1772</v>
      </c>
      <c r="C97" t="str">
        <f>IFERROR(VLOOKUP($A97,언어관련자료!$A:$C,MATCH(언어관련자료!$B$1,언어관련자료!$A$1:$C$1,0),0),"")</f>
        <v>Ukrainian</v>
      </c>
      <c r="D97">
        <f>IFERROR(VLOOKUP($A97,언어관련자료!$A:$C,MATCH(언어관련자료!$C$1,언어관련자료!$A$1:$C$1,0),0),"")</f>
        <v>38</v>
      </c>
      <c r="E97" t="str">
        <f>IF(ISERROR(VLOOKUP($A97,언어관련자료!$I:$J,1,0)),"",1)</f>
        <v/>
      </c>
      <c r="F97" t="s">
        <v>1989</v>
      </c>
      <c r="H97" t="str">
        <f>IF(ISERROR(VLOOKUP(A97,언어관련자료!E:F,2,0)),"",
IF(B97&lt;&gt;VLOOKUP(A97,언어관련자료!E:F,2,0),VLOOKUP(A97,언어관련자료!E:F,2,0),""))</f>
        <v/>
      </c>
    </row>
    <row r="98" spans="1:8" x14ac:dyDescent="0.3">
      <c r="A98" t="s">
        <v>1773</v>
      </c>
      <c r="B98" t="s">
        <v>1774</v>
      </c>
      <c r="C98" t="str">
        <f>IFERROR(VLOOKUP($A98,언어관련자료!$A:$C,MATCH(언어관련자료!$B$1,언어관련자료!$A$1:$C$1,0),0),"")</f>
        <v/>
      </c>
      <c r="D98" t="str">
        <f>IFERROR(VLOOKUP($A98,언어관련자료!$A:$C,MATCH(언어관련자료!$C$1,언어관련자료!$A$1:$C$1,0),0),"")</f>
        <v/>
      </c>
      <c r="E98" t="str">
        <f>IF(ISERROR(VLOOKUP($A98,언어관련자료!$I:$J,1,0)),"",1)</f>
        <v/>
      </c>
      <c r="H98" t="str">
        <f>IF(ISERROR(VLOOKUP(A98,언어관련자료!E:F,2,0)),"",
IF(B98&lt;&gt;VLOOKUP(A98,언어관련자료!E:F,2,0),VLOOKUP(A98,언어관련자료!E:F,2,0),""))</f>
        <v/>
      </c>
    </row>
    <row r="99" spans="1:8" x14ac:dyDescent="0.3">
      <c r="A99" t="s">
        <v>1775</v>
      </c>
      <c r="B99" t="s">
        <v>1776</v>
      </c>
      <c r="C99" t="str">
        <f>IFERROR(VLOOKUP($A99,언어관련자료!$A:$C,MATCH(언어관련자료!$B$1,언어관련자료!$A$1:$C$1,0),0),"")</f>
        <v/>
      </c>
      <c r="D99" t="str">
        <f>IFERROR(VLOOKUP($A99,언어관련자료!$A:$C,MATCH(언어관련자료!$C$1,언어관련자료!$A$1:$C$1,0),0),"")</f>
        <v/>
      </c>
      <c r="E99" t="str">
        <f>IF(ISERROR(VLOOKUP($A99,언어관련자료!$I:$J,1,0)),"",1)</f>
        <v/>
      </c>
      <c r="H99" t="str">
        <f>IF(ISERROR(VLOOKUP(A99,언어관련자료!E:F,2,0)),"",
IF(B99&lt;&gt;VLOOKUP(A99,언어관련자료!E:F,2,0),VLOOKUP(A99,언어관련자료!E:F,2,0),""))</f>
        <v/>
      </c>
    </row>
    <row r="100" spans="1:8" x14ac:dyDescent="0.3">
      <c r="A100" t="s">
        <v>1777</v>
      </c>
      <c r="B100" t="s">
        <v>1778</v>
      </c>
      <c r="C100" t="str">
        <f>IFERROR(VLOOKUP($A100,언어관련자료!$A:$C,MATCH(언어관련자료!$B$1,언어관련자료!$A$1:$C$1,0),0),"")</f>
        <v>Vietnamese</v>
      </c>
      <c r="D100">
        <f>IFERROR(VLOOKUP($A100,언어관련자료!$A:$C,MATCH(언어관련자료!$C$1,언어관련자료!$A$1:$C$1,0),0),"")</f>
        <v>39</v>
      </c>
      <c r="E100">
        <f>IF(ISERROR(VLOOKUP($A100,언어관련자료!$I:$J,1,0)),"",1)</f>
        <v>1</v>
      </c>
      <c r="F100" t="s">
        <v>1983</v>
      </c>
      <c r="G100">
        <v>1</v>
      </c>
      <c r="H100" t="str">
        <f>IF(ISERROR(VLOOKUP(A100,언어관련자료!E:F,2,0)),"",
IF(B100&lt;&gt;VLOOKUP(A100,언어관련자료!E:F,2,0),VLOOKUP(A100,언어관련자료!E:F,2,0),""))</f>
        <v/>
      </c>
    </row>
    <row r="101" spans="1:8" x14ac:dyDescent="0.3">
      <c r="A101" t="s">
        <v>1779</v>
      </c>
      <c r="B101" t="s">
        <v>1780</v>
      </c>
      <c r="C101" t="str">
        <f>IFERROR(VLOOKUP($A101,언어관련자료!$A:$C,MATCH(언어관련자료!$B$1,언어관련자료!$A$1:$C$1,0),0),"")</f>
        <v/>
      </c>
      <c r="D101" t="str">
        <f>IFERROR(VLOOKUP($A101,언어관련자료!$A:$C,MATCH(언어관련자료!$C$1,언어관련자료!$A$1:$C$1,0),0),"")</f>
        <v/>
      </c>
      <c r="E101" t="str">
        <f>IF(ISERROR(VLOOKUP($A101,언어관련자료!$I:$J,1,0)),"",1)</f>
        <v/>
      </c>
      <c r="H101" t="str">
        <f>IF(ISERROR(VLOOKUP(A101,언어관련자료!E:F,2,0)),"",
IF(B101&lt;&gt;VLOOKUP(A101,언어관련자료!E:F,2,0),VLOOKUP(A101,언어관련자료!E:F,2,0),""))</f>
        <v/>
      </c>
    </row>
    <row r="102" spans="1:8" x14ac:dyDescent="0.3">
      <c r="A102" t="s">
        <v>1781</v>
      </c>
      <c r="B102" t="s">
        <v>1782</v>
      </c>
      <c r="C102" t="str">
        <f>IFERROR(VLOOKUP($A102,언어관련자료!$A:$C,MATCH(언어관련자료!$B$1,언어관련자료!$A$1:$C$1,0),0),"")</f>
        <v/>
      </c>
      <c r="D102" t="str">
        <f>IFERROR(VLOOKUP($A102,언어관련자료!$A:$C,MATCH(언어관련자료!$C$1,언어관련자료!$A$1:$C$1,0),0),"")</f>
        <v/>
      </c>
      <c r="E102" t="str">
        <f>IF(ISERROR(VLOOKUP($A102,언어관련자료!$I:$J,1,0)),"",1)</f>
        <v/>
      </c>
      <c r="H102" t="str">
        <f>IF(ISERROR(VLOOKUP(A102,언어관련자료!E:F,2,0)),"",
IF(B102&lt;&gt;VLOOKUP(A102,언어관련자료!E:F,2,0),VLOOKUP(A102,언어관련자료!E:F,2,0),""))</f>
        <v/>
      </c>
    </row>
    <row r="103" spans="1:8" x14ac:dyDescent="0.3">
      <c r="A103" t="s">
        <v>1783</v>
      </c>
      <c r="B103" t="s">
        <v>1784</v>
      </c>
      <c r="C103" t="str">
        <f>IFERROR(VLOOKUP($A103,언어관련자료!$A:$C,MATCH(언어관련자료!$B$1,언어관련자료!$A$1:$C$1,0),0),"")</f>
        <v/>
      </c>
      <c r="D103" t="str">
        <f>IFERROR(VLOOKUP($A103,언어관련자료!$A:$C,MATCH(언어관련자료!$C$1,언어관련자료!$A$1:$C$1,0),0),"")</f>
        <v/>
      </c>
      <c r="E103" t="str">
        <f>IF(ISERROR(VLOOKUP($A103,언어관련자료!$I:$J,1,0)),"",1)</f>
        <v/>
      </c>
      <c r="H103" t="str">
        <f>IF(ISERROR(VLOOKUP(A103,언어관련자료!E:F,2,0)),"",
IF(B103&lt;&gt;VLOOKUP(A103,언어관련자료!E:F,2,0),VLOOKUP(A103,언어관련자료!E:F,2,0),""))</f>
        <v/>
      </c>
    </row>
    <row r="104" spans="1:8" x14ac:dyDescent="0.3">
      <c r="A104" t="s">
        <v>1785</v>
      </c>
      <c r="B104" t="s">
        <v>1786</v>
      </c>
      <c r="C104" t="str">
        <f>IFERROR(VLOOKUP($A104,언어관련자료!$A:$C,MATCH(언어관련자료!$B$1,언어관련자료!$A$1:$C$1,0),0),"")</f>
        <v/>
      </c>
      <c r="D104" t="str">
        <f>IFERROR(VLOOKUP($A104,언어관련자료!$A:$C,MATCH(언어관련자료!$C$1,언어관련자료!$A$1:$C$1,0),0),"")</f>
        <v/>
      </c>
      <c r="E104" t="str">
        <f>IF(ISERROR(VLOOKUP($A104,언어관련자료!$I:$J,1,0)),"",1)</f>
        <v/>
      </c>
      <c r="H104" t="str">
        <f>IF(ISERROR(VLOOKUP(A104,언어관련자료!E:F,2,0)),"",
IF(B104&lt;&gt;VLOOKUP(A104,언어관련자료!E:F,2,0),VLOOKUP(A104,언어관련자료!E:F,2,0),""))</f>
        <v/>
      </c>
    </row>
    <row r="105" spans="1:8" x14ac:dyDescent="0.3">
      <c r="A105" t="s">
        <v>1787</v>
      </c>
      <c r="B105" t="s">
        <v>1788</v>
      </c>
      <c r="C105" t="str">
        <f>IFERROR(VLOOKUP($A105,언어관련자료!$A:$C,MATCH(언어관련자료!$B$1,언어관련자료!$A$1:$C$1,0),0),"")</f>
        <v/>
      </c>
      <c r="D105" t="str">
        <f>IFERROR(VLOOKUP($A105,언어관련자료!$A:$C,MATCH(언어관련자료!$C$1,언어관련자료!$A$1:$C$1,0),0),"")</f>
        <v/>
      </c>
      <c r="E105" t="str">
        <f>IF(ISERROR(VLOOKUP($A105,언어관련자료!$I:$J,1,0)),"",1)</f>
        <v/>
      </c>
      <c r="H105" t="str">
        <f>IF(ISERROR(VLOOKUP(A105,언어관련자료!E:F,2,0)),"",
IF(B105&lt;&gt;VLOOKUP(A105,언어관련자료!E:F,2,0),VLOOKUP(A105,언어관련자료!E:F,2,0),""))</f>
        <v/>
      </c>
    </row>
  </sheetData>
  <autoFilter ref="A1:I105" xr:uid="{0E672E34-52CD-48B2-A000-9D0A46C46798}"/>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6798-71E9-4A0E-AC64-B7E173D8D44A}">
  <dimension ref="A1:J45"/>
  <sheetViews>
    <sheetView workbookViewId="0">
      <pane ySplit="1" topLeftCell="A2" activePane="bottomLeft" state="frozen"/>
      <selection pane="bottomLeft" activeCell="A34" sqref="A34"/>
    </sheetView>
  </sheetViews>
  <sheetFormatPr defaultRowHeight="16.5" x14ac:dyDescent="0.3"/>
  <cols>
    <col min="1" max="1" width="16.75" customWidth="1"/>
    <col min="2" max="2" width="13.75" customWidth="1"/>
    <col min="5" max="5" width="13.375" customWidth="1"/>
    <col min="10" max="10" width="9" customWidth="1"/>
  </cols>
  <sheetData>
    <row r="1" spans="1:10" ht="27" customHeight="1" x14ac:dyDescent="0.3">
      <c r="A1" t="s">
        <v>1917</v>
      </c>
      <c r="B1" t="s">
        <v>1926</v>
      </c>
      <c r="C1" t="s">
        <v>1833</v>
      </c>
      <c r="E1" t="s">
        <v>1834</v>
      </c>
      <c r="F1" t="s">
        <v>1850</v>
      </c>
      <c r="G1" t="s">
        <v>1849</v>
      </c>
      <c r="I1" t="s">
        <v>1851</v>
      </c>
      <c r="J1" t="s">
        <v>1873</v>
      </c>
    </row>
    <row r="2" spans="1:10" x14ac:dyDescent="0.3">
      <c r="A2" t="s">
        <v>1586</v>
      </c>
      <c r="B2" t="s">
        <v>1789</v>
      </c>
      <c r="C2">
        <v>0</v>
      </c>
      <c r="E2" t="s">
        <v>1583</v>
      </c>
      <c r="F2" t="s">
        <v>1839</v>
      </c>
      <c r="I2" t="s">
        <v>549</v>
      </c>
      <c r="J2" t="s">
        <v>553</v>
      </c>
    </row>
    <row r="3" spans="1:10" x14ac:dyDescent="0.3">
      <c r="A3" t="s">
        <v>1592</v>
      </c>
      <c r="B3" t="s">
        <v>1790</v>
      </c>
      <c r="C3">
        <v>1</v>
      </c>
      <c r="E3" t="s">
        <v>1668</v>
      </c>
      <c r="F3" t="s">
        <v>1835</v>
      </c>
      <c r="I3" t="s">
        <v>1852</v>
      </c>
      <c r="J3" t="s">
        <v>1893</v>
      </c>
    </row>
    <row r="4" spans="1:10" x14ac:dyDescent="0.3">
      <c r="A4" t="s">
        <v>1598</v>
      </c>
      <c r="B4" t="s">
        <v>1791</v>
      </c>
      <c r="C4">
        <v>2</v>
      </c>
      <c r="E4" t="s">
        <v>1612</v>
      </c>
      <c r="F4" t="s">
        <v>1836</v>
      </c>
      <c r="I4" t="s">
        <v>1853</v>
      </c>
      <c r="J4" t="s">
        <v>1891</v>
      </c>
    </row>
    <row r="5" spans="1:10" x14ac:dyDescent="0.3">
      <c r="A5" t="s">
        <v>1600</v>
      </c>
      <c r="B5" t="s">
        <v>1792</v>
      </c>
      <c r="C5">
        <v>3</v>
      </c>
      <c r="E5" t="s">
        <v>1613</v>
      </c>
      <c r="F5" t="s">
        <v>1837</v>
      </c>
      <c r="I5" t="s">
        <v>1918</v>
      </c>
      <c r="J5" t="s">
        <v>1889</v>
      </c>
    </row>
    <row r="6" spans="1:10" x14ac:dyDescent="0.3">
      <c r="A6" t="s">
        <v>1606</v>
      </c>
      <c r="B6" t="s">
        <v>1793</v>
      </c>
      <c r="C6">
        <v>4</v>
      </c>
      <c r="E6" t="s">
        <v>1751</v>
      </c>
      <c r="F6" t="s">
        <v>1840</v>
      </c>
      <c r="I6" t="s">
        <v>1919</v>
      </c>
      <c r="J6" t="s">
        <v>1855</v>
      </c>
    </row>
    <row r="7" spans="1:10" x14ac:dyDescent="0.3">
      <c r="A7" t="s">
        <v>1608</v>
      </c>
      <c r="B7" t="s">
        <v>1794</v>
      </c>
      <c r="C7">
        <v>5</v>
      </c>
      <c r="E7" t="s">
        <v>1631</v>
      </c>
      <c r="F7" t="s">
        <v>1841</v>
      </c>
      <c r="I7" t="s">
        <v>1920</v>
      </c>
      <c r="J7" s="19" t="s">
        <v>1887</v>
      </c>
    </row>
    <row r="8" spans="1:10" x14ac:dyDescent="0.3">
      <c r="B8" t="s">
        <v>1795</v>
      </c>
      <c r="C8">
        <v>6</v>
      </c>
      <c r="E8" t="s">
        <v>1639</v>
      </c>
      <c r="F8" t="s">
        <v>1842</v>
      </c>
      <c r="I8" t="s">
        <v>1921</v>
      </c>
      <c r="J8" t="s">
        <v>1885</v>
      </c>
    </row>
    <row r="9" spans="1:10" x14ac:dyDescent="0.3">
      <c r="A9" t="s">
        <v>1618</v>
      </c>
      <c r="B9" t="s">
        <v>1796</v>
      </c>
      <c r="C9">
        <v>7</v>
      </c>
      <c r="E9" t="s">
        <v>1729</v>
      </c>
      <c r="F9" t="s">
        <v>1847</v>
      </c>
      <c r="I9" t="s">
        <v>1856</v>
      </c>
      <c r="J9" t="s">
        <v>1882</v>
      </c>
    </row>
    <row r="10" spans="1:10" x14ac:dyDescent="0.3">
      <c r="A10" t="s">
        <v>1620</v>
      </c>
      <c r="B10" t="s">
        <v>1797</v>
      </c>
      <c r="C10">
        <v>8</v>
      </c>
      <c r="E10" t="s">
        <v>1913</v>
      </c>
      <c r="F10" t="s">
        <v>1843</v>
      </c>
      <c r="G10">
        <v>1</v>
      </c>
      <c r="I10" t="s">
        <v>548</v>
      </c>
      <c r="J10" t="s">
        <v>548</v>
      </c>
    </row>
    <row r="11" spans="1:10" x14ac:dyDescent="0.3">
      <c r="A11" t="s">
        <v>1622</v>
      </c>
      <c r="B11" t="s">
        <v>1798</v>
      </c>
      <c r="C11">
        <v>9</v>
      </c>
      <c r="E11" t="s">
        <v>1666</v>
      </c>
      <c r="F11" t="s">
        <v>1848</v>
      </c>
      <c r="I11" t="s">
        <v>1913</v>
      </c>
      <c r="J11" t="s">
        <v>1879</v>
      </c>
    </row>
    <row r="12" spans="1:10" x14ac:dyDescent="0.3">
      <c r="A12" t="s">
        <v>1583</v>
      </c>
      <c r="B12" t="s">
        <v>1799</v>
      </c>
      <c r="C12">
        <v>10</v>
      </c>
      <c r="E12" t="s">
        <v>1777</v>
      </c>
      <c r="F12" t="s">
        <v>1844</v>
      </c>
      <c r="I12" t="s">
        <v>1867</v>
      </c>
      <c r="J12" t="s">
        <v>1877</v>
      </c>
    </row>
    <row r="13" spans="1:10" x14ac:dyDescent="0.3">
      <c r="A13" t="s">
        <v>1627</v>
      </c>
      <c r="B13" t="s">
        <v>1800</v>
      </c>
      <c r="C13">
        <v>11</v>
      </c>
      <c r="E13" t="s">
        <v>1767</v>
      </c>
      <c r="F13" t="s">
        <v>1768</v>
      </c>
      <c r="I13" t="s">
        <v>1922</v>
      </c>
      <c r="J13" t="s">
        <v>1858</v>
      </c>
    </row>
    <row r="14" spans="1:10" x14ac:dyDescent="0.3">
      <c r="B14" t="s">
        <v>1801</v>
      </c>
      <c r="C14">
        <v>12</v>
      </c>
      <c r="E14" t="s">
        <v>1662</v>
      </c>
      <c r="F14" t="s">
        <v>1845</v>
      </c>
      <c r="I14" t="s">
        <v>1869</v>
      </c>
      <c r="J14" t="s">
        <v>1875</v>
      </c>
    </row>
    <row r="15" spans="1:10" x14ac:dyDescent="0.3">
      <c r="A15" t="s">
        <v>1629</v>
      </c>
      <c r="B15" t="s">
        <v>1802</v>
      </c>
      <c r="C15">
        <v>13</v>
      </c>
      <c r="E15" t="s">
        <v>1652</v>
      </c>
      <c r="F15" t="s">
        <v>1838</v>
      </c>
      <c r="G15">
        <v>1</v>
      </c>
      <c r="I15" t="s">
        <v>1868</v>
      </c>
      <c r="J15" t="s">
        <v>1860</v>
      </c>
    </row>
    <row r="16" spans="1:10" x14ac:dyDescent="0.3">
      <c r="A16" t="s">
        <v>1631</v>
      </c>
      <c r="B16" t="s">
        <v>1803</v>
      </c>
      <c r="C16">
        <v>14</v>
      </c>
      <c r="I16" t="s">
        <v>1923</v>
      </c>
      <c r="J16" t="s">
        <v>1862</v>
      </c>
    </row>
    <row r="17" spans="1:10" x14ac:dyDescent="0.3">
      <c r="A17" t="s">
        <v>1639</v>
      </c>
      <c r="B17" t="s">
        <v>1804</v>
      </c>
      <c r="C17">
        <v>15</v>
      </c>
      <c r="I17" t="s">
        <v>1871</v>
      </c>
      <c r="J17" t="s">
        <v>1895</v>
      </c>
    </row>
    <row r="18" spans="1:10" x14ac:dyDescent="0.3">
      <c r="A18" t="s">
        <v>1641</v>
      </c>
      <c r="B18" t="s">
        <v>1805</v>
      </c>
      <c r="C18">
        <v>16</v>
      </c>
      <c r="I18" t="s">
        <v>1898</v>
      </c>
      <c r="J18" s="20" t="s">
        <v>1897</v>
      </c>
    </row>
    <row r="19" spans="1:10" x14ac:dyDescent="0.3">
      <c r="A19" t="s">
        <v>1651</v>
      </c>
      <c r="B19" t="s">
        <v>1806</v>
      </c>
      <c r="C19">
        <v>17</v>
      </c>
      <c r="I19" t="s">
        <v>1870</v>
      </c>
      <c r="J19" t="s">
        <v>1864</v>
      </c>
    </row>
    <row r="20" spans="1:10" x14ac:dyDescent="0.3">
      <c r="B20" t="s">
        <v>1807</v>
      </c>
      <c r="C20">
        <v>18</v>
      </c>
      <c r="I20" s="20" t="s">
        <v>1846</v>
      </c>
      <c r="J20" s="20" t="s">
        <v>1900</v>
      </c>
    </row>
    <row r="21" spans="1:10" x14ac:dyDescent="0.3">
      <c r="A21" t="s">
        <v>1656</v>
      </c>
      <c r="B21" t="s">
        <v>1808</v>
      </c>
      <c r="C21">
        <v>18</v>
      </c>
      <c r="I21" t="s">
        <v>1872</v>
      </c>
      <c r="J21" t="s">
        <v>1866</v>
      </c>
    </row>
    <row r="22" spans="1:10" x14ac:dyDescent="0.3">
      <c r="A22" t="s">
        <v>1658</v>
      </c>
      <c r="B22" t="s">
        <v>1809</v>
      </c>
      <c r="C22">
        <v>19</v>
      </c>
      <c r="I22" t="s">
        <v>1901</v>
      </c>
      <c r="J22" s="20" t="s">
        <v>1903</v>
      </c>
    </row>
    <row r="23" spans="1:10" x14ac:dyDescent="0.3">
      <c r="A23" t="s">
        <v>1662</v>
      </c>
      <c r="B23" t="s">
        <v>1810</v>
      </c>
      <c r="C23">
        <v>20</v>
      </c>
    </row>
    <row r="24" spans="1:10" x14ac:dyDescent="0.3">
      <c r="A24" t="s">
        <v>1666</v>
      </c>
      <c r="B24" t="s">
        <v>1811</v>
      </c>
      <c r="C24">
        <v>21</v>
      </c>
    </row>
    <row r="25" spans="1:10" x14ac:dyDescent="0.3">
      <c r="A25" t="s">
        <v>1668</v>
      </c>
      <c r="B25" t="s">
        <v>1812</v>
      </c>
      <c r="C25">
        <v>22</v>
      </c>
    </row>
    <row r="26" spans="1:10" x14ac:dyDescent="0.3">
      <c r="A26" t="s">
        <v>1678</v>
      </c>
      <c r="B26" t="s">
        <v>1813</v>
      </c>
      <c r="C26">
        <v>23</v>
      </c>
    </row>
    <row r="27" spans="1:10" x14ac:dyDescent="0.3">
      <c r="A27" t="s">
        <v>1688</v>
      </c>
      <c r="B27" t="s">
        <v>1814</v>
      </c>
      <c r="C27">
        <v>24</v>
      </c>
    </row>
    <row r="28" spans="1:10" x14ac:dyDescent="0.3">
      <c r="A28" t="s">
        <v>1690</v>
      </c>
      <c r="B28" t="s">
        <v>1815</v>
      </c>
      <c r="C28">
        <v>25</v>
      </c>
    </row>
    <row r="29" spans="1:10" x14ac:dyDescent="0.3">
      <c r="A29" t="s">
        <v>1714</v>
      </c>
      <c r="B29" t="s">
        <v>1816</v>
      </c>
      <c r="C29">
        <v>26</v>
      </c>
    </row>
    <row r="30" spans="1:10" x14ac:dyDescent="0.3">
      <c r="A30" t="s">
        <v>1722</v>
      </c>
      <c r="B30" t="s">
        <v>1817</v>
      </c>
      <c r="C30">
        <v>27</v>
      </c>
    </row>
    <row r="31" spans="1:10" x14ac:dyDescent="0.3">
      <c r="A31" t="s">
        <v>1913</v>
      </c>
      <c r="B31" t="s">
        <v>1818</v>
      </c>
      <c r="C31">
        <v>28</v>
      </c>
    </row>
    <row r="32" spans="1:10" x14ac:dyDescent="0.3">
      <c r="A32" t="s">
        <v>1727</v>
      </c>
      <c r="B32" t="s">
        <v>1819</v>
      </c>
      <c r="C32">
        <v>29</v>
      </c>
    </row>
    <row r="33" spans="1:3" x14ac:dyDescent="0.3">
      <c r="A33" t="s">
        <v>1729</v>
      </c>
      <c r="B33" t="s">
        <v>1820</v>
      </c>
      <c r="C33">
        <v>30</v>
      </c>
    </row>
    <row r="34" spans="1:3" x14ac:dyDescent="0.3">
      <c r="B34" t="s">
        <v>1821</v>
      </c>
      <c r="C34">
        <v>31</v>
      </c>
    </row>
    <row r="35" spans="1:3" x14ac:dyDescent="0.3">
      <c r="A35" t="s">
        <v>1745</v>
      </c>
      <c r="B35" t="s">
        <v>1822</v>
      </c>
      <c r="C35">
        <v>32</v>
      </c>
    </row>
    <row r="36" spans="1:3" x14ac:dyDescent="0.3">
      <c r="A36" t="s">
        <v>1747</v>
      </c>
      <c r="B36" t="s">
        <v>1823</v>
      </c>
      <c r="C36">
        <v>33</v>
      </c>
    </row>
    <row r="37" spans="1:3" x14ac:dyDescent="0.3">
      <c r="A37" t="s">
        <v>1751</v>
      </c>
      <c r="B37" t="s">
        <v>1824</v>
      </c>
      <c r="C37">
        <v>34</v>
      </c>
    </row>
    <row r="38" spans="1:3" x14ac:dyDescent="0.3">
      <c r="A38" t="s">
        <v>1757</v>
      </c>
      <c r="B38" t="s">
        <v>1825</v>
      </c>
      <c r="C38">
        <v>35</v>
      </c>
    </row>
    <row r="39" spans="1:3" x14ac:dyDescent="0.3">
      <c r="A39" t="s">
        <v>1767</v>
      </c>
      <c r="B39" t="s">
        <v>1826</v>
      </c>
      <c r="C39">
        <v>36</v>
      </c>
    </row>
    <row r="40" spans="1:3" x14ac:dyDescent="0.3">
      <c r="A40" t="s">
        <v>1769</v>
      </c>
      <c r="B40" t="s">
        <v>1827</v>
      </c>
      <c r="C40">
        <v>37</v>
      </c>
    </row>
    <row r="41" spans="1:3" x14ac:dyDescent="0.3">
      <c r="A41" t="s">
        <v>1771</v>
      </c>
      <c r="B41" t="s">
        <v>1828</v>
      </c>
      <c r="C41">
        <v>38</v>
      </c>
    </row>
    <row r="42" spans="1:3" x14ac:dyDescent="0.3">
      <c r="A42" t="s">
        <v>1777</v>
      </c>
      <c r="B42" t="s">
        <v>1829</v>
      </c>
      <c r="C42">
        <v>39</v>
      </c>
    </row>
    <row r="43" spans="1:3" x14ac:dyDescent="0.3">
      <c r="A43" t="s">
        <v>1612</v>
      </c>
      <c r="B43" t="s">
        <v>1830</v>
      </c>
      <c r="C43">
        <v>40</v>
      </c>
    </row>
    <row r="44" spans="1:3" x14ac:dyDescent="0.3">
      <c r="A44" t="s">
        <v>1613</v>
      </c>
      <c r="B44" t="s">
        <v>1831</v>
      </c>
      <c r="C44">
        <v>41</v>
      </c>
    </row>
    <row r="45" spans="1:3" x14ac:dyDescent="0.3">
      <c r="B45" t="s">
        <v>1832</v>
      </c>
      <c r="C45">
        <v>42</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InApkStringTable</vt:lpstr>
      <vt:lpstr>StringTable</vt:lpstr>
      <vt:lpstr>FontTable</vt:lpstr>
      <vt:lpstr>LanguageTable</vt:lpstr>
      <vt:lpstr>컬러값</vt:lpstr>
      <vt:lpstr>구글언어코드</vt:lpstr>
      <vt:lpstr>언어관련자료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2020-04-18T13:26:11Z</dcterms:modified>
</cp:coreProperties>
</file>