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8866546-CBD5-4FAF-97CC-8086ECEF1E82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68" i="5" l="1"/>
  <c r="H68" i="5"/>
  <c r="E68" i="5"/>
  <c r="C68" i="5"/>
  <c r="A68" i="5"/>
  <c r="O68" i="5"/>
  <c r="C67" i="1"/>
  <c r="O66" i="5" l="1"/>
  <c r="S66" i="5"/>
  <c r="H66" i="5"/>
  <c r="E66" i="5"/>
  <c r="A66" i="5"/>
  <c r="C66" i="5"/>
  <c r="E2" i="4"/>
  <c r="D2" i="4"/>
  <c r="S67" i="5"/>
  <c r="H67" i="5"/>
  <c r="E67" i="5"/>
  <c r="C67" i="5"/>
  <c r="A67" i="5"/>
  <c r="C66" i="1"/>
  <c r="C65" i="1"/>
  <c r="O67" i="5"/>
  <c r="I23" i="5" l="1"/>
  <c r="S23" i="5"/>
  <c r="O23" i="5"/>
  <c r="H23" i="5"/>
  <c r="E23" i="5"/>
  <c r="C23" i="5"/>
  <c r="A23" i="5"/>
  <c r="L205" i="5" l="1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C22" i="1"/>
  <c r="U64" i="5" l="1"/>
  <c r="U63" i="5"/>
  <c r="U65" i="5"/>
  <c r="U62" i="5"/>
  <c r="S124" i="5" l="1"/>
  <c r="J124" i="5"/>
  <c r="H124" i="5"/>
  <c r="E124" i="5"/>
  <c r="C124" i="5"/>
  <c r="A124" i="5"/>
  <c r="S123" i="5"/>
  <c r="J123" i="5"/>
  <c r="H123" i="5"/>
  <c r="E123" i="5"/>
  <c r="C123" i="5"/>
  <c r="A123" i="5"/>
  <c r="J111" i="5"/>
  <c r="J112" i="5"/>
  <c r="J113" i="5"/>
  <c r="J114" i="5"/>
  <c r="J115" i="5"/>
  <c r="J116" i="5"/>
  <c r="J117" i="5"/>
  <c r="J118" i="5"/>
  <c r="J119" i="5"/>
  <c r="S119" i="5"/>
  <c r="H119" i="5"/>
  <c r="E119" i="5"/>
  <c r="C119" i="5"/>
  <c r="A119" i="5"/>
  <c r="S118" i="5"/>
  <c r="H118" i="5"/>
  <c r="E118" i="5"/>
  <c r="C118" i="5"/>
  <c r="A118" i="5"/>
  <c r="S117" i="5"/>
  <c r="H117" i="5"/>
  <c r="E117" i="5"/>
  <c r="C117" i="5"/>
  <c r="A117" i="5"/>
  <c r="S116" i="5"/>
  <c r="H116" i="5"/>
  <c r="E116" i="5"/>
  <c r="C116" i="5"/>
  <c r="A116" i="5"/>
  <c r="O117" i="5"/>
  <c r="O119" i="5"/>
  <c r="O118" i="5"/>
  <c r="O116" i="5"/>
  <c r="O123" i="5"/>
  <c r="O124" i="5"/>
  <c r="J125" i="5" l="1"/>
  <c r="J126" i="5"/>
  <c r="J127" i="5"/>
  <c r="J120" i="5"/>
  <c r="J121" i="5"/>
  <c r="J122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300" i="5" l="1"/>
  <c r="J301" i="5"/>
  <c r="J302" i="5"/>
  <c r="J303" i="5"/>
  <c r="J304" i="5"/>
  <c r="J294" i="5"/>
  <c r="J293" i="5"/>
  <c r="J292" i="5"/>
  <c r="J291" i="5"/>
  <c r="J290" i="5"/>
  <c r="J289" i="5"/>
  <c r="J288" i="5"/>
  <c r="J287" i="5"/>
  <c r="J286" i="5"/>
  <c r="J128" i="5" l="1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S14" i="5" l="1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C12" i="1"/>
  <c r="C6" i="1"/>
  <c r="C13" i="1"/>
  <c r="C7" i="1"/>
  <c r="J18" i="5" l="1"/>
  <c r="S65" i="5" l="1"/>
  <c r="O65" i="5"/>
  <c r="H65" i="5"/>
  <c r="E65" i="5"/>
  <c r="C65" i="5"/>
  <c r="A65" i="5"/>
  <c r="S64" i="5" l="1"/>
  <c r="O64" i="5"/>
  <c r="H64" i="5"/>
  <c r="E64" i="5"/>
  <c r="C64" i="5"/>
  <c r="A64" i="5"/>
  <c r="C64" i="1"/>
  <c r="S63" i="5" l="1"/>
  <c r="O63" i="5"/>
  <c r="H63" i="5"/>
  <c r="E63" i="5"/>
  <c r="C63" i="5"/>
  <c r="A63" i="5"/>
  <c r="C63" i="1"/>
  <c r="J373" i="5" l="1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C62" i="1"/>
  <c r="O442" i="5" l="1"/>
  <c r="A437" i="5" l="1"/>
  <c r="C437" i="5"/>
  <c r="E437" i="5"/>
  <c r="H437" i="5"/>
  <c r="O437" i="5"/>
  <c r="S437" i="5"/>
  <c r="J425" i="5" l="1"/>
  <c r="J426" i="5"/>
  <c r="J427" i="5"/>
  <c r="J428" i="5"/>
  <c r="J429" i="5"/>
  <c r="L244" i="5" l="1"/>
  <c r="L245" i="5"/>
  <c r="L246" i="5"/>
  <c r="K238" i="5"/>
  <c r="K239" i="5"/>
  <c r="K240" i="5"/>
  <c r="J232" i="5"/>
  <c r="J233" i="5"/>
  <c r="J234" i="5"/>
  <c r="S358" i="5"/>
  <c r="O358" i="5"/>
  <c r="H358" i="5"/>
  <c r="E358" i="5"/>
  <c r="C358" i="5"/>
  <c r="A358" i="5"/>
  <c r="S355" i="5"/>
  <c r="O355" i="5"/>
  <c r="H355" i="5"/>
  <c r="E355" i="5"/>
  <c r="C355" i="5"/>
  <c r="A355" i="5"/>
  <c r="S354" i="5"/>
  <c r="O354" i="5"/>
  <c r="H354" i="5"/>
  <c r="E354" i="5"/>
  <c r="C354" i="5"/>
  <c r="A354" i="5"/>
  <c r="S357" i="5"/>
  <c r="O357" i="5"/>
  <c r="H357" i="5"/>
  <c r="E357" i="5"/>
  <c r="C357" i="5"/>
  <c r="A357" i="5"/>
  <c r="S350" i="5"/>
  <c r="O350" i="5"/>
  <c r="H350" i="5"/>
  <c r="E350" i="5"/>
  <c r="C350" i="5"/>
  <c r="A350" i="5"/>
  <c r="S349" i="5"/>
  <c r="O349" i="5"/>
  <c r="H349" i="5"/>
  <c r="E349" i="5"/>
  <c r="C349" i="5"/>
  <c r="A349" i="5"/>
  <c r="S345" i="5"/>
  <c r="O345" i="5"/>
  <c r="H345" i="5"/>
  <c r="E345" i="5"/>
  <c r="C345" i="5"/>
  <c r="A345" i="5"/>
  <c r="S344" i="5"/>
  <c r="O344" i="5"/>
  <c r="H344" i="5"/>
  <c r="E344" i="5"/>
  <c r="C344" i="5"/>
  <c r="A344" i="5"/>
  <c r="S343" i="5"/>
  <c r="O343" i="5"/>
  <c r="H343" i="5"/>
  <c r="E343" i="5"/>
  <c r="C343" i="5"/>
  <c r="A343" i="5"/>
  <c r="S342" i="5"/>
  <c r="O342" i="5"/>
  <c r="H342" i="5"/>
  <c r="E342" i="5"/>
  <c r="C342" i="5"/>
  <c r="A342" i="5"/>
  <c r="S12" i="5" l="1"/>
  <c r="O12" i="5"/>
  <c r="H12" i="5"/>
  <c r="E12" i="5"/>
  <c r="C12" i="5"/>
  <c r="A12" i="5"/>
  <c r="S11" i="5"/>
  <c r="O11" i="5"/>
  <c r="H11" i="5"/>
  <c r="E11" i="5"/>
  <c r="C11" i="5"/>
  <c r="A11" i="5"/>
  <c r="S10" i="5"/>
  <c r="O10" i="5"/>
  <c r="H10" i="5"/>
  <c r="E10" i="5"/>
  <c r="C10" i="5"/>
  <c r="A10" i="5"/>
  <c r="S6" i="5"/>
  <c r="O6" i="5"/>
  <c r="H6" i="5"/>
  <c r="E6" i="5"/>
  <c r="C6" i="5"/>
  <c r="A6" i="5"/>
  <c r="S5" i="5"/>
  <c r="O5" i="5"/>
  <c r="H5" i="5"/>
  <c r="E5" i="5"/>
  <c r="C5" i="5"/>
  <c r="A5" i="5"/>
  <c r="S4" i="5"/>
  <c r="O4" i="5"/>
  <c r="H4" i="5"/>
  <c r="E4" i="5"/>
  <c r="C4" i="5"/>
  <c r="A4" i="5"/>
  <c r="S62" i="5"/>
  <c r="O62" i="5"/>
  <c r="H62" i="5"/>
  <c r="E62" i="5"/>
  <c r="C62" i="5"/>
  <c r="A62" i="5"/>
  <c r="J327" i="5"/>
  <c r="J326" i="5" s="1"/>
  <c r="J325" i="5" s="1"/>
  <c r="J324" i="5" s="1"/>
  <c r="C9" i="1"/>
  <c r="C61" i="1"/>
  <c r="C11" i="1"/>
  <c r="C10" i="1"/>
  <c r="C4" i="1"/>
  <c r="C3" i="1"/>
  <c r="C5" i="1"/>
  <c r="L305" i="5" l="1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S313" i="5"/>
  <c r="O313" i="5"/>
  <c r="H313" i="5"/>
  <c r="E313" i="5"/>
  <c r="C313" i="5"/>
  <c r="A313" i="5"/>
  <c r="S312" i="5"/>
  <c r="O312" i="5"/>
  <c r="H312" i="5"/>
  <c r="E312" i="5"/>
  <c r="C312" i="5"/>
  <c r="A312" i="5"/>
  <c r="S311" i="5"/>
  <c r="O311" i="5"/>
  <c r="H311" i="5"/>
  <c r="E311" i="5"/>
  <c r="C311" i="5"/>
  <c r="A311" i="5"/>
  <c r="S310" i="5"/>
  <c r="O310" i="5"/>
  <c r="H310" i="5"/>
  <c r="E310" i="5"/>
  <c r="C310" i="5"/>
  <c r="A310" i="5"/>
  <c r="K263" i="5" l="1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S271" i="5"/>
  <c r="O271" i="5"/>
  <c r="H271" i="5"/>
  <c r="E271" i="5"/>
  <c r="C271" i="5"/>
  <c r="A271" i="5"/>
  <c r="S270" i="5"/>
  <c r="O270" i="5"/>
  <c r="H270" i="5"/>
  <c r="E270" i="5"/>
  <c r="C270" i="5"/>
  <c r="A270" i="5"/>
  <c r="S269" i="5"/>
  <c r="O269" i="5"/>
  <c r="H269" i="5"/>
  <c r="E269" i="5"/>
  <c r="C269" i="5"/>
  <c r="A269" i="5"/>
  <c r="S268" i="5"/>
  <c r="O268" i="5"/>
  <c r="H268" i="5"/>
  <c r="E268" i="5"/>
  <c r="C268" i="5"/>
  <c r="A268" i="5"/>
  <c r="S222" i="5" l="1"/>
  <c r="O222" i="5"/>
  <c r="H222" i="5"/>
  <c r="E222" i="5"/>
  <c r="C222" i="5"/>
  <c r="A222" i="5"/>
  <c r="S221" i="5"/>
  <c r="O221" i="5"/>
  <c r="H221" i="5"/>
  <c r="E221" i="5"/>
  <c r="C221" i="5"/>
  <c r="A221" i="5"/>
  <c r="S220" i="5"/>
  <c r="O220" i="5"/>
  <c r="H220" i="5"/>
  <c r="E220" i="5"/>
  <c r="C220" i="5"/>
  <c r="A220" i="5"/>
  <c r="S219" i="5"/>
  <c r="O219" i="5"/>
  <c r="H219" i="5"/>
  <c r="E219" i="5"/>
  <c r="C219" i="5"/>
  <c r="A219" i="5"/>
  <c r="S218" i="5"/>
  <c r="O218" i="5"/>
  <c r="H218" i="5"/>
  <c r="E218" i="5"/>
  <c r="C218" i="5"/>
  <c r="A218" i="5"/>
  <c r="S204" i="5"/>
  <c r="O204" i="5"/>
  <c r="H204" i="5"/>
  <c r="E204" i="5"/>
  <c r="C204" i="5"/>
  <c r="A204" i="5"/>
  <c r="S203" i="5"/>
  <c r="O203" i="5"/>
  <c r="H203" i="5"/>
  <c r="E203" i="5"/>
  <c r="C203" i="5"/>
  <c r="A203" i="5"/>
  <c r="S202" i="5"/>
  <c r="O202" i="5"/>
  <c r="H202" i="5"/>
  <c r="E202" i="5"/>
  <c r="C202" i="5"/>
  <c r="A202" i="5"/>
  <c r="S201" i="5"/>
  <c r="O201" i="5"/>
  <c r="H201" i="5"/>
  <c r="E201" i="5"/>
  <c r="C201" i="5"/>
  <c r="A201" i="5"/>
  <c r="S200" i="5"/>
  <c r="O200" i="5"/>
  <c r="H200" i="5"/>
  <c r="E200" i="5"/>
  <c r="C200" i="5"/>
  <c r="A200" i="5"/>
  <c r="S186" i="5"/>
  <c r="O186" i="5"/>
  <c r="H186" i="5"/>
  <c r="E186" i="5"/>
  <c r="C186" i="5"/>
  <c r="A186" i="5"/>
  <c r="S185" i="5"/>
  <c r="O185" i="5"/>
  <c r="H185" i="5"/>
  <c r="E185" i="5"/>
  <c r="C185" i="5"/>
  <c r="A185" i="5"/>
  <c r="S184" i="5"/>
  <c r="O184" i="5"/>
  <c r="H184" i="5"/>
  <c r="E184" i="5"/>
  <c r="C184" i="5"/>
  <c r="A184" i="5"/>
  <c r="S183" i="5"/>
  <c r="O183" i="5"/>
  <c r="H183" i="5"/>
  <c r="E183" i="5"/>
  <c r="C183" i="5"/>
  <c r="A183" i="5"/>
  <c r="S182" i="5"/>
  <c r="O182" i="5"/>
  <c r="H182" i="5"/>
  <c r="E182" i="5"/>
  <c r="C182" i="5"/>
  <c r="A182" i="5"/>
  <c r="S168" i="5"/>
  <c r="O168" i="5"/>
  <c r="H168" i="5"/>
  <c r="E168" i="5"/>
  <c r="C168" i="5"/>
  <c r="A168" i="5"/>
  <c r="S167" i="5"/>
  <c r="O167" i="5"/>
  <c r="H167" i="5"/>
  <c r="E167" i="5"/>
  <c r="C167" i="5"/>
  <c r="A167" i="5"/>
  <c r="S166" i="5"/>
  <c r="O166" i="5"/>
  <c r="H166" i="5"/>
  <c r="E166" i="5"/>
  <c r="C166" i="5"/>
  <c r="A166" i="5"/>
  <c r="S165" i="5"/>
  <c r="O165" i="5"/>
  <c r="H165" i="5"/>
  <c r="E165" i="5"/>
  <c r="C165" i="5"/>
  <c r="A165" i="5"/>
  <c r="S164" i="5"/>
  <c r="O164" i="5"/>
  <c r="H164" i="5"/>
  <c r="E164" i="5"/>
  <c r="C164" i="5"/>
  <c r="A164" i="5"/>
  <c r="S127" i="5" l="1"/>
  <c r="H127" i="5"/>
  <c r="E127" i="5"/>
  <c r="C127" i="5"/>
  <c r="A127" i="5"/>
  <c r="S126" i="5"/>
  <c r="H126" i="5"/>
  <c r="E126" i="5"/>
  <c r="C126" i="5"/>
  <c r="A126" i="5"/>
  <c r="O127" i="5"/>
  <c r="O126" i="5"/>
  <c r="S110" i="5" l="1"/>
  <c r="H110" i="5"/>
  <c r="E110" i="5"/>
  <c r="C110" i="5"/>
  <c r="A110" i="5"/>
  <c r="S109" i="5"/>
  <c r="H109" i="5"/>
  <c r="E109" i="5"/>
  <c r="C109" i="5"/>
  <c r="A109" i="5"/>
  <c r="O110" i="5"/>
  <c r="O109" i="5"/>
  <c r="S9" i="5" l="1"/>
  <c r="O9" i="5"/>
  <c r="H9" i="5"/>
  <c r="E9" i="5"/>
  <c r="C9" i="5"/>
  <c r="A9" i="5"/>
  <c r="C8" i="1"/>
  <c r="S463" i="5" l="1"/>
  <c r="O463" i="5"/>
  <c r="H463" i="5"/>
  <c r="E463" i="5"/>
  <c r="C463" i="5"/>
  <c r="A463" i="5"/>
  <c r="S462" i="5"/>
  <c r="O462" i="5"/>
  <c r="H462" i="5"/>
  <c r="E462" i="5"/>
  <c r="C462" i="5"/>
  <c r="A462" i="5"/>
  <c r="S461" i="5"/>
  <c r="O461" i="5"/>
  <c r="H461" i="5"/>
  <c r="E461" i="5"/>
  <c r="C461" i="5"/>
  <c r="A461" i="5"/>
  <c r="S460" i="5"/>
  <c r="O460" i="5"/>
  <c r="H460" i="5"/>
  <c r="E460" i="5"/>
  <c r="C460" i="5"/>
  <c r="A460" i="5"/>
  <c r="S459" i="5"/>
  <c r="O459" i="5"/>
  <c r="H459" i="5"/>
  <c r="E459" i="5"/>
  <c r="C459" i="5"/>
  <c r="A459" i="5"/>
  <c r="S458" i="5" l="1"/>
  <c r="O458" i="5"/>
  <c r="H458" i="5"/>
  <c r="E458" i="5"/>
  <c r="C458" i="5"/>
  <c r="A458" i="5"/>
  <c r="S457" i="5"/>
  <c r="O457" i="5"/>
  <c r="H457" i="5"/>
  <c r="E457" i="5"/>
  <c r="C457" i="5"/>
  <c r="A457" i="5"/>
  <c r="S456" i="5"/>
  <c r="O456" i="5"/>
  <c r="H456" i="5"/>
  <c r="E456" i="5"/>
  <c r="C456" i="5"/>
  <c r="A456" i="5"/>
  <c r="S455" i="5"/>
  <c r="O455" i="5"/>
  <c r="H455" i="5"/>
  <c r="E455" i="5"/>
  <c r="C455" i="5"/>
  <c r="A455" i="5"/>
  <c r="S454" i="5"/>
  <c r="O454" i="5"/>
  <c r="H454" i="5"/>
  <c r="E454" i="5"/>
  <c r="C454" i="5"/>
  <c r="A454" i="5"/>
  <c r="S453" i="5"/>
  <c r="O453" i="5"/>
  <c r="H453" i="5"/>
  <c r="E453" i="5"/>
  <c r="C453" i="5"/>
  <c r="A453" i="5"/>
  <c r="C148" i="1"/>
  <c r="C149" i="1"/>
  <c r="C150" i="1"/>
  <c r="S429" i="5" l="1"/>
  <c r="O429" i="5"/>
  <c r="H429" i="5"/>
  <c r="E429" i="5"/>
  <c r="C429" i="5"/>
  <c r="A429" i="5"/>
  <c r="S428" i="5"/>
  <c r="O428" i="5"/>
  <c r="H428" i="5"/>
  <c r="E428" i="5"/>
  <c r="C428" i="5"/>
  <c r="A428" i="5"/>
  <c r="S427" i="5"/>
  <c r="O427" i="5"/>
  <c r="H427" i="5"/>
  <c r="E427" i="5"/>
  <c r="C427" i="5"/>
  <c r="A427" i="5"/>
  <c r="S426" i="5"/>
  <c r="O426" i="5"/>
  <c r="H426" i="5"/>
  <c r="E426" i="5"/>
  <c r="C426" i="5"/>
  <c r="A426" i="5"/>
  <c r="S425" i="5"/>
  <c r="O425" i="5"/>
  <c r="H425" i="5"/>
  <c r="E425" i="5"/>
  <c r="C425" i="5"/>
  <c r="A425" i="5"/>
  <c r="S413" i="5"/>
  <c r="H413" i="5"/>
  <c r="E413" i="5"/>
  <c r="C413" i="5"/>
  <c r="A413" i="5"/>
  <c r="S412" i="5"/>
  <c r="H412" i="5"/>
  <c r="E412" i="5"/>
  <c r="C412" i="5"/>
  <c r="A412" i="5"/>
  <c r="S411" i="5"/>
  <c r="H411" i="5"/>
  <c r="E411" i="5"/>
  <c r="C411" i="5"/>
  <c r="A411" i="5"/>
  <c r="O410" i="5"/>
  <c r="H410" i="5"/>
  <c r="E410" i="5"/>
  <c r="C410" i="5"/>
  <c r="A410" i="5"/>
  <c r="O409" i="5"/>
  <c r="H409" i="5"/>
  <c r="E409" i="5"/>
  <c r="C409" i="5"/>
  <c r="A409" i="5"/>
  <c r="O408" i="5"/>
  <c r="H408" i="5"/>
  <c r="E408" i="5"/>
  <c r="C408" i="5"/>
  <c r="A408" i="5"/>
  <c r="S252" i="5"/>
  <c r="O246" i="5"/>
  <c r="H246" i="5"/>
  <c r="E246" i="5"/>
  <c r="C246" i="5"/>
  <c r="A246" i="5"/>
  <c r="S251" i="5"/>
  <c r="O245" i="5"/>
  <c r="H245" i="5"/>
  <c r="E245" i="5"/>
  <c r="C245" i="5"/>
  <c r="A245" i="5"/>
  <c r="S250" i="5"/>
  <c r="O244" i="5"/>
  <c r="H244" i="5"/>
  <c r="E244" i="5"/>
  <c r="C244" i="5"/>
  <c r="A244" i="5"/>
  <c r="S246" i="5"/>
  <c r="O240" i="5"/>
  <c r="H240" i="5"/>
  <c r="E240" i="5"/>
  <c r="C240" i="5"/>
  <c r="A240" i="5"/>
  <c r="S245" i="5"/>
  <c r="O239" i="5"/>
  <c r="H239" i="5"/>
  <c r="E239" i="5"/>
  <c r="C239" i="5"/>
  <c r="A239" i="5"/>
  <c r="S244" i="5"/>
  <c r="O238" i="5"/>
  <c r="H238" i="5"/>
  <c r="E238" i="5"/>
  <c r="C238" i="5"/>
  <c r="A238" i="5"/>
  <c r="S237" i="5"/>
  <c r="O234" i="5"/>
  <c r="H234" i="5"/>
  <c r="E234" i="5"/>
  <c r="C234" i="5"/>
  <c r="A234" i="5"/>
  <c r="S236" i="5"/>
  <c r="O233" i="5"/>
  <c r="H233" i="5"/>
  <c r="E233" i="5"/>
  <c r="C233" i="5"/>
  <c r="A233" i="5"/>
  <c r="S235" i="5"/>
  <c r="O232" i="5"/>
  <c r="H232" i="5"/>
  <c r="E232" i="5"/>
  <c r="C232" i="5"/>
  <c r="A232" i="5"/>
  <c r="C135" i="1"/>
  <c r="C101" i="1"/>
  <c r="C140" i="1"/>
  <c r="S408" i="5"/>
  <c r="C99" i="1"/>
  <c r="C97" i="1"/>
  <c r="S409" i="5"/>
  <c r="O412" i="5"/>
  <c r="S410" i="5"/>
  <c r="O411" i="5"/>
  <c r="C136" i="1"/>
  <c r="O413" i="5"/>
  <c r="S228" i="5" l="1"/>
  <c r="O228" i="5"/>
  <c r="H228" i="5"/>
  <c r="E228" i="5"/>
  <c r="C228" i="5"/>
  <c r="A228" i="5"/>
  <c r="S227" i="5"/>
  <c r="O227" i="5"/>
  <c r="H227" i="5"/>
  <c r="E227" i="5"/>
  <c r="C227" i="5"/>
  <c r="A227" i="5"/>
  <c r="S226" i="5"/>
  <c r="O226" i="5"/>
  <c r="H226" i="5"/>
  <c r="E226" i="5"/>
  <c r="C226" i="5"/>
  <c r="A226" i="5"/>
  <c r="S225" i="5"/>
  <c r="O225" i="5"/>
  <c r="H225" i="5"/>
  <c r="E225" i="5"/>
  <c r="C225" i="5"/>
  <c r="A225" i="5"/>
  <c r="S224" i="5"/>
  <c r="O224" i="5"/>
  <c r="H224" i="5"/>
  <c r="E224" i="5"/>
  <c r="C224" i="5"/>
  <c r="A224" i="5"/>
  <c r="S223" i="5"/>
  <c r="O223" i="5"/>
  <c r="H223" i="5"/>
  <c r="E223" i="5"/>
  <c r="C223" i="5"/>
  <c r="A223" i="5"/>
  <c r="S217" i="5"/>
  <c r="O217" i="5"/>
  <c r="H217" i="5"/>
  <c r="E217" i="5"/>
  <c r="C217" i="5"/>
  <c r="A217" i="5"/>
  <c r="S216" i="5"/>
  <c r="O216" i="5"/>
  <c r="H216" i="5"/>
  <c r="E216" i="5"/>
  <c r="C216" i="5"/>
  <c r="A216" i="5"/>
  <c r="S215" i="5"/>
  <c r="O215" i="5"/>
  <c r="H215" i="5"/>
  <c r="E215" i="5"/>
  <c r="C215" i="5"/>
  <c r="A215" i="5"/>
  <c r="S214" i="5"/>
  <c r="O214" i="5"/>
  <c r="H214" i="5"/>
  <c r="E214" i="5"/>
  <c r="C214" i="5"/>
  <c r="A214" i="5"/>
  <c r="S213" i="5"/>
  <c r="O213" i="5"/>
  <c r="H213" i="5"/>
  <c r="E213" i="5"/>
  <c r="C213" i="5"/>
  <c r="A213" i="5"/>
  <c r="S212" i="5"/>
  <c r="O212" i="5"/>
  <c r="H212" i="5"/>
  <c r="E212" i="5"/>
  <c r="C212" i="5"/>
  <c r="A212" i="5"/>
  <c r="S211" i="5"/>
  <c r="O211" i="5"/>
  <c r="H211" i="5"/>
  <c r="E211" i="5"/>
  <c r="C211" i="5"/>
  <c r="A211" i="5"/>
  <c r="S210" i="5"/>
  <c r="O210" i="5"/>
  <c r="H210" i="5"/>
  <c r="E210" i="5"/>
  <c r="C210" i="5"/>
  <c r="A210" i="5"/>
  <c r="S209" i="5"/>
  <c r="O209" i="5"/>
  <c r="H209" i="5"/>
  <c r="E209" i="5"/>
  <c r="C209" i="5"/>
  <c r="A209" i="5"/>
  <c r="S208" i="5"/>
  <c r="O208" i="5"/>
  <c r="H208" i="5"/>
  <c r="E208" i="5"/>
  <c r="C208" i="5"/>
  <c r="A208" i="5"/>
  <c r="S207" i="5"/>
  <c r="O207" i="5"/>
  <c r="H207" i="5"/>
  <c r="E207" i="5"/>
  <c r="C207" i="5"/>
  <c r="A207" i="5"/>
  <c r="S206" i="5"/>
  <c r="O206" i="5"/>
  <c r="H206" i="5"/>
  <c r="E206" i="5"/>
  <c r="C206" i="5"/>
  <c r="A206" i="5"/>
  <c r="S205" i="5"/>
  <c r="O205" i="5"/>
  <c r="H205" i="5"/>
  <c r="E205" i="5"/>
  <c r="C205" i="5"/>
  <c r="A205" i="5"/>
  <c r="S181" i="5"/>
  <c r="O181" i="5"/>
  <c r="H181" i="5"/>
  <c r="E181" i="5"/>
  <c r="C181" i="5"/>
  <c r="A181" i="5"/>
  <c r="S180" i="5"/>
  <c r="O180" i="5"/>
  <c r="H180" i="5"/>
  <c r="E180" i="5"/>
  <c r="C180" i="5"/>
  <c r="A180" i="5"/>
  <c r="S179" i="5"/>
  <c r="O179" i="5"/>
  <c r="H179" i="5"/>
  <c r="E179" i="5"/>
  <c r="C179" i="5"/>
  <c r="A179" i="5"/>
  <c r="S178" i="5"/>
  <c r="O178" i="5"/>
  <c r="H178" i="5"/>
  <c r="E178" i="5"/>
  <c r="C178" i="5"/>
  <c r="A178" i="5"/>
  <c r="S177" i="5"/>
  <c r="O177" i="5"/>
  <c r="H177" i="5"/>
  <c r="E177" i="5"/>
  <c r="C177" i="5"/>
  <c r="A177" i="5"/>
  <c r="S176" i="5"/>
  <c r="O176" i="5"/>
  <c r="H176" i="5"/>
  <c r="E176" i="5"/>
  <c r="C176" i="5"/>
  <c r="A176" i="5"/>
  <c r="S175" i="5"/>
  <c r="O175" i="5"/>
  <c r="H175" i="5"/>
  <c r="E175" i="5"/>
  <c r="C175" i="5"/>
  <c r="A175" i="5"/>
  <c r="S174" i="5"/>
  <c r="O174" i="5"/>
  <c r="H174" i="5"/>
  <c r="E174" i="5"/>
  <c r="C174" i="5"/>
  <c r="A174" i="5"/>
  <c r="S173" i="5"/>
  <c r="O173" i="5"/>
  <c r="H173" i="5"/>
  <c r="E173" i="5"/>
  <c r="C173" i="5"/>
  <c r="A173" i="5"/>
  <c r="S172" i="5"/>
  <c r="O172" i="5"/>
  <c r="H172" i="5"/>
  <c r="E172" i="5"/>
  <c r="C172" i="5"/>
  <c r="A172" i="5"/>
  <c r="S171" i="5"/>
  <c r="O171" i="5"/>
  <c r="H171" i="5"/>
  <c r="E171" i="5"/>
  <c r="C171" i="5"/>
  <c r="A171" i="5"/>
  <c r="S170" i="5"/>
  <c r="O170" i="5"/>
  <c r="H170" i="5"/>
  <c r="E170" i="5"/>
  <c r="C170" i="5"/>
  <c r="A170" i="5"/>
  <c r="S169" i="5"/>
  <c r="O169" i="5"/>
  <c r="H169" i="5"/>
  <c r="E169" i="5"/>
  <c r="C169" i="5"/>
  <c r="A169" i="5"/>
  <c r="S199" i="5"/>
  <c r="O199" i="5"/>
  <c r="H199" i="5"/>
  <c r="E199" i="5"/>
  <c r="C199" i="5"/>
  <c r="A199" i="5"/>
  <c r="S198" i="5"/>
  <c r="O198" i="5"/>
  <c r="H198" i="5"/>
  <c r="E198" i="5"/>
  <c r="C198" i="5"/>
  <c r="A198" i="5"/>
  <c r="S197" i="5"/>
  <c r="O197" i="5"/>
  <c r="H197" i="5"/>
  <c r="E197" i="5"/>
  <c r="C197" i="5"/>
  <c r="A197" i="5"/>
  <c r="S196" i="5"/>
  <c r="O196" i="5"/>
  <c r="H196" i="5"/>
  <c r="E196" i="5"/>
  <c r="C196" i="5"/>
  <c r="A196" i="5"/>
  <c r="S163" i="5"/>
  <c r="O163" i="5"/>
  <c r="H163" i="5"/>
  <c r="E163" i="5"/>
  <c r="C163" i="5"/>
  <c r="A163" i="5"/>
  <c r="S162" i="5"/>
  <c r="O162" i="5"/>
  <c r="H162" i="5"/>
  <c r="E162" i="5"/>
  <c r="C162" i="5"/>
  <c r="A162" i="5"/>
  <c r="S161" i="5"/>
  <c r="O161" i="5"/>
  <c r="H161" i="5"/>
  <c r="E161" i="5"/>
  <c r="C161" i="5"/>
  <c r="A161" i="5"/>
  <c r="S160" i="5"/>
  <c r="O160" i="5"/>
  <c r="H160" i="5"/>
  <c r="E160" i="5"/>
  <c r="C160" i="5"/>
  <c r="A160" i="5"/>
  <c r="C89" i="1"/>
  <c r="C92" i="1"/>
  <c r="C95" i="1"/>
  <c r="C87" i="1"/>
  <c r="C82" i="1"/>
  <c r="C79" i="1"/>
  <c r="C88" i="1"/>
  <c r="C80" i="1"/>
  <c r="C94" i="1"/>
  <c r="C93" i="1"/>
  <c r="C77" i="1"/>
  <c r="C91" i="1"/>
  <c r="C78" i="1"/>
  <c r="C81" i="1"/>
  <c r="A465" i="5" l="1"/>
  <c r="C465" i="5"/>
  <c r="E465" i="5"/>
  <c r="H465" i="5"/>
  <c r="O465" i="5"/>
  <c r="S465" i="5"/>
  <c r="S435" i="5"/>
  <c r="O435" i="5"/>
  <c r="H435" i="5"/>
  <c r="E435" i="5"/>
  <c r="C435" i="5"/>
  <c r="A435" i="5"/>
  <c r="S195" i="5" l="1"/>
  <c r="O237" i="5"/>
  <c r="H237" i="5"/>
  <c r="E237" i="5"/>
  <c r="C237" i="5"/>
  <c r="A237" i="5"/>
  <c r="S194" i="5"/>
  <c r="O236" i="5"/>
  <c r="H236" i="5"/>
  <c r="E236" i="5"/>
  <c r="C236" i="5"/>
  <c r="A236" i="5"/>
  <c r="S192" i="5"/>
  <c r="O231" i="5"/>
  <c r="H231" i="5"/>
  <c r="E231" i="5"/>
  <c r="C231" i="5"/>
  <c r="A231" i="5"/>
  <c r="S191" i="5"/>
  <c r="O230" i="5"/>
  <c r="H230" i="5"/>
  <c r="E230" i="5"/>
  <c r="C230" i="5"/>
  <c r="A230" i="5"/>
  <c r="I18" i="5" l="1"/>
  <c r="S56" i="5" l="1"/>
  <c r="O56" i="5"/>
  <c r="H56" i="5"/>
  <c r="E56" i="5"/>
  <c r="C56" i="5"/>
  <c r="A56" i="5"/>
  <c r="C55" i="1"/>
  <c r="S55" i="5" l="1"/>
  <c r="O55" i="5"/>
  <c r="H55" i="5"/>
  <c r="E55" i="5"/>
  <c r="C55" i="5"/>
  <c r="A55" i="5"/>
  <c r="S54" i="5"/>
  <c r="O54" i="5"/>
  <c r="H54" i="5"/>
  <c r="E54" i="5"/>
  <c r="C54" i="5"/>
  <c r="A54" i="5"/>
  <c r="S53" i="5"/>
  <c r="O53" i="5"/>
  <c r="H53" i="5"/>
  <c r="E53" i="5"/>
  <c r="C53" i="5"/>
  <c r="A53" i="5"/>
  <c r="S52" i="5"/>
  <c r="O52" i="5"/>
  <c r="H52" i="5"/>
  <c r="E52" i="5"/>
  <c r="C52" i="5"/>
  <c r="A52" i="5"/>
  <c r="S51" i="5"/>
  <c r="O51" i="5"/>
  <c r="H51" i="5"/>
  <c r="E51" i="5"/>
  <c r="C51" i="5"/>
  <c r="A51" i="5"/>
  <c r="S50" i="5"/>
  <c r="O50" i="5"/>
  <c r="H50" i="5"/>
  <c r="E50" i="5"/>
  <c r="C50" i="5"/>
  <c r="A50" i="5"/>
  <c r="S49" i="5"/>
  <c r="O49" i="5"/>
  <c r="H49" i="5"/>
  <c r="E49" i="5"/>
  <c r="C49" i="5"/>
  <c r="A49" i="5"/>
  <c r="S48" i="5"/>
  <c r="O48" i="5"/>
  <c r="H48" i="5"/>
  <c r="E48" i="5"/>
  <c r="C48" i="5"/>
  <c r="A48" i="5"/>
  <c r="S47" i="5"/>
  <c r="O47" i="5"/>
  <c r="H47" i="5"/>
  <c r="E47" i="5"/>
  <c r="C47" i="5"/>
  <c r="A47" i="5"/>
  <c r="S46" i="5"/>
  <c r="O46" i="5"/>
  <c r="H46" i="5"/>
  <c r="E46" i="5"/>
  <c r="C46" i="5"/>
  <c r="A46" i="5"/>
  <c r="S45" i="5"/>
  <c r="O45" i="5"/>
  <c r="H45" i="5"/>
  <c r="E45" i="5"/>
  <c r="C45" i="5"/>
  <c r="A45" i="5"/>
  <c r="S44" i="5"/>
  <c r="O44" i="5"/>
  <c r="H44" i="5"/>
  <c r="E44" i="5"/>
  <c r="C44" i="5"/>
  <c r="A44" i="5"/>
  <c r="S43" i="5"/>
  <c r="O43" i="5"/>
  <c r="H43" i="5"/>
  <c r="E43" i="5"/>
  <c r="C43" i="5"/>
  <c r="A43" i="5"/>
  <c r="S42" i="5"/>
  <c r="O42" i="5"/>
  <c r="H42" i="5"/>
  <c r="E42" i="5"/>
  <c r="C42" i="5"/>
  <c r="A42" i="5"/>
  <c r="S41" i="5"/>
  <c r="O41" i="5"/>
  <c r="H41" i="5"/>
  <c r="E41" i="5"/>
  <c r="C41" i="5"/>
  <c r="A41" i="5"/>
  <c r="S40" i="5"/>
  <c r="O40" i="5"/>
  <c r="H40" i="5"/>
  <c r="E40" i="5"/>
  <c r="C40" i="5"/>
  <c r="A40" i="5"/>
  <c r="S39" i="5"/>
  <c r="O39" i="5"/>
  <c r="H39" i="5"/>
  <c r="E39" i="5"/>
  <c r="C39" i="5"/>
  <c r="A39" i="5"/>
  <c r="S38" i="5"/>
  <c r="O38" i="5"/>
  <c r="H38" i="5"/>
  <c r="E38" i="5"/>
  <c r="C38" i="5"/>
  <c r="A38" i="5"/>
  <c r="S37" i="5"/>
  <c r="O37" i="5"/>
  <c r="H37" i="5"/>
  <c r="E37" i="5"/>
  <c r="C37" i="5"/>
  <c r="A37" i="5"/>
  <c r="S36" i="5"/>
  <c r="O36" i="5"/>
  <c r="H36" i="5"/>
  <c r="E36" i="5"/>
  <c r="C36" i="5"/>
  <c r="A36" i="5"/>
  <c r="C48" i="1"/>
  <c r="C42" i="1"/>
  <c r="C36" i="1"/>
  <c r="C47" i="1"/>
  <c r="C46" i="1"/>
  <c r="C44" i="1"/>
  <c r="C40" i="1"/>
  <c r="C38" i="1"/>
  <c r="C49" i="1"/>
  <c r="C43" i="1"/>
  <c r="C53" i="1"/>
  <c r="C35" i="1"/>
  <c r="C45" i="1"/>
  <c r="C41" i="1"/>
  <c r="C52" i="1"/>
  <c r="C50" i="1"/>
  <c r="C37" i="1"/>
  <c r="C39" i="1"/>
  <c r="C51" i="1"/>
  <c r="C54" i="1"/>
  <c r="S35" i="5" l="1"/>
  <c r="O35" i="5"/>
  <c r="H35" i="5"/>
  <c r="E35" i="5"/>
  <c r="C35" i="5"/>
  <c r="A35" i="5"/>
  <c r="S34" i="5"/>
  <c r="O34" i="5"/>
  <c r="H34" i="5"/>
  <c r="E34" i="5"/>
  <c r="C34" i="5"/>
  <c r="A34" i="5"/>
  <c r="S33" i="5"/>
  <c r="O33" i="5"/>
  <c r="H33" i="5"/>
  <c r="E33" i="5"/>
  <c r="C33" i="5"/>
  <c r="A33" i="5"/>
  <c r="S32" i="5" l="1"/>
  <c r="O32" i="5"/>
  <c r="H32" i="5"/>
  <c r="E32" i="5"/>
  <c r="C32" i="5"/>
  <c r="A32" i="5"/>
  <c r="S31" i="5"/>
  <c r="O31" i="5"/>
  <c r="H31" i="5"/>
  <c r="E31" i="5"/>
  <c r="C31" i="5"/>
  <c r="A31" i="5"/>
  <c r="S30" i="5"/>
  <c r="O30" i="5"/>
  <c r="H30" i="5"/>
  <c r="E30" i="5"/>
  <c r="C30" i="5"/>
  <c r="A30" i="5"/>
  <c r="S29" i="5"/>
  <c r="O29" i="5"/>
  <c r="H29" i="5"/>
  <c r="E29" i="5"/>
  <c r="C29" i="5"/>
  <c r="A29" i="5"/>
  <c r="S28" i="5"/>
  <c r="O28" i="5"/>
  <c r="H28" i="5"/>
  <c r="E28" i="5"/>
  <c r="C28" i="5"/>
  <c r="A28" i="5"/>
  <c r="C34" i="1"/>
  <c r="C32" i="1"/>
  <c r="C33" i="1"/>
  <c r="S27" i="5" l="1"/>
  <c r="O27" i="5"/>
  <c r="H27" i="5"/>
  <c r="E27" i="5"/>
  <c r="C27" i="5"/>
  <c r="A27" i="5"/>
  <c r="S26" i="5"/>
  <c r="O26" i="5"/>
  <c r="H26" i="5"/>
  <c r="E26" i="5"/>
  <c r="C26" i="5"/>
  <c r="A26" i="5"/>
  <c r="C27" i="1"/>
  <c r="C26" i="1"/>
  <c r="C25" i="1"/>
  <c r="C28" i="1"/>
  <c r="C29" i="1"/>
  <c r="C30" i="1"/>
  <c r="C31" i="1"/>
  <c r="S25" i="5" l="1"/>
  <c r="O25" i="5"/>
  <c r="H25" i="5"/>
  <c r="E25" i="5"/>
  <c r="C25" i="5"/>
  <c r="A25" i="5"/>
  <c r="C24" i="1"/>
  <c r="I324" i="5" l="1"/>
  <c r="I325" i="5"/>
  <c r="O276" i="5" l="1"/>
  <c r="H276" i="5"/>
  <c r="E276" i="5"/>
  <c r="C276" i="5"/>
  <c r="A276" i="5"/>
  <c r="O275" i="5"/>
  <c r="H275" i="5"/>
  <c r="E275" i="5"/>
  <c r="C275" i="5"/>
  <c r="A275" i="5"/>
  <c r="O274" i="5"/>
  <c r="H274" i="5"/>
  <c r="E274" i="5"/>
  <c r="C274" i="5"/>
  <c r="A274" i="5"/>
  <c r="O267" i="5"/>
  <c r="H267" i="5"/>
  <c r="E267" i="5"/>
  <c r="C267" i="5"/>
  <c r="A267" i="5"/>
  <c r="O266" i="5"/>
  <c r="H266" i="5"/>
  <c r="E266" i="5"/>
  <c r="C266" i="5"/>
  <c r="A266" i="5"/>
  <c r="O265" i="5"/>
  <c r="H265" i="5"/>
  <c r="E265" i="5"/>
  <c r="C265" i="5"/>
  <c r="A265" i="5"/>
  <c r="S265" i="5"/>
  <c r="S276" i="5"/>
  <c r="S267" i="5"/>
  <c r="S274" i="5"/>
  <c r="S266" i="5"/>
  <c r="S275" i="5"/>
  <c r="I326" i="5" l="1"/>
  <c r="I327" i="5" l="1"/>
  <c r="I328" i="5" l="1"/>
  <c r="S231" i="5" l="1"/>
  <c r="O243" i="5"/>
  <c r="H243" i="5"/>
  <c r="E243" i="5"/>
  <c r="C243" i="5"/>
  <c r="A243" i="5"/>
  <c r="S230" i="5"/>
  <c r="O242" i="5"/>
  <c r="H242" i="5"/>
  <c r="E242" i="5"/>
  <c r="C242" i="5"/>
  <c r="A242" i="5"/>
  <c r="I21" i="5" l="1"/>
  <c r="S21" i="5"/>
  <c r="O21" i="5"/>
  <c r="H21" i="5"/>
  <c r="E21" i="5"/>
  <c r="C21" i="5"/>
  <c r="A21" i="5"/>
  <c r="C20" i="1"/>
  <c r="S20" i="5" l="1"/>
  <c r="O20" i="5"/>
  <c r="H20" i="5"/>
  <c r="E20" i="5"/>
  <c r="C20" i="5"/>
  <c r="A20" i="5"/>
  <c r="S19" i="5"/>
  <c r="O19" i="5"/>
  <c r="H19" i="5"/>
  <c r="E19" i="5"/>
  <c r="C19" i="5"/>
  <c r="A19" i="5"/>
  <c r="C19" i="1"/>
  <c r="S16" i="5" l="1"/>
  <c r="O16" i="5"/>
  <c r="H16" i="5"/>
  <c r="E16" i="5"/>
  <c r="C16" i="5"/>
  <c r="A16" i="5"/>
  <c r="C16" i="1"/>
  <c r="C17" i="1"/>
  <c r="C2" i="1"/>
  <c r="C15" i="1"/>
  <c r="C14" i="1"/>
  <c r="C18" i="1"/>
  <c r="S15" i="5" l="1"/>
  <c r="O15" i="5"/>
  <c r="H15" i="5"/>
  <c r="E15" i="5"/>
  <c r="C15" i="5"/>
  <c r="A15" i="5"/>
  <c r="S467" i="5" l="1"/>
  <c r="O467" i="5"/>
  <c r="H467" i="5"/>
  <c r="E467" i="5"/>
  <c r="C467" i="5"/>
  <c r="A467" i="5"/>
  <c r="S466" i="5"/>
  <c r="O466" i="5"/>
  <c r="H466" i="5"/>
  <c r="E466" i="5"/>
  <c r="C466" i="5"/>
  <c r="A466" i="5"/>
  <c r="H464" i="5" l="1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6" i="5"/>
  <c r="H434" i="5"/>
  <c r="H433" i="5"/>
  <c r="H432" i="5"/>
  <c r="H431" i="5"/>
  <c r="H430" i="5"/>
  <c r="H424" i="5"/>
  <c r="H423" i="5"/>
  <c r="H422" i="5"/>
  <c r="H421" i="5"/>
  <c r="H420" i="5"/>
  <c r="H419" i="5"/>
  <c r="H418" i="5"/>
  <c r="H417" i="5"/>
  <c r="H416" i="5"/>
  <c r="H415" i="5"/>
  <c r="H414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6" i="5"/>
  <c r="H353" i="5"/>
  <c r="H352" i="5"/>
  <c r="H351" i="5"/>
  <c r="H348" i="5"/>
  <c r="H347" i="5"/>
  <c r="H346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3" i="5"/>
  <c r="H272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1" i="5"/>
  <c r="H235" i="5"/>
  <c r="H229" i="5"/>
  <c r="H195" i="5"/>
  <c r="H194" i="5"/>
  <c r="H193" i="5"/>
  <c r="H192" i="5"/>
  <c r="H191" i="5"/>
  <c r="H190" i="5"/>
  <c r="H189" i="5"/>
  <c r="H188" i="5"/>
  <c r="H187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5" i="5"/>
  <c r="H122" i="5"/>
  <c r="H121" i="5"/>
  <c r="H120" i="5"/>
  <c r="H115" i="5"/>
  <c r="H114" i="5"/>
  <c r="H113" i="5"/>
  <c r="H112" i="5"/>
  <c r="H111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1" i="5"/>
  <c r="H60" i="5"/>
  <c r="H59" i="5"/>
  <c r="H58" i="5"/>
  <c r="H57" i="5"/>
  <c r="H24" i="5"/>
  <c r="H22" i="5"/>
  <c r="H18" i="5"/>
  <c r="G5" i="6"/>
  <c r="G4" i="6"/>
  <c r="G3" i="6"/>
  <c r="G2" i="6"/>
  <c r="G8" i="6"/>
  <c r="G7" i="6"/>
  <c r="S464" i="5"/>
  <c r="O464" i="5"/>
  <c r="E464" i="5"/>
  <c r="C464" i="5"/>
  <c r="A464" i="5"/>
  <c r="E2" i="6"/>
  <c r="C154" i="1"/>
  <c r="E3" i="6"/>
  <c r="C4" i="6"/>
  <c r="C5" i="6"/>
  <c r="C153" i="1"/>
  <c r="C2" i="6"/>
  <c r="E4" i="6"/>
  <c r="E5" i="6"/>
  <c r="C3" i="6"/>
  <c r="S452" i="5" l="1"/>
  <c r="O452" i="5"/>
  <c r="E452" i="5"/>
  <c r="C452" i="5"/>
  <c r="A452" i="5"/>
  <c r="S451" i="5"/>
  <c r="O451" i="5"/>
  <c r="E451" i="5"/>
  <c r="C451" i="5"/>
  <c r="A451" i="5"/>
  <c r="S450" i="5"/>
  <c r="O450" i="5"/>
  <c r="E450" i="5"/>
  <c r="C450" i="5"/>
  <c r="A450" i="5"/>
  <c r="S449" i="5"/>
  <c r="O449" i="5"/>
  <c r="E449" i="5"/>
  <c r="C449" i="5"/>
  <c r="A449" i="5"/>
  <c r="S448" i="5"/>
  <c r="O448" i="5"/>
  <c r="E448" i="5"/>
  <c r="C448" i="5"/>
  <c r="A448" i="5"/>
  <c r="S419" i="5"/>
  <c r="O419" i="5"/>
  <c r="E419" i="5"/>
  <c r="C419" i="5"/>
  <c r="A419" i="5"/>
  <c r="S418" i="5"/>
  <c r="O418" i="5"/>
  <c r="E418" i="5"/>
  <c r="C418" i="5"/>
  <c r="A418" i="5"/>
  <c r="S417" i="5"/>
  <c r="O417" i="5"/>
  <c r="E417" i="5"/>
  <c r="C417" i="5"/>
  <c r="A417" i="5"/>
  <c r="S416" i="5"/>
  <c r="O416" i="5"/>
  <c r="E416" i="5"/>
  <c r="C416" i="5"/>
  <c r="A416" i="5"/>
  <c r="S415" i="5"/>
  <c r="O415" i="5"/>
  <c r="E415" i="5"/>
  <c r="C415" i="5"/>
  <c r="A415" i="5"/>
  <c r="S414" i="5"/>
  <c r="O414" i="5"/>
  <c r="E414" i="5"/>
  <c r="C414" i="5"/>
  <c r="A414" i="5"/>
  <c r="O401" i="5"/>
  <c r="E401" i="5"/>
  <c r="C401" i="5"/>
  <c r="A401" i="5"/>
  <c r="O400" i="5"/>
  <c r="E400" i="5"/>
  <c r="C400" i="5"/>
  <c r="A400" i="5"/>
  <c r="O399" i="5"/>
  <c r="E399" i="5"/>
  <c r="C399" i="5"/>
  <c r="A399" i="5"/>
  <c r="O398" i="5"/>
  <c r="E398" i="5"/>
  <c r="C398" i="5"/>
  <c r="A398" i="5"/>
  <c r="O397" i="5"/>
  <c r="E397" i="5"/>
  <c r="C397" i="5"/>
  <c r="A397" i="5"/>
  <c r="S407" i="5"/>
  <c r="E407" i="5"/>
  <c r="C407" i="5"/>
  <c r="A407" i="5"/>
  <c r="S406" i="5"/>
  <c r="E406" i="5"/>
  <c r="C406" i="5"/>
  <c r="A406" i="5"/>
  <c r="S405" i="5"/>
  <c r="E405" i="5"/>
  <c r="C405" i="5"/>
  <c r="A405" i="5"/>
  <c r="O404" i="5"/>
  <c r="E404" i="5"/>
  <c r="C404" i="5"/>
  <c r="A404" i="5"/>
  <c r="O403" i="5"/>
  <c r="E403" i="5"/>
  <c r="C403" i="5"/>
  <c r="A403" i="5"/>
  <c r="O402" i="5"/>
  <c r="E402" i="5"/>
  <c r="C402" i="5"/>
  <c r="A402" i="5"/>
  <c r="S397" i="5"/>
  <c r="S398" i="5"/>
  <c r="S399" i="5"/>
  <c r="S401" i="5"/>
  <c r="S400" i="5"/>
  <c r="O407" i="5"/>
  <c r="S402" i="5"/>
  <c r="C138" i="1"/>
  <c r="C131" i="1"/>
  <c r="C132" i="1"/>
  <c r="C151" i="1"/>
  <c r="C137" i="1"/>
  <c r="S404" i="5"/>
  <c r="C130" i="1"/>
  <c r="C152" i="1"/>
  <c r="O405" i="5"/>
  <c r="S403" i="5"/>
  <c r="C147" i="1"/>
  <c r="O406" i="5"/>
  <c r="S17" i="5" l="1"/>
  <c r="O17" i="5"/>
  <c r="H17" i="5"/>
  <c r="E17" i="5"/>
  <c r="C17" i="5"/>
  <c r="A17" i="5"/>
  <c r="S447" i="5"/>
  <c r="S446" i="5"/>
  <c r="S445" i="5"/>
  <c r="S444" i="5"/>
  <c r="S443" i="5"/>
  <c r="S442" i="5"/>
  <c r="S441" i="5"/>
  <c r="S440" i="5"/>
  <c r="S439" i="5"/>
  <c r="S438" i="5"/>
  <c r="S436" i="5"/>
  <c r="S434" i="5"/>
  <c r="S433" i="5"/>
  <c r="S432" i="5"/>
  <c r="S431" i="5"/>
  <c r="S430" i="5"/>
  <c r="S424" i="5"/>
  <c r="S423" i="5"/>
  <c r="S422" i="5"/>
  <c r="S421" i="5"/>
  <c r="S420" i="5"/>
  <c r="S396" i="5"/>
  <c r="S395" i="5"/>
  <c r="S394" i="5"/>
  <c r="S393" i="5"/>
  <c r="S392" i="5"/>
  <c r="S386" i="5"/>
  <c r="S385" i="5"/>
  <c r="S384" i="5"/>
  <c r="S383" i="5"/>
  <c r="S382" i="5"/>
  <c r="S381" i="5"/>
  <c r="S380" i="5"/>
  <c r="S379" i="5"/>
  <c r="S378" i="5"/>
  <c r="S377" i="5"/>
  <c r="S376" i="5"/>
  <c r="S375" i="5"/>
  <c r="S374" i="5"/>
  <c r="S373" i="5"/>
  <c r="S372" i="5"/>
  <c r="S371" i="5"/>
  <c r="S370" i="5"/>
  <c r="S369" i="5"/>
  <c r="S368" i="5"/>
  <c r="S367" i="5"/>
  <c r="S366" i="5"/>
  <c r="S365" i="5"/>
  <c r="S364" i="5"/>
  <c r="S363" i="5"/>
  <c r="S362" i="5"/>
  <c r="S361" i="5"/>
  <c r="S360" i="5"/>
  <c r="S359" i="5"/>
  <c r="S356" i="5"/>
  <c r="S353" i="5"/>
  <c r="S352" i="5"/>
  <c r="S351" i="5"/>
  <c r="S348" i="5"/>
  <c r="S347" i="5"/>
  <c r="S346" i="5"/>
  <c r="S341" i="5"/>
  <c r="S340" i="5"/>
  <c r="S339" i="5"/>
  <c r="S338" i="5"/>
  <c r="S337" i="5"/>
  <c r="S336" i="5"/>
  <c r="S335" i="5"/>
  <c r="S334" i="5"/>
  <c r="S333" i="5"/>
  <c r="S332" i="5"/>
  <c r="S331" i="5"/>
  <c r="S330" i="5"/>
  <c r="S329" i="5"/>
  <c r="S328" i="5"/>
  <c r="S327" i="5"/>
  <c r="S326" i="5"/>
  <c r="S325" i="5"/>
  <c r="S324" i="5"/>
  <c r="S304" i="5"/>
  <c r="S303" i="5"/>
  <c r="S302" i="5"/>
  <c r="S301" i="5"/>
  <c r="S300" i="5"/>
  <c r="S294" i="5"/>
  <c r="S293" i="5"/>
  <c r="S292" i="5"/>
  <c r="S291" i="5"/>
  <c r="S290" i="5"/>
  <c r="S289" i="5"/>
  <c r="S288" i="5"/>
  <c r="S287" i="5"/>
  <c r="S286" i="5"/>
  <c r="S262" i="5"/>
  <c r="S261" i="5"/>
  <c r="S260" i="5"/>
  <c r="S259" i="5"/>
  <c r="S258" i="5"/>
  <c r="S257" i="5"/>
  <c r="S256" i="5"/>
  <c r="S255" i="5"/>
  <c r="S254" i="5"/>
  <c r="S253" i="5"/>
  <c r="S249" i="5"/>
  <c r="S248" i="5"/>
  <c r="S247" i="5"/>
  <c r="S243" i="5"/>
  <c r="S242" i="5"/>
  <c r="S241" i="5"/>
  <c r="S229" i="5"/>
  <c r="S193" i="5"/>
  <c r="S190" i="5"/>
  <c r="S189" i="5"/>
  <c r="S188" i="5"/>
  <c r="S187" i="5"/>
  <c r="S159" i="5"/>
  <c r="S158" i="5"/>
  <c r="S157" i="5"/>
  <c r="S156" i="5"/>
  <c r="S155" i="5"/>
  <c r="S154" i="5"/>
  <c r="S153" i="5"/>
  <c r="S152" i="5"/>
  <c r="S151" i="5"/>
  <c r="S150" i="5"/>
  <c r="S149" i="5"/>
  <c r="S148" i="5"/>
  <c r="S147" i="5"/>
  <c r="S146" i="5"/>
  <c r="S145" i="5"/>
  <c r="S144" i="5"/>
  <c r="S143" i="5"/>
  <c r="S142" i="5"/>
  <c r="S141" i="5"/>
  <c r="S140" i="5"/>
  <c r="S139" i="5"/>
  <c r="S138" i="5"/>
  <c r="S137" i="5"/>
  <c r="S136" i="5"/>
  <c r="S135" i="5"/>
  <c r="S134" i="5"/>
  <c r="S133" i="5"/>
  <c r="S132" i="5"/>
  <c r="S131" i="5"/>
  <c r="S130" i="5"/>
  <c r="S129" i="5"/>
  <c r="S128" i="5"/>
  <c r="S125" i="5"/>
  <c r="S122" i="5"/>
  <c r="S121" i="5"/>
  <c r="S120" i="5"/>
  <c r="S115" i="5"/>
  <c r="S114" i="5"/>
  <c r="S113" i="5"/>
  <c r="S112" i="5"/>
  <c r="S111" i="5"/>
  <c r="S108" i="5"/>
  <c r="S107" i="5"/>
  <c r="S106" i="5"/>
  <c r="S105" i="5"/>
  <c r="S104" i="5"/>
  <c r="S103" i="5"/>
  <c r="S102" i="5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1" i="5"/>
  <c r="S59" i="5"/>
  <c r="S58" i="5"/>
  <c r="S24" i="5"/>
  <c r="S22" i="5"/>
  <c r="O447" i="5"/>
  <c r="E447" i="5"/>
  <c r="C447" i="5"/>
  <c r="A447" i="5"/>
  <c r="O446" i="5"/>
  <c r="E446" i="5"/>
  <c r="C446" i="5"/>
  <c r="A446" i="5"/>
  <c r="O445" i="5"/>
  <c r="E445" i="5"/>
  <c r="C445" i="5"/>
  <c r="A445" i="5"/>
  <c r="O444" i="5"/>
  <c r="E444" i="5"/>
  <c r="C444" i="5"/>
  <c r="A444" i="5"/>
  <c r="O443" i="5"/>
  <c r="E443" i="5"/>
  <c r="C443" i="5"/>
  <c r="A443" i="5"/>
  <c r="E442" i="5"/>
  <c r="C442" i="5"/>
  <c r="A442" i="5"/>
  <c r="S272" i="5"/>
  <c r="S316" i="5"/>
  <c r="S317" i="5"/>
  <c r="S309" i="5"/>
  <c r="S318" i="5"/>
  <c r="S314" i="5"/>
  <c r="S263" i="5"/>
  <c r="S264" i="5"/>
  <c r="S307" i="5"/>
  <c r="S315" i="5"/>
  <c r="S273" i="5"/>
  <c r="S305" i="5"/>
  <c r="S306" i="5"/>
  <c r="S308" i="5"/>
  <c r="S283" i="5"/>
  <c r="S388" i="5"/>
  <c r="S278" i="5"/>
  <c r="S297" i="5"/>
  <c r="S299" i="5"/>
  <c r="S391" i="5"/>
  <c r="S298" i="5"/>
  <c r="S279" i="5"/>
  <c r="S389" i="5"/>
  <c r="S323" i="5"/>
  <c r="S320" i="5"/>
  <c r="S60" i="5"/>
  <c r="S390" i="5"/>
  <c r="S387" i="5"/>
  <c r="S321" i="5"/>
  <c r="S57" i="5"/>
  <c r="S322" i="5"/>
  <c r="S280" i="5"/>
  <c r="S284" i="5"/>
  <c r="S282" i="5"/>
  <c r="S319" i="5"/>
  <c r="S277" i="5"/>
  <c r="S285" i="5"/>
  <c r="S296" i="5"/>
  <c r="S281" i="5"/>
  <c r="S295" i="5"/>
  <c r="O441" i="5" l="1"/>
  <c r="E441" i="5"/>
  <c r="C441" i="5"/>
  <c r="A441" i="5"/>
  <c r="O440" i="5"/>
  <c r="E440" i="5"/>
  <c r="C440" i="5"/>
  <c r="A440" i="5"/>
  <c r="O439" i="5"/>
  <c r="E439" i="5"/>
  <c r="C439" i="5"/>
  <c r="A439" i="5"/>
  <c r="O438" i="5"/>
  <c r="E438" i="5"/>
  <c r="C438" i="5"/>
  <c r="A438" i="5"/>
  <c r="O436" i="5"/>
  <c r="E436" i="5"/>
  <c r="C436" i="5"/>
  <c r="A436" i="5"/>
  <c r="C145" i="1"/>
  <c r="C141" i="1"/>
  <c r="C142" i="1"/>
  <c r="C146" i="1"/>
  <c r="O386" i="5" l="1"/>
  <c r="E386" i="5"/>
  <c r="C386" i="5"/>
  <c r="A386" i="5"/>
  <c r="O385" i="5"/>
  <c r="E385" i="5"/>
  <c r="C385" i="5"/>
  <c r="A385" i="5"/>
  <c r="O384" i="5"/>
  <c r="E384" i="5"/>
  <c r="C384" i="5"/>
  <c r="A384" i="5"/>
  <c r="O372" i="5"/>
  <c r="E372" i="5"/>
  <c r="C372" i="5"/>
  <c r="A372" i="5"/>
  <c r="O371" i="5"/>
  <c r="E371" i="5"/>
  <c r="C371" i="5"/>
  <c r="A371" i="5"/>
  <c r="O370" i="5"/>
  <c r="E370" i="5"/>
  <c r="C370" i="5"/>
  <c r="A370" i="5"/>
  <c r="O381" i="5"/>
  <c r="E381" i="5"/>
  <c r="C381" i="5"/>
  <c r="A381" i="5"/>
  <c r="O380" i="5"/>
  <c r="E380" i="5"/>
  <c r="C380" i="5"/>
  <c r="A380" i="5"/>
  <c r="O379" i="5"/>
  <c r="E379" i="5"/>
  <c r="C379" i="5"/>
  <c r="A379" i="5"/>
  <c r="O378" i="5"/>
  <c r="E378" i="5"/>
  <c r="C378" i="5"/>
  <c r="A378" i="5"/>
  <c r="O353" i="5"/>
  <c r="E353" i="5"/>
  <c r="C353" i="5"/>
  <c r="A353" i="5"/>
  <c r="O434" i="5"/>
  <c r="E434" i="5"/>
  <c r="C434" i="5"/>
  <c r="A434" i="5"/>
  <c r="O433" i="5"/>
  <c r="E433" i="5"/>
  <c r="C433" i="5"/>
  <c r="A433" i="5"/>
  <c r="O432" i="5"/>
  <c r="E432" i="5"/>
  <c r="C432" i="5"/>
  <c r="A432" i="5"/>
  <c r="O431" i="5"/>
  <c r="E431" i="5"/>
  <c r="C431" i="5"/>
  <c r="A431" i="5"/>
  <c r="O430" i="5"/>
  <c r="E430" i="5"/>
  <c r="C430" i="5"/>
  <c r="A430" i="5"/>
  <c r="E424" i="5" l="1"/>
  <c r="C424" i="5"/>
  <c r="A424" i="5"/>
  <c r="E423" i="5"/>
  <c r="C423" i="5"/>
  <c r="A423" i="5"/>
  <c r="E422" i="5"/>
  <c r="C422" i="5"/>
  <c r="A422" i="5"/>
  <c r="E421" i="5"/>
  <c r="C421" i="5"/>
  <c r="A421" i="5"/>
  <c r="E420" i="5"/>
  <c r="C420" i="5"/>
  <c r="A420" i="5"/>
  <c r="E396" i="5"/>
  <c r="C396" i="5"/>
  <c r="A396" i="5"/>
  <c r="E395" i="5"/>
  <c r="C395" i="5"/>
  <c r="A395" i="5"/>
  <c r="E394" i="5"/>
  <c r="C394" i="5"/>
  <c r="A394" i="5"/>
  <c r="E393" i="5"/>
  <c r="C393" i="5"/>
  <c r="A393" i="5"/>
  <c r="E392" i="5"/>
  <c r="C392" i="5"/>
  <c r="A392" i="5"/>
  <c r="O391" i="5"/>
  <c r="E391" i="5"/>
  <c r="C391" i="5"/>
  <c r="A391" i="5"/>
  <c r="O390" i="5"/>
  <c r="E390" i="5"/>
  <c r="C390" i="5"/>
  <c r="A390" i="5"/>
  <c r="O389" i="5"/>
  <c r="E389" i="5"/>
  <c r="C389" i="5"/>
  <c r="A389" i="5"/>
  <c r="O388" i="5"/>
  <c r="E388" i="5"/>
  <c r="C388" i="5"/>
  <c r="A388" i="5"/>
  <c r="O387" i="5"/>
  <c r="E387" i="5"/>
  <c r="C387" i="5"/>
  <c r="A387" i="5"/>
  <c r="O383" i="5"/>
  <c r="E383" i="5"/>
  <c r="C383" i="5"/>
  <c r="A383" i="5"/>
  <c r="O382" i="5"/>
  <c r="E382" i="5"/>
  <c r="C382" i="5"/>
  <c r="A382" i="5"/>
  <c r="O377" i="5"/>
  <c r="E377" i="5"/>
  <c r="C377" i="5"/>
  <c r="A377" i="5"/>
  <c r="O376" i="5"/>
  <c r="E376" i="5"/>
  <c r="C376" i="5"/>
  <c r="A376" i="5"/>
  <c r="O375" i="5"/>
  <c r="E375" i="5"/>
  <c r="C375" i="5"/>
  <c r="A375" i="5"/>
  <c r="O374" i="5"/>
  <c r="E374" i="5"/>
  <c r="C374" i="5"/>
  <c r="A374" i="5"/>
  <c r="O373" i="5"/>
  <c r="E373" i="5"/>
  <c r="C373" i="5"/>
  <c r="A373" i="5"/>
  <c r="O369" i="5"/>
  <c r="E369" i="5"/>
  <c r="C369" i="5"/>
  <c r="A369" i="5"/>
  <c r="O368" i="5"/>
  <c r="E368" i="5"/>
  <c r="C368" i="5"/>
  <c r="A368" i="5"/>
  <c r="O367" i="5"/>
  <c r="E367" i="5"/>
  <c r="C367" i="5"/>
  <c r="A367" i="5"/>
  <c r="O366" i="5"/>
  <c r="E366" i="5"/>
  <c r="C366" i="5"/>
  <c r="A366" i="5"/>
  <c r="O365" i="5"/>
  <c r="E365" i="5"/>
  <c r="C365" i="5"/>
  <c r="A365" i="5"/>
  <c r="O364" i="5"/>
  <c r="E364" i="5"/>
  <c r="C364" i="5"/>
  <c r="A364" i="5"/>
  <c r="O363" i="5"/>
  <c r="E363" i="5"/>
  <c r="C363" i="5"/>
  <c r="A363" i="5"/>
  <c r="O362" i="5"/>
  <c r="E362" i="5"/>
  <c r="C362" i="5"/>
  <c r="A362" i="5"/>
  <c r="O361" i="5"/>
  <c r="E361" i="5"/>
  <c r="C361" i="5"/>
  <c r="A361" i="5"/>
  <c r="O360" i="5"/>
  <c r="E360" i="5"/>
  <c r="C360" i="5"/>
  <c r="A360" i="5"/>
  <c r="O359" i="5"/>
  <c r="E359" i="5"/>
  <c r="C359" i="5"/>
  <c r="A359" i="5"/>
  <c r="O356" i="5"/>
  <c r="E356" i="5"/>
  <c r="C356" i="5"/>
  <c r="A356" i="5"/>
  <c r="O352" i="5"/>
  <c r="E352" i="5"/>
  <c r="C352" i="5"/>
  <c r="A352" i="5"/>
  <c r="O351" i="5"/>
  <c r="E351" i="5"/>
  <c r="C351" i="5"/>
  <c r="A351" i="5"/>
  <c r="O348" i="5"/>
  <c r="E348" i="5"/>
  <c r="C348" i="5"/>
  <c r="A348" i="5"/>
  <c r="O347" i="5"/>
  <c r="E347" i="5"/>
  <c r="C347" i="5"/>
  <c r="A347" i="5"/>
  <c r="O346" i="5"/>
  <c r="E346" i="5"/>
  <c r="C346" i="5"/>
  <c r="A346" i="5"/>
  <c r="O341" i="5"/>
  <c r="E341" i="5"/>
  <c r="C341" i="5"/>
  <c r="A341" i="5"/>
  <c r="O340" i="5"/>
  <c r="E340" i="5"/>
  <c r="C340" i="5"/>
  <c r="A340" i="5"/>
  <c r="O339" i="5"/>
  <c r="E339" i="5"/>
  <c r="C339" i="5"/>
  <c r="A339" i="5"/>
  <c r="O338" i="5"/>
  <c r="E338" i="5"/>
  <c r="C338" i="5"/>
  <c r="A338" i="5"/>
  <c r="O337" i="5"/>
  <c r="E337" i="5"/>
  <c r="C337" i="5"/>
  <c r="A337" i="5"/>
  <c r="O336" i="5"/>
  <c r="E336" i="5"/>
  <c r="C336" i="5"/>
  <c r="A336" i="5"/>
  <c r="O335" i="5"/>
  <c r="E335" i="5"/>
  <c r="C335" i="5"/>
  <c r="A335" i="5"/>
  <c r="O334" i="5"/>
  <c r="E334" i="5"/>
  <c r="C334" i="5"/>
  <c r="A334" i="5"/>
  <c r="O333" i="5"/>
  <c r="E333" i="5"/>
  <c r="C333" i="5"/>
  <c r="A333" i="5"/>
  <c r="O332" i="5"/>
  <c r="E332" i="5"/>
  <c r="C332" i="5"/>
  <c r="A332" i="5"/>
  <c r="O331" i="5"/>
  <c r="E331" i="5"/>
  <c r="C331" i="5"/>
  <c r="A331" i="5"/>
  <c r="O330" i="5"/>
  <c r="E330" i="5"/>
  <c r="C330" i="5"/>
  <c r="A330" i="5"/>
  <c r="O329" i="5"/>
  <c r="E329" i="5"/>
  <c r="C329" i="5"/>
  <c r="A329" i="5"/>
  <c r="O424" i="5"/>
  <c r="O422" i="5"/>
  <c r="O420" i="5"/>
  <c r="O423" i="5"/>
  <c r="O421" i="5"/>
  <c r="O396" i="5"/>
  <c r="O394" i="5"/>
  <c r="O392" i="5"/>
  <c r="O393" i="5"/>
  <c r="O395" i="5"/>
  <c r="C143" i="1"/>
  <c r="C144" i="1"/>
  <c r="C123" i="1"/>
  <c r="C129" i="1"/>
  <c r="C127" i="1"/>
  <c r="C125" i="1"/>
  <c r="C128" i="1"/>
  <c r="C121" i="1"/>
  <c r="C133" i="1"/>
  <c r="C120" i="1"/>
  <c r="C134" i="1"/>
  <c r="C124" i="1"/>
  <c r="C126" i="1"/>
  <c r="C139" i="1"/>
  <c r="C122" i="1"/>
  <c r="O328" i="5" l="1"/>
  <c r="E328" i="5"/>
  <c r="C328" i="5"/>
  <c r="A328" i="5"/>
  <c r="O327" i="5"/>
  <c r="E327" i="5"/>
  <c r="C327" i="5"/>
  <c r="A327" i="5"/>
  <c r="O326" i="5"/>
  <c r="E326" i="5"/>
  <c r="C326" i="5"/>
  <c r="A326" i="5"/>
  <c r="O325" i="5"/>
  <c r="E325" i="5"/>
  <c r="C325" i="5"/>
  <c r="A325" i="5"/>
  <c r="O324" i="5"/>
  <c r="E324" i="5"/>
  <c r="C324" i="5"/>
  <c r="A324" i="5"/>
  <c r="O323" i="5"/>
  <c r="E323" i="5"/>
  <c r="C323" i="5"/>
  <c r="A323" i="5"/>
  <c r="O322" i="5"/>
  <c r="E322" i="5"/>
  <c r="C322" i="5"/>
  <c r="A322" i="5"/>
  <c r="O321" i="5"/>
  <c r="E321" i="5"/>
  <c r="C321" i="5"/>
  <c r="A321" i="5"/>
  <c r="O320" i="5"/>
  <c r="E320" i="5"/>
  <c r="C320" i="5"/>
  <c r="A320" i="5"/>
  <c r="O319" i="5"/>
  <c r="E319" i="5"/>
  <c r="C319" i="5"/>
  <c r="A319" i="5"/>
  <c r="O318" i="5"/>
  <c r="E318" i="5"/>
  <c r="C318" i="5"/>
  <c r="A318" i="5"/>
  <c r="O317" i="5"/>
  <c r="E317" i="5"/>
  <c r="C317" i="5"/>
  <c r="A317" i="5"/>
  <c r="O316" i="5"/>
  <c r="E316" i="5"/>
  <c r="C316" i="5"/>
  <c r="A316" i="5"/>
  <c r="O315" i="5"/>
  <c r="E315" i="5"/>
  <c r="C315" i="5"/>
  <c r="A315" i="5"/>
  <c r="O314" i="5"/>
  <c r="E314" i="5"/>
  <c r="C314" i="5"/>
  <c r="A314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3" i="5"/>
  <c r="C272" i="5"/>
  <c r="C264" i="5"/>
  <c r="C263" i="5"/>
  <c r="C118" i="1"/>
  <c r="C117" i="1"/>
  <c r="C119" i="1"/>
  <c r="E309" i="5" l="1"/>
  <c r="A309" i="5"/>
  <c r="E308" i="5"/>
  <c r="A308" i="5"/>
  <c r="E307" i="5"/>
  <c r="A307" i="5"/>
  <c r="E306" i="5"/>
  <c r="A306" i="5"/>
  <c r="E305" i="5"/>
  <c r="A305" i="5"/>
  <c r="A304" i="5"/>
  <c r="E304" i="5"/>
  <c r="O309" i="5"/>
  <c r="O307" i="5"/>
  <c r="O305" i="5"/>
  <c r="O306" i="5"/>
  <c r="O308" i="5"/>
  <c r="E303" i="5"/>
  <c r="A303" i="5"/>
  <c r="E302" i="5"/>
  <c r="A302" i="5"/>
  <c r="O299" i="5"/>
  <c r="E299" i="5"/>
  <c r="A299" i="5"/>
  <c r="O298" i="5"/>
  <c r="E298" i="5"/>
  <c r="A298" i="5"/>
  <c r="O297" i="5"/>
  <c r="E297" i="5"/>
  <c r="A297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O285" i="5"/>
  <c r="E285" i="5"/>
  <c r="A285" i="5"/>
  <c r="O284" i="5"/>
  <c r="E284" i="5"/>
  <c r="A284" i="5"/>
  <c r="O283" i="5"/>
  <c r="E283" i="5"/>
  <c r="A283" i="5"/>
  <c r="O282" i="5"/>
  <c r="E282" i="5"/>
  <c r="A282" i="5"/>
  <c r="O281" i="5"/>
  <c r="E281" i="5"/>
  <c r="A281" i="5"/>
  <c r="O280" i="5"/>
  <c r="E280" i="5"/>
  <c r="A280" i="5"/>
  <c r="O279" i="5"/>
  <c r="E279" i="5"/>
  <c r="A279" i="5"/>
  <c r="O195" i="5"/>
  <c r="O194" i="5"/>
  <c r="O193" i="5"/>
  <c r="O192" i="5"/>
  <c r="O191" i="5"/>
  <c r="O190" i="5"/>
  <c r="O189" i="5"/>
  <c r="O188" i="5"/>
  <c r="O187" i="5"/>
  <c r="O159" i="5"/>
  <c r="O158" i="5"/>
  <c r="O157" i="5"/>
  <c r="O156" i="5"/>
  <c r="O155" i="5"/>
  <c r="O154" i="5"/>
  <c r="O153" i="5"/>
  <c r="O152" i="5"/>
  <c r="O151" i="5"/>
  <c r="O296" i="5"/>
  <c r="O295" i="5"/>
  <c r="O278" i="5"/>
  <c r="O277" i="5"/>
  <c r="O273" i="5"/>
  <c r="O272" i="5"/>
  <c r="O264" i="5"/>
  <c r="E301" i="5"/>
  <c r="A301" i="5"/>
  <c r="E300" i="5"/>
  <c r="A300" i="5"/>
  <c r="E296" i="5"/>
  <c r="A296" i="5"/>
  <c r="E295" i="5"/>
  <c r="A295" i="5"/>
  <c r="E287" i="5"/>
  <c r="A287" i="5"/>
  <c r="E286" i="5"/>
  <c r="A286" i="5"/>
  <c r="E278" i="5"/>
  <c r="A278" i="5"/>
  <c r="E277" i="5"/>
  <c r="A277" i="5"/>
  <c r="O293" i="5"/>
  <c r="O294" i="5"/>
  <c r="O301" i="5"/>
  <c r="O303" i="5"/>
  <c r="C116" i="1"/>
  <c r="O289" i="5"/>
  <c r="O300" i="5"/>
  <c r="O288" i="5"/>
  <c r="O291" i="5"/>
  <c r="O287" i="5"/>
  <c r="O302" i="5"/>
  <c r="O286" i="5"/>
  <c r="O290" i="5"/>
  <c r="O292" i="5"/>
  <c r="O304" i="5"/>
  <c r="E273" i="5" l="1"/>
  <c r="A273" i="5"/>
  <c r="E272" i="5"/>
  <c r="A272" i="5"/>
  <c r="E264" i="5"/>
  <c r="A264" i="5"/>
  <c r="O263" i="5"/>
  <c r="O262" i="5"/>
  <c r="E263" i="5"/>
  <c r="C262" i="5"/>
  <c r="A263" i="5"/>
  <c r="C114" i="1"/>
  <c r="C115" i="1"/>
  <c r="C112" i="1"/>
  <c r="C113" i="1"/>
  <c r="C111" i="1"/>
  <c r="E195" i="5" l="1"/>
  <c r="C195" i="5"/>
  <c r="A195" i="5"/>
  <c r="E194" i="5"/>
  <c r="C194" i="5"/>
  <c r="A194" i="5"/>
  <c r="E193" i="5"/>
  <c r="C193" i="5"/>
  <c r="A193" i="5"/>
  <c r="E192" i="5"/>
  <c r="C192" i="5"/>
  <c r="A192" i="5"/>
  <c r="E191" i="5"/>
  <c r="C191" i="5"/>
  <c r="A191" i="5"/>
  <c r="E159" i="5"/>
  <c r="C159" i="5"/>
  <c r="A159" i="5"/>
  <c r="E158" i="5"/>
  <c r="C158" i="5"/>
  <c r="A158" i="5"/>
  <c r="E157" i="5"/>
  <c r="C157" i="5"/>
  <c r="A157" i="5"/>
  <c r="E156" i="5"/>
  <c r="C156" i="5"/>
  <c r="A156" i="5"/>
  <c r="E155" i="5"/>
  <c r="C155" i="5"/>
  <c r="A155" i="5"/>
  <c r="E190" i="5"/>
  <c r="E189" i="5"/>
  <c r="E188" i="5"/>
  <c r="E187" i="5"/>
  <c r="E154" i="5"/>
  <c r="E153" i="5"/>
  <c r="E152" i="5"/>
  <c r="E151" i="5"/>
  <c r="C190" i="5"/>
  <c r="C189" i="5"/>
  <c r="C188" i="5"/>
  <c r="C187" i="5"/>
  <c r="C154" i="5"/>
  <c r="C153" i="5"/>
  <c r="C152" i="5"/>
  <c r="C151" i="5"/>
  <c r="A153" i="5"/>
  <c r="A154" i="5"/>
  <c r="A188" i="5"/>
  <c r="A190" i="5"/>
  <c r="A189" i="5"/>
  <c r="A187" i="5"/>
  <c r="A152" i="5"/>
  <c r="A151" i="5"/>
  <c r="E89" i="5"/>
  <c r="C89" i="5"/>
  <c r="A89" i="5"/>
  <c r="E88" i="5"/>
  <c r="C88" i="5"/>
  <c r="A88" i="5"/>
  <c r="C110" i="1"/>
  <c r="O88" i="5"/>
  <c r="C90" i="1"/>
  <c r="O89" i="5"/>
  <c r="C86" i="1"/>
  <c r="S18" i="5" l="1"/>
  <c r="S3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1" i="5"/>
  <c r="O235" i="5"/>
  <c r="O229" i="5"/>
  <c r="O61" i="5"/>
  <c r="O60" i="5"/>
  <c r="O59" i="5"/>
  <c r="O58" i="5"/>
  <c r="O57" i="5"/>
  <c r="O24" i="5"/>
  <c r="O22" i="5"/>
  <c r="O18" i="5"/>
  <c r="O3" i="5"/>
  <c r="C73" i="1"/>
  <c r="C75" i="1"/>
  <c r="O86" i="5"/>
  <c r="O77" i="5"/>
  <c r="C106" i="1"/>
  <c r="O69" i="5"/>
  <c r="O101" i="5"/>
  <c r="O100" i="5"/>
  <c r="O144" i="5"/>
  <c r="O80" i="5"/>
  <c r="O113" i="5"/>
  <c r="O130" i="5"/>
  <c r="C70" i="1"/>
  <c r="O133" i="5"/>
  <c r="O87" i="5"/>
  <c r="O108" i="5"/>
  <c r="O105" i="5"/>
  <c r="O150" i="5"/>
  <c r="O75" i="5"/>
  <c r="O90" i="5"/>
  <c r="C68" i="1"/>
  <c r="C103" i="1"/>
  <c r="O82" i="5"/>
  <c r="O106" i="5"/>
  <c r="C108" i="1"/>
  <c r="O114" i="5"/>
  <c r="O115" i="5"/>
  <c r="C109" i="1"/>
  <c r="O142" i="5"/>
  <c r="O104" i="5"/>
  <c r="C58" i="1"/>
  <c r="C21" i="1"/>
  <c r="O84" i="5"/>
  <c r="O112" i="5"/>
  <c r="C98" i="1"/>
  <c r="O79" i="5"/>
  <c r="O128" i="5"/>
  <c r="O94" i="5"/>
  <c r="C104" i="1"/>
  <c r="O125" i="5"/>
  <c r="O141" i="5"/>
  <c r="O102" i="5"/>
  <c r="O143" i="5"/>
  <c r="O121" i="5"/>
  <c r="O70" i="5"/>
  <c r="O139" i="5"/>
  <c r="O132" i="5"/>
  <c r="C76" i="1"/>
  <c r="C107" i="1"/>
  <c r="O107" i="5"/>
  <c r="O91" i="5"/>
  <c r="O71" i="5"/>
  <c r="O97" i="5"/>
  <c r="O140" i="5"/>
  <c r="O72" i="5"/>
  <c r="C83" i="1"/>
  <c r="O93" i="5"/>
  <c r="O96" i="5"/>
  <c r="O129" i="5"/>
  <c r="C59" i="1"/>
  <c r="O76" i="5"/>
  <c r="C102" i="1"/>
  <c r="C74" i="1"/>
  <c r="C60" i="1"/>
  <c r="C69" i="1"/>
  <c r="O81" i="5"/>
  <c r="O145" i="5"/>
  <c r="O138" i="5"/>
  <c r="O95" i="5"/>
  <c r="O74" i="5"/>
  <c r="C105" i="1"/>
  <c r="O111" i="5"/>
  <c r="O122" i="5"/>
  <c r="O99" i="5"/>
  <c r="O92" i="5"/>
  <c r="C84" i="1"/>
  <c r="O147" i="5"/>
  <c r="C72" i="1"/>
  <c r="C85" i="1"/>
  <c r="O120" i="5"/>
  <c r="O146" i="5"/>
  <c r="O134" i="5"/>
  <c r="O85" i="5"/>
  <c r="O149" i="5"/>
  <c r="O136" i="5"/>
  <c r="C57" i="1"/>
  <c r="C56" i="1"/>
  <c r="O83" i="5"/>
  <c r="O78" i="5"/>
  <c r="C71" i="1"/>
  <c r="O131" i="5"/>
  <c r="O135" i="5"/>
  <c r="C23" i="1"/>
  <c r="O148" i="5"/>
  <c r="O103" i="5"/>
  <c r="O98" i="5"/>
  <c r="C96" i="1"/>
  <c r="O137" i="5"/>
  <c r="C100" i="1"/>
  <c r="Q2" i="5" l="1"/>
  <c r="M2" i="5"/>
  <c r="E6" i="6"/>
  <c r="O73" i="5"/>
  <c r="C6" i="6"/>
  <c r="E262" i="5" l="1"/>
  <c r="A262" i="5"/>
  <c r="E261" i="5"/>
  <c r="C261" i="5"/>
  <c r="A261" i="5"/>
  <c r="E260" i="5"/>
  <c r="C260" i="5"/>
  <c r="A260" i="5"/>
  <c r="E259" i="5"/>
  <c r="C259" i="5"/>
  <c r="A259" i="5"/>
  <c r="E258" i="5"/>
  <c r="C258" i="5"/>
  <c r="A258" i="5"/>
  <c r="E257" i="5"/>
  <c r="C257" i="5"/>
  <c r="A257" i="5"/>
  <c r="E256" i="5"/>
  <c r="C256" i="5"/>
  <c r="A256" i="5"/>
  <c r="E255" i="5"/>
  <c r="C255" i="5"/>
  <c r="A255" i="5"/>
  <c r="E254" i="5"/>
  <c r="C254" i="5"/>
  <c r="A254" i="5"/>
  <c r="E253" i="5"/>
  <c r="C253" i="5"/>
  <c r="A253" i="5"/>
  <c r="E252" i="5"/>
  <c r="C252" i="5"/>
  <c r="A252" i="5"/>
  <c r="E251" i="5"/>
  <c r="C251" i="5"/>
  <c r="A251" i="5"/>
  <c r="E250" i="5"/>
  <c r="C250" i="5"/>
  <c r="A250" i="5"/>
  <c r="E249" i="5"/>
  <c r="C249" i="5"/>
  <c r="A249" i="5"/>
  <c r="E248" i="5"/>
  <c r="C248" i="5"/>
  <c r="A248" i="5"/>
  <c r="E247" i="5"/>
  <c r="C247" i="5"/>
  <c r="A247" i="5"/>
  <c r="E241" i="5"/>
  <c r="C241" i="5"/>
  <c r="A241" i="5"/>
  <c r="E235" i="5"/>
  <c r="C235" i="5"/>
  <c r="A235" i="5"/>
  <c r="E229" i="5"/>
  <c r="C229" i="5"/>
  <c r="A229" i="5"/>
  <c r="E7" i="6"/>
  <c r="E8" i="6"/>
  <c r="C8" i="6"/>
  <c r="C7" i="6"/>
  <c r="F2" i="5" l="1"/>
  <c r="I2" i="5"/>
  <c r="J2" i="5"/>
  <c r="K2" i="5"/>
  <c r="L2" i="5"/>
  <c r="O2" i="5"/>
  <c r="N2" i="5" s="1"/>
  <c r="A3" i="5"/>
  <c r="C3" i="5"/>
  <c r="E3" i="5"/>
  <c r="H3" i="5"/>
  <c r="A18" i="5"/>
  <c r="C18" i="5"/>
  <c r="E18" i="5"/>
  <c r="A22" i="5"/>
  <c r="C22" i="5"/>
  <c r="E22" i="5"/>
  <c r="A24" i="5"/>
  <c r="C24" i="5"/>
  <c r="E24" i="5"/>
  <c r="A57" i="5"/>
  <c r="C57" i="5"/>
  <c r="E57" i="5"/>
  <c r="A58" i="5"/>
  <c r="C58" i="5"/>
  <c r="E58" i="5"/>
  <c r="A59" i="5"/>
  <c r="C59" i="5"/>
  <c r="E59" i="5"/>
  <c r="A60" i="5"/>
  <c r="C60" i="5"/>
  <c r="E60" i="5"/>
  <c r="A61" i="5"/>
  <c r="C61" i="5"/>
  <c r="E61" i="5"/>
  <c r="A69" i="5"/>
  <c r="C69" i="5"/>
  <c r="E69" i="5"/>
  <c r="A70" i="5"/>
  <c r="C70" i="5"/>
  <c r="E70" i="5"/>
  <c r="A71" i="5"/>
  <c r="C71" i="5"/>
  <c r="E71" i="5"/>
  <c r="A72" i="5"/>
  <c r="C72" i="5"/>
  <c r="E72" i="5"/>
  <c r="A73" i="5"/>
  <c r="C73" i="5"/>
  <c r="E73" i="5"/>
  <c r="A74" i="5"/>
  <c r="C74" i="5"/>
  <c r="E74" i="5"/>
  <c r="A75" i="5"/>
  <c r="C75" i="5"/>
  <c r="E75" i="5"/>
  <c r="A76" i="5"/>
  <c r="C76" i="5"/>
  <c r="E76" i="5"/>
  <c r="A77" i="5"/>
  <c r="C77" i="5"/>
  <c r="E77" i="5"/>
  <c r="A78" i="5"/>
  <c r="C78" i="5"/>
  <c r="E78" i="5"/>
  <c r="A79" i="5"/>
  <c r="C79" i="5"/>
  <c r="E79" i="5"/>
  <c r="A80" i="5"/>
  <c r="C80" i="5"/>
  <c r="E80" i="5"/>
  <c r="A81" i="5"/>
  <c r="C81" i="5"/>
  <c r="E81" i="5"/>
  <c r="A82" i="5"/>
  <c r="C82" i="5"/>
  <c r="E82" i="5"/>
  <c r="A83" i="5"/>
  <c r="C83" i="5"/>
  <c r="E83" i="5"/>
  <c r="A84" i="5"/>
  <c r="C84" i="5"/>
  <c r="E84" i="5"/>
  <c r="A85" i="5"/>
  <c r="C85" i="5"/>
  <c r="E85" i="5"/>
  <c r="A86" i="5"/>
  <c r="C86" i="5"/>
  <c r="E86" i="5"/>
  <c r="A87" i="5"/>
  <c r="C87" i="5"/>
  <c r="E87" i="5"/>
  <c r="A90" i="5"/>
  <c r="C90" i="5"/>
  <c r="E90" i="5"/>
  <c r="A91" i="5"/>
  <c r="C91" i="5"/>
  <c r="E91" i="5"/>
  <c r="A92" i="5"/>
  <c r="C92" i="5"/>
  <c r="E92" i="5"/>
  <c r="A93" i="5"/>
  <c r="C93" i="5"/>
  <c r="E93" i="5"/>
  <c r="A94" i="5"/>
  <c r="C94" i="5"/>
  <c r="E94" i="5"/>
  <c r="A95" i="5"/>
  <c r="C95" i="5"/>
  <c r="E95" i="5"/>
  <c r="A96" i="5"/>
  <c r="C96" i="5"/>
  <c r="E96" i="5"/>
  <c r="A97" i="5"/>
  <c r="C97" i="5"/>
  <c r="E97" i="5"/>
  <c r="A98" i="5"/>
  <c r="C98" i="5"/>
  <c r="E98" i="5"/>
  <c r="A99" i="5"/>
  <c r="C99" i="5"/>
  <c r="E99" i="5"/>
  <c r="A100" i="5"/>
  <c r="C100" i="5"/>
  <c r="E100" i="5"/>
  <c r="A101" i="5"/>
  <c r="C101" i="5"/>
  <c r="E101" i="5"/>
  <c r="A102" i="5"/>
  <c r="C102" i="5"/>
  <c r="E102" i="5"/>
  <c r="A103" i="5"/>
  <c r="C103" i="5"/>
  <c r="E103" i="5"/>
  <c r="A104" i="5"/>
  <c r="C104" i="5"/>
  <c r="E104" i="5"/>
  <c r="A105" i="5"/>
  <c r="C105" i="5"/>
  <c r="E105" i="5"/>
  <c r="A106" i="5"/>
  <c r="C106" i="5"/>
  <c r="E106" i="5"/>
  <c r="A107" i="5"/>
  <c r="C107" i="5"/>
  <c r="E107" i="5"/>
  <c r="A108" i="5"/>
  <c r="C108" i="5"/>
  <c r="E108" i="5"/>
  <c r="A111" i="5"/>
  <c r="C111" i="5"/>
  <c r="E111" i="5"/>
  <c r="A112" i="5"/>
  <c r="C112" i="5"/>
  <c r="E112" i="5"/>
  <c r="A113" i="5"/>
  <c r="C113" i="5"/>
  <c r="E113" i="5"/>
  <c r="A114" i="5"/>
  <c r="C114" i="5"/>
  <c r="E114" i="5"/>
  <c r="A115" i="5"/>
  <c r="C115" i="5"/>
  <c r="E115" i="5"/>
  <c r="A120" i="5"/>
  <c r="C120" i="5"/>
  <c r="E120" i="5"/>
  <c r="A121" i="5"/>
  <c r="C121" i="5"/>
  <c r="E121" i="5"/>
  <c r="A122" i="5"/>
  <c r="C122" i="5"/>
  <c r="E122" i="5"/>
  <c r="A125" i="5"/>
  <c r="C125" i="5"/>
  <c r="E125" i="5"/>
  <c r="A128" i="5"/>
  <c r="C128" i="5"/>
  <c r="E128" i="5"/>
  <c r="A129" i="5"/>
  <c r="C129" i="5"/>
  <c r="E129" i="5"/>
  <c r="A130" i="5"/>
  <c r="C130" i="5"/>
  <c r="E130" i="5"/>
  <c r="A131" i="5"/>
  <c r="C131" i="5"/>
  <c r="E131" i="5"/>
  <c r="A132" i="5"/>
  <c r="C132" i="5"/>
  <c r="E132" i="5"/>
  <c r="A133" i="5"/>
  <c r="C133" i="5"/>
  <c r="E133" i="5"/>
  <c r="A134" i="5"/>
  <c r="C134" i="5"/>
  <c r="E134" i="5"/>
  <c r="A135" i="5"/>
  <c r="C135" i="5"/>
  <c r="E135" i="5"/>
  <c r="A136" i="5"/>
  <c r="C136" i="5"/>
  <c r="E136" i="5"/>
  <c r="A137" i="5"/>
  <c r="C137" i="5"/>
  <c r="E137" i="5"/>
  <c r="A138" i="5"/>
  <c r="C138" i="5"/>
  <c r="E138" i="5"/>
  <c r="A139" i="5"/>
  <c r="C139" i="5"/>
  <c r="E139" i="5"/>
  <c r="A140" i="5"/>
  <c r="C140" i="5"/>
  <c r="E140" i="5"/>
  <c r="A141" i="5"/>
  <c r="C141" i="5"/>
  <c r="E141" i="5"/>
  <c r="A142" i="5"/>
  <c r="C142" i="5"/>
  <c r="E142" i="5"/>
  <c r="A143" i="5"/>
  <c r="C143" i="5"/>
  <c r="E143" i="5"/>
  <c r="A144" i="5"/>
  <c r="C144" i="5"/>
  <c r="E144" i="5"/>
  <c r="A145" i="5"/>
  <c r="C145" i="5"/>
  <c r="E145" i="5"/>
  <c r="A146" i="5"/>
  <c r="C146" i="5"/>
  <c r="E146" i="5"/>
  <c r="A147" i="5"/>
  <c r="C147" i="5"/>
  <c r="E147" i="5"/>
  <c r="A148" i="5"/>
  <c r="C148" i="5"/>
  <c r="E148" i="5"/>
  <c r="A149" i="5"/>
  <c r="C149" i="5"/>
  <c r="E149" i="5"/>
  <c r="E150" i="5" l="1"/>
  <c r="C150" i="5"/>
  <c r="A150" i="5"/>
  <c r="W2" i="5" l="1"/>
  <c r="V2" i="5"/>
  <c r="U2" i="5"/>
  <c r="T2" i="5"/>
  <c r="S2" i="5"/>
  <c r="R2" i="5" s="1"/>
  <c r="P2" i="5" l="1"/>
  <c r="G6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<sst xmlns="http://schemas.openxmlformats.org/spreadsheetml/2006/main" count="1475" uniqueCount="607">
  <si>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</si>
  <si>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</si>
  <si>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</si>
  <si>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</si>
  <si>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</si>
  <si>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</si>
  <si>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</si>
  <si>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</si>
  <si>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</si>
  <si>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</si>
  <si>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</si>
  <si>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</si>
  <si>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</si>
  <si>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</si>
  <si>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</si>
  <si>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</si>
  <si>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</si>
  <si>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</si>
  <si>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</si>
  <si>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</si>
  <si>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</si>
  <si>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</si>
  <si>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</si>
  <si>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</si>
  <si>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</si>
  <si>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</si>
  <si>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</si>
  <si>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</si>
  <si>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</si>
  <si>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</si>
  <si>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</si>
  <si>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</si>
  <si>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</si>
  <si>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</si>
  <si>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</si>
  <si>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</si>
  <si>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</si>
  <si>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</si>
  <si>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</si>
  <si>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</si>
  <si>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</si>
  <si>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</si>
  <si>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</si>
  <si>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</si>
  <si>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</si>
  <si>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</si>
  <si>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</si>
  <si>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</si>
  <si>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</si>
  <si>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</si>
  <si>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</si>
  <si>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</si>
  <si>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</si>
  <si>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</si>
  <si>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</si>
  <si>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</si>
  <si>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</si>
  <si>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</si>
  <si>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</si>
  <si>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</si>
  <si>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</si>
  <si>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</si>
  <si>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</si>
  <si>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</si>
  <si>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</si>
  <si>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</si>
  <si>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</si>
  <si>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</si>
  <si>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</si>
  <si>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</si>
  <si>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</si>
  <si>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</si>
  <si>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</si>
  <si>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</si>
  <si>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</si>
  <si>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</si>
  <si>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</si>
  <si>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</si>
  <si>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</si>
  <si>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</si>
  <si>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</si>
  <si>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</si>
  <si>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</si>
  <si>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</si>
  <si>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</si>
  <si>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</si>
  <si>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</si>
  <si>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</si>
  <si>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</si>
  <si>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</si>
  <si>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특정 어펙터를 호출함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</si>
  <si>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</si>
  <si>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</si>
  <si>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</si>
  <si>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</si>
  <si>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</si>
  <si>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</si>
  <si>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</si>
  <si>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</si>
  <si>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</si>
  <si>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</si>
  <si>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</si>
  <si>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</si>
  <si>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</si>
  <si>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</si>
  <si>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</si>
  <si>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</si>
  <si>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</si>
  <si>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</si>
  <si>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</si>
  <si>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</si>
  <si>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</si>
  <si>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</si>
  <si>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</si>
  <si>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</si>
  <si>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</si>
  <si>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</si>
  <si>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</si>
  <si>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</si>
  <si>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</si>
  <si>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</si>
  <si>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</si>
  <si>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</si>
  <si>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</si>
  <si>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</si>
  <si>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</si>
  <si>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</si>
  <si>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</si>
  <si>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</si>
  <si>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</si>
  <si>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</si>
  <si>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</si>
  <si>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</si>
  <si>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</si>
  <si>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</si>
  <si>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</si>
  <si>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</si>
  <si>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</si>
  <si>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</si>
  <si>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</si>
  <si>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</si>
  <si>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</si>
  <si>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</si>
  <si>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</si>
  <si>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</si>
  <si>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</si>
  <si>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</si>
  <si>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</si>
  <si>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</si>
  <si>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</si>
  <si>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</si>
  <si>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</si>
  <si>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</si>
  <si>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</si>
  <si>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</si>
  <si>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</si>
  <si>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</si>
  <si>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</si>
  <si>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</si>
  <si>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</si>
  <si>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</si>
  <si>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</si>
  <si>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</si>
  <si>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</si>
  <si>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</si>
  <si>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</si>
  <si>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</si>
  <si>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</si>
  <si>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</si>
  <si>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</si>
  <si>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</si>
  <si>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</si>
  <si>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</si>
  <si>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</si>
  <si>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</si>
  <si>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</si>
  <si>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</si>
  <si>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</si>
  <si>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</si>
  <si>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</si>
  <si>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</si>
  <si>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</si>
  <si>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</si>
  <si>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</si>
  <si>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</si>
  <si>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</si>
  <si>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</si>
  <si>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</si>
  <si>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</si>
  <si>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</si>
  <si>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</si>
  <si>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</si>
  <si>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</si>
  <si>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</si>
  <si>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</si>
  <si>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</si>
  <si>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</si>
  <si>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</si>
  <si>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</si>
  <si>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</si>
  <si>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</si>
  <si>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</si>
  <si>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</si>
  <si>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</si>
  <si>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</si>
  <si>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</si>
  <si>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</si>
  <si>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</si>
  <si>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</si>
  <si>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</si>
  <si>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</si>
  <si>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</si>
  <si>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</si>
  <si>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</si>
  <si>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</si>
  <si>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</si>
  <si>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</si>
  <si>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</si>
  <si>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</si>
  <si>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</si>
  <si>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</si>
  <si>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</si>
  <si>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</si>
  <si>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</si>
  <si>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</si>
  <si>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</si>
  <si>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</si>
  <si>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</si>
  <si>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</si>
  <si>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</si>
  <si>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</si>
  <si>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</si>
  <si>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</si>
  <si>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</si>
  <si>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</si>
  <si>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</si>
  <si>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</si>
  <si>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Hp가 낮아질수록 공격력 상승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</si>
  <si>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</si>
  <si>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</si>
  <si>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</si>
  <si>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</si>
  <si>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</si>
  <si>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</si>
  <si>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</si>
  <si>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</si>
  <si>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</si>
  <si>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</si>
  <si>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</si>
  <si>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</si>
  <si>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</si>
  <si>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</si>
  <si>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</si>
  <si>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</si>
  <si>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</si>
  <si>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</si>
  <si>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</si>
  <si>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</si>
  <si>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</si>
  <si>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</si>
  <si>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</si>
  <si>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</si>
  <si>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</si>
  <si>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</si>
  <si>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</si>
  <si>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</si>
  <si>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</si>
  <si>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</si>
  <si>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</si>
  <si>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</si>
  <si>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</si>
  <si>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</si>
  <si>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</si>
  <si>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</si>
  <si>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</si>
  <si>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</si>
  <si>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</si>
  <si>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</si>
  <si>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</si>
  <si>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</si>
  <si>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</si>
  <si>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</si>
  <si>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</si>
  <si>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</si>
  <si>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</si>
  <si>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</si>
  <si>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</si>
  <si>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</si>
  <si>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</si>
  <si>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</si>
  <si>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</si>
  <si>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</si>
  <si>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</si>
  <si>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</si>
  <si>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</si>
  <si>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</si>
  <si>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</si>
  <si>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</si>
  <si>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</si>
  <si>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</si>
  <si>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</si>
  <si>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</si>
  <si>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</si>
  <si>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</si>
  <si>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</si>
  <si>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</si>
  <si>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</si>
  <si>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</si>
  <si>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</si>
  <si>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</si>
  <si>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</si>
  <si>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</si>
  <si>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</si>
  <si>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</si>
  <si>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</si>
  <si>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</si>
  <si>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</si>
  <si>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</si>
  <si>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</si>
  <si>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</si>
  <si>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</si>
  <si>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</si>
  <si>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</si>
  <si>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</si>
  <si>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</si>
  <si>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</si>
  <si>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</si>
  <si>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</si>
  <si>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</si>
  <si>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</si>
  <si>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</si>
  <si>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</si>
  <si>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</si>
  <si>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</si>
  <si>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</si>
  <si>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</si>
  <si>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</si>
  <si>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</si>
  <si>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</si>
  <si>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</si>
  <si>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</si>
  <si>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</si>
  <si>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</si>
  <si>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</si>
  <si>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</si>
  <si>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</si>
  <si>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</si>
  <si>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</si>
  <si>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</si>
  <si>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</si>
  <si>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</si>
  <si>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</si>
  <si>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</si>
  <si>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</si>
  <si>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</si>
  <si>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</si>
  <si>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</si>
  <si>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</si>
  <si>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</si>
  <si>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</si>
  <si>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</si>
  <si>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</si>
  <si>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</si>
  <si>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</si>
  <si>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UltimateAttackGanfaul</t>
  </si>
  <si>
    <t>UltimateAttackGanfaul</t>
    <phoneticPr fontId="1" type="noConversion"/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</si>
  <si>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</si>
  <si>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</si>
  <si>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</si>
  <si>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</si>
  <si>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</si>
  <si>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</si>
  <si>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</si>
  <si>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</si>
  <si>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</si>
  <si>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</si>
  <si>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</si>
  <si>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</si>
  <si>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</si>
  <si>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</si>
  <si>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</si>
  <si>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</si>
  <si>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</si>
  <si>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</si>
  <si>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</si>
  <si>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</si>
  <si>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</si>
  <si>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</si>
  <si>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</si>
  <si>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</si>
  <si>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</si>
  <si>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</si>
  <si>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</si>
  <si>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</si>
  <si>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</si>
  <si>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</si>
  <si>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</si>
  <si>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</si>
  <si>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</si>
  <si>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</si>
  <si>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</si>
  <si>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</si>
  <si>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</si>
  <si>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</si>
  <si>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</si>
  <si>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</si>
  <si>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</si>
  <si>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</si>
  <si>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</si>
  <si>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</si>
  <si>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</si>
  <si>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</si>
  <si>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</si>
  <si>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</si>
  <si>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</si>
  <si>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</si>
  <si>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</si>
  <si>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</si>
  <si>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</si>
  <si>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</si>
  <si>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</si>
  <si>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</si>
  <si>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Magic shield 1_D</t>
  </si>
  <si>
    <t>LevelUpHealRate</t>
    <phoneticPr fontId="1" type="noConversion"/>
  </si>
  <si>
    <t>RemoveColliderHitObjectAffector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</si>
  <si>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</si>
  <si>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</si>
  <si>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UltimateRemoveKeepSeries</t>
    <phoneticPr fontId="1" type="noConversion"/>
  </si>
  <si>
    <t>RemoveColliderHitObjectAffector</t>
  </si>
  <si>
    <t>UltimateRemoveKeepSeries</t>
    <phoneticPr fontId="1" type="noConversion"/>
  </si>
  <si>
    <t>UltimateAttackKeepSeries</t>
    <phoneticPr fontId="1" type="noConversion"/>
  </si>
  <si>
    <t>UltimateAttackKeepSeries</t>
    <phoneticPr fontId="1" type="noConversion"/>
  </si>
  <si>
    <t>Eff3_Left_D</t>
    <phoneticPr fontId="1" type="noConversion"/>
  </si>
  <si>
    <t>UltimateHitObjectInfo</t>
    <phoneticPr fontId="1" type="noConversion"/>
  </si>
  <si>
    <t>UltimateCreateKeepSeries</t>
    <phoneticPr fontId="1" type="noConversion"/>
  </si>
  <si>
    <t>UltimateCreateKeepSeries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</si>
  <si>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</si>
  <si>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</si>
  <si>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</si>
  <si>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</si>
  <si>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</si>
  <si>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</si>
  <si>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</si>
  <si>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</si>
  <si>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</si>
  <si>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</si>
  <si>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</si>
  <si>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</si>
  <si>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</si>
  <si>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</si>
  <si>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</si>
  <si>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</si>
  <si>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</si>
  <si>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</si>
  <si>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</si>
  <si>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</si>
  <si>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</si>
  <si>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</si>
  <si>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</si>
  <si>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</si>
  <si>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</si>
  <si>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</si>
  <si>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</si>
  <si>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</si>
  <si>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</si>
  <si>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</si>
  <si>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</si>
  <si>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</si>
  <si>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</si>
  <si>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</si>
  <si>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</si>
  <si>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</si>
  <si>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</si>
  <si>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</si>
  <si>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</si>
  <si>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</si>
  <si>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</si>
  <si>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</si>
  <si>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</si>
  <si>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</si>
  <si>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</si>
  <si>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</si>
  <si>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</si>
  <si>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</si>
  <si>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</si>
  <si>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</si>
  <si>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</si>
  <si>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</si>
  <si>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</si>
  <si>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</si>
  <si>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</si>
  <si>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</si>
  <si>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</si>
  <si>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</si>
  <si>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</si>
  <si>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</si>
  <si>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</si>
  <si>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</si>
  <si>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</si>
  <si>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</si>
  <si>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</si>
  <si>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</si>
  <si>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</si>
  <si>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</si>
  <si>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</si>
  <si>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</si>
  <si>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</si>
  <si>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</si>
  <si>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</si>
  <si>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</si>
  <si>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</si>
  <si>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</si>
  <si>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</si>
  <si>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</si>
  <si>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</si>
  <si>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</si>
  <si>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</si>
  <si>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</si>
  <si>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</si>
  <si>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</si>
  <si>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</si>
  <si>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</si>
  <si>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</si>
  <si>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</si>
  <si>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</si>
  <si>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</si>
  <si>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</si>
  <si>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</si>
  <si>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</si>
  <si>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</si>
  <si>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</si>
  <si>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</si>
  <si>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</si>
  <si>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</si>
  <si>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</si>
  <si>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</si>
  <si>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</si>
  <si>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</si>
  <si>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</si>
  <si>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</si>
  <si>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</si>
  <si>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</si>
  <si>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</si>
  <si>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</si>
  <si>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</si>
  <si>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</si>
  <si>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</si>
  <si>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</si>
  <si>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</si>
  <si>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</si>
  <si>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</si>
  <si>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</si>
  <si>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</si>
  <si>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</si>
  <si>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</si>
  <si>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돌진 어펙터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</si>
  <si>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</si>
  <si>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</si>
  <si>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</si>
  <si>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</si>
  <si>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</si>
  <si>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</si>
  <si>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</si>
  <si>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</si>
  <si>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</si>
  <si>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</si>
  <si>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</si>
  <si>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</si>
  <si>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</si>
  <si>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</si>
  <si>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</si>
  <si>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</si>
  <si>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</si>
  <si>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i1=1or2 일때
근접하면 멈출지 말지 사용여부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</si>
  <si>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</si>
  <si>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</si>
  <si>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종료조건 대상
0: 타겟
1: 타겟첫위치
2: 랜덤위치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</si>
  <si>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</si>
  <si>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</si>
  <si>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</si>
  <si>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</si>
  <si>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</si>
  <si>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i1=0 일때
추적능력 0~50
50이면 완전추적
i1=1or2 일때
타겟(플레이어)이 얼마나(거리) 근접하면 멈출 것인가</t>
  </si>
  <si>
    <t>지나칠 거리
(시간으로 환산)
(음수가능)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</si>
  <si>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</si>
  <si>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</si>
  <si>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</si>
  <si>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</si>
  <si>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</si>
  <si>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</si>
  <si>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</si>
  <si>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</si>
  <si>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</si>
  <si>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</si>
  <si>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</si>
  <si>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</si>
  <si>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</si>
  <si>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</si>
  <si>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</si>
  <si>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</si>
  <si>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</si>
  <si>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타겟 주변 거리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</si>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</sst>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H154"/>
  <sheetViews>
    <sheetView workbookViewId="0">
      <pane ySplit="1" topLeftCell="A44" activePane="bottomLeft" state="frozen"/>
      <selection pane="bottomLeft" activeCell="A67" sqref="A67"/>
    </sheetView>
  </sheetViews>
  <sheetFormatPr defaultRowHeight="16.5" outlineLevelCol="1" x14ac:dyDescent="0.3"/>
  <cols>
    <col min="1" max="1" width="36.125" customWidth="1"/>
    <col min="2" max="2" width="19.875" customWidth="1" outlineLevel="1"/>
    <col min="3" max="3" width="12.625" bestFit="1" customWidth="1"/>
    <col min="4" max="4" width="26" customWidth="1"/>
    <col min="6" max="6" width="20.375" customWidth="1" outlineLevel="1"/>
    <col min="7" max="7" width="6.375" customWidth="1" outlineLevel="1"/>
    <col min="8" max="8" width="15.25" customWidth="1" outlineLevel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210</v>
      </c>
      <c r="H1" t="s">
        <v>41</v>
      </c>
    </row>
    <row r="2" spans="1:8" x14ac:dyDescent="0.3">
      <c r="A2" t="s">
        <v>589</v>
      </c>
      <c r="B2" t="s">
        <v>13</v>
      </c>
      <c r="C2" s="6">
        <f t="shared" ref="C2:C17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29</v>
      </c>
      <c r="B3" s="10" t="s">
        <v>13</v>
      </c>
      <c r="C3" s="6">
        <f t="shared" ref="C3:C5" ca="1" si="1">VLOOKUP(B3,OFFSET(INDIRECT("$A:$B"),0,MATCH(B$1&amp;"_Verify",INDIRECT("$1:$1"),0)-1),2,0)</f>
        <v>2</v>
      </c>
      <c r="D3" s="10"/>
      <c r="F3" t="s">
        <v>25</v>
      </c>
      <c r="G3">
        <v>2</v>
      </c>
    </row>
    <row r="4" spans="1:8" x14ac:dyDescent="0.3">
      <c r="A4" s="10" t="s">
        <v>559</v>
      </c>
      <c r="B4" s="10" t="s">
        <v>13</v>
      </c>
      <c r="C4" s="6">
        <f t="shared" ca="1" si="1"/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560</v>
      </c>
      <c r="B5" s="10" t="s">
        <v>13</v>
      </c>
      <c r="C5" s="6">
        <f t="shared" ca="1" si="1"/>
        <v>2</v>
      </c>
      <c r="D5" s="10"/>
      <c r="F5" t="s">
        <v>24</v>
      </c>
      <c r="G5">
        <v>4</v>
      </c>
    </row>
    <row r="6" spans="1:8" x14ac:dyDescent="0.3">
      <c r="A6" s="10" t="s">
        <v>585</v>
      </c>
      <c r="B6" s="10" t="s">
        <v>13</v>
      </c>
      <c r="C6" s="6">
        <f t="shared" ref="C6:C7" ca="1" si="2">VLOOKUP(B6,OFFSET(INDIRECT("$A:$B"),0,MATCH(B$1&amp;"_Verify",INDIRECT("$1:$1"),0)-1),2,0)</f>
        <v>2</v>
      </c>
      <c r="D6" s="10"/>
      <c r="F6" t="s">
        <v>577</v>
      </c>
      <c r="G6">
        <v>5</v>
      </c>
      <c r="H6">
        <v>1</v>
      </c>
    </row>
    <row r="7" spans="1:8" x14ac:dyDescent="0.3">
      <c r="A7" s="10" t="s">
        <v>586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590</v>
      </c>
      <c r="B8" s="10" t="s">
        <v>13</v>
      </c>
      <c r="C8" s="6">
        <f t="shared" ref="C8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549</v>
      </c>
      <c r="B9" s="10" t="s">
        <v>13</v>
      </c>
      <c r="C9" s="6">
        <f t="shared" ref="C9:C11" ca="1" si="4">VLOOKUP(B9,OFFSET(INDIRECT("$A:$B"),0,MATCH(B$1&amp;"_Verify",INDIRECT("$1:$1"),0)-1),2,0)</f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561</v>
      </c>
      <c r="B10" s="10" t="s">
        <v>13</v>
      </c>
      <c r="C10" s="6">
        <f t="shared" ca="1" si="4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562</v>
      </c>
      <c r="B11" s="10" t="s">
        <v>13</v>
      </c>
      <c r="C11" s="6">
        <f t="shared" ca="1" si="4"/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587</v>
      </c>
      <c r="B12" s="10" t="s">
        <v>13</v>
      </c>
      <c r="C12" s="6">
        <f t="shared" ref="C12:C13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588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t="s">
        <v>417</v>
      </c>
      <c r="B14" t="s">
        <v>25</v>
      </c>
      <c r="C14" s="6">
        <f t="shared" ca="1" si="0"/>
        <v>2</v>
      </c>
      <c r="F14" t="s">
        <v>94</v>
      </c>
      <c r="G14">
        <v>13</v>
      </c>
      <c r="H14">
        <v>1</v>
      </c>
    </row>
    <row r="15" spans="1:8" x14ac:dyDescent="0.3">
      <c r="A15" t="s">
        <v>419</v>
      </c>
      <c r="B15" t="s">
        <v>420</v>
      </c>
      <c r="C15" s="6">
        <f t="shared" ca="1" si="0"/>
        <v>63</v>
      </c>
      <c r="F15" t="s">
        <v>270</v>
      </c>
      <c r="G15">
        <v>14</v>
      </c>
      <c r="H15">
        <v>1</v>
      </c>
    </row>
    <row r="16" spans="1:8" x14ac:dyDescent="0.3">
      <c r="A16" t="s">
        <v>364</v>
      </c>
      <c r="B16" t="s">
        <v>25</v>
      </c>
      <c r="C16" s="6">
        <f t="shared" ca="1" si="0"/>
        <v>2</v>
      </c>
      <c r="F16" t="s">
        <v>226</v>
      </c>
      <c r="G16">
        <v>15</v>
      </c>
      <c r="H16">
        <v>1</v>
      </c>
    </row>
    <row r="17" spans="1:8" x14ac:dyDescent="0.3">
      <c r="A17" t="s">
        <v>118</v>
      </c>
      <c r="B17" t="s">
        <v>13</v>
      </c>
      <c r="C17" s="6">
        <f t="shared" ca="1" si="0"/>
        <v>2</v>
      </c>
      <c r="F17" t="s">
        <v>229</v>
      </c>
      <c r="G17">
        <v>16</v>
      </c>
      <c r="H17">
        <v>1</v>
      </c>
    </row>
    <row r="18" spans="1:8" x14ac:dyDescent="0.3">
      <c r="A18" t="s">
        <v>427</v>
      </c>
      <c r="B18" t="s">
        <v>428</v>
      </c>
      <c r="C18" s="6">
        <f t="shared" ref="C18" ca="1" si="6">VLOOKUP(B18,OFFSET(INDIRECT("$A:$B"),0,MATCH(B$1&amp;"_Verify",INDIRECT("$1:$1"),0)-1),2,0)</f>
        <v>23</v>
      </c>
      <c r="F18" t="s">
        <v>230</v>
      </c>
      <c r="G18">
        <v>17</v>
      </c>
      <c r="H18">
        <v>1</v>
      </c>
    </row>
    <row r="19" spans="1:8" x14ac:dyDescent="0.3">
      <c r="A19" t="s">
        <v>434</v>
      </c>
      <c r="B19" t="s">
        <v>340</v>
      </c>
      <c r="C19" s="6">
        <f t="shared" ref="C19:C20" ca="1" si="7">VLOOKUP(B19,OFFSET(INDIRECT("$A:$B"),0,MATCH(B$1&amp;"_Verify",INDIRECT("$1:$1"),0)-1),2,0)</f>
        <v>21</v>
      </c>
      <c r="F19" t="s">
        <v>231</v>
      </c>
      <c r="G19">
        <v>18</v>
      </c>
      <c r="H19">
        <v>1</v>
      </c>
    </row>
    <row r="20" spans="1:8" x14ac:dyDescent="0.3">
      <c r="A20" t="s">
        <v>431</v>
      </c>
      <c r="B20" t="s">
        <v>25</v>
      </c>
      <c r="C20" s="6">
        <f t="shared" ca="1" si="7"/>
        <v>2</v>
      </c>
      <c r="F20" t="s">
        <v>232</v>
      </c>
      <c r="G20">
        <v>19</v>
      </c>
      <c r="H20">
        <v>1</v>
      </c>
    </row>
    <row r="21" spans="1:8" x14ac:dyDescent="0.3">
      <c r="A21" t="s">
        <v>119</v>
      </c>
      <c r="B21" t="s">
        <v>13</v>
      </c>
      <c r="C21" s="6">
        <f t="shared" ref="C21:C109" ca="1" si="8">VLOOKUP(B21,OFFSET(INDIRECT("$A:$B"),0,MATCH(B$1&amp;"_Verify",INDIRECT("$1:$1"),0)-1),2,0)</f>
        <v>2</v>
      </c>
      <c r="F21" t="s">
        <v>241</v>
      </c>
      <c r="G21">
        <v>20</v>
      </c>
      <c r="H21">
        <v>1</v>
      </c>
    </row>
    <row r="22" spans="1:8" x14ac:dyDescent="0.3">
      <c r="A22" s="10" t="s">
        <v>592</v>
      </c>
      <c r="B22" s="10" t="s">
        <v>25</v>
      </c>
      <c r="C22" s="6">
        <f t="shared" ca="1" si="8"/>
        <v>2</v>
      </c>
      <c r="D22" s="10"/>
      <c r="F22" t="s">
        <v>340</v>
      </c>
      <c r="G22">
        <v>21</v>
      </c>
    </row>
    <row r="23" spans="1:8" x14ac:dyDescent="0.3">
      <c r="A23" t="s">
        <v>134</v>
      </c>
      <c r="B23" t="s">
        <v>25</v>
      </c>
      <c r="C23" s="6">
        <f t="shared" ca="1" si="8"/>
        <v>2</v>
      </c>
      <c r="F23" t="s">
        <v>386</v>
      </c>
      <c r="G23">
        <v>22</v>
      </c>
      <c r="H23">
        <v>1</v>
      </c>
    </row>
    <row r="24" spans="1:8" x14ac:dyDescent="0.3">
      <c r="A24" s="10" t="s">
        <v>445</v>
      </c>
      <c r="B24" s="10" t="s">
        <v>25</v>
      </c>
      <c r="C24" s="6">
        <f t="shared" ref="C24" ca="1" si="9">VLOOKUP(B24,OFFSET(INDIRECT("$A:$B"),0,MATCH(B$1&amp;"_Verify",INDIRECT("$1:$1"),0)-1),2,0)</f>
        <v>2</v>
      </c>
      <c r="D24" s="10"/>
      <c r="F24" t="s">
        <v>424</v>
      </c>
      <c r="G24">
        <v>23</v>
      </c>
      <c r="H24">
        <v>1</v>
      </c>
    </row>
    <row r="25" spans="1:8" x14ac:dyDescent="0.3">
      <c r="A25" s="10" t="s">
        <v>447</v>
      </c>
      <c r="B25" s="10" t="s">
        <v>25</v>
      </c>
      <c r="C25" s="6">
        <f t="shared" ref="C25:C26" ca="1" si="10">VLOOKUP(B25,OFFSET(INDIRECT("$A:$B"),0,MATCH(B$1&amp;"_Verify",INDIRECT("$1:$1"),0)-1),2,0)</f>
        <v>2</v>
      </c>
      <c r="D25" s="10"/>
      <c r="F25" t="s">
        <v>185</v>
      </c>
      <c r="G25">
        <v>31</v>
      </c>
      <c r="H25">
        <v>1</v>
      </c>
    </row>
    <row r="26" spans="1:8" x14ac:dyDescent="0.3">
      <c r="A26" s="10" t="s">
        <v>449</v>
      </c>
      <c r="B26" s="10" t="s">
        <v>25</v>
      </c>
      <c r="C26" s="6">
        <f t="shared" ca="1" si="10"/>
        <v>2</v>
      </c>
      <c r="D26" s="10"/>
      <c r="F26" t="s">
        <v>183</v>
      </c>
      <c r="G26">
        <v>32</v>
      </c>
      <c r="H26">
        <v>1</v>
      </c>
    </row>
    <row r="27" spans="1:8" x14ac:dyDescent="0.3">
      <c r="A27" s="10" t="s">
        <v>450</v>
      </c>
      <c r="B27" s="10" t="s">
        <v>25</v>
      </c>
      <c r="C27" s="6">
        <f t="shared" ref="C27:C31" ca="1" si="11">VLOOKUP(B27,OFFSET(INDIRECT("$A:$B"),0,MATCH(B$1&amp;"_Verify",INDIRECT("$1:$1"),0)-1),2,0)</f>
        <v>2</v>
      </c>
      <c r="D27" s="10"/>
      <c r="F27" t="s">
        <v>186</v>
      </c>
      <c r="G27">
        <v>33</v>
      </c>
      <c r="H27">
        <v>1</v>
      </c>
    </row>
    <row r="28" spans="1:8" x14ac:dyDescent="0.3">
      <c r="A28" s="10" t="s">
        <v>451</v>
      </c>
      <c r="B28" s="10" t="s">
        <v>25</v>
      </c>
      <c r="C28" s="6">
        <f t="shared" ca="1" si="11"/>
        <v>2</v>
      </c>
      <c r="D28" s="10"/>
      <c r="F28" t="s">
        <v>187</v>
      </c>
      <c r="G28">
        <v>34</v>
      </c>
      <c r="H28">
        <v>1</v>
      </c>
    </row>
    <row r="29" spans="1:8" x14ac:dyDescent="0.3">
      <c r="A29" s="10" t="s">
        <v>452</v>
      </c>
      <c r="B29" s="10" t="s">
        <v>25</v>
      </c>
      <c r="C29" s="6">
        <f t="shared" ca="1" si="11"/>
        <v>2</v>
      </c>
      <c r="D29" s="10"/>
      <c r="F29" t="s">
        <v>188</v>
      </c>
      <c r="G29">
        <v>35</v>
      </c>
      <c r="H29">
        <v>1</v>
      </c>
    </row>
    <row r="30" spans="1:8" x14ac:dyDescent="0.3">
      <c r="A30" s="10" t="s">
        <v>453</v>
      </c>
      <c r="B30" s="10" t="s">
        <v>25</v>
      </c>
      <c r="C30" s="6">
        <f t="shared" ca="1" si="11"/>
        <v>2</v>
      </c>
      <c r="D30" s="10"/>
      <c r="F30" t="s">
        <v>189</v>
      </c>
      <c r="G30">
        <v>36</v>
      </c>
      <c r="H30">
        <v>1</v>
      </c>
    </row>
    <row r="31" spans="1:8" x14ac:dyDescent="0.3">
      <c r="A31" s="10" t="s">
        <v>454</v>
      </c>
      <c r="B31" s="10" t="s">
        <v>25</v>
      </c>
      <c r="C31" s="6">
        <f t="shared" ca="1" si="11"/>
        <v>2</v>
      </c>
      <c r="D31" s="10"/>
      <c r="F31" t="s">
        <v>190</v>
      </c>
      <c r="G31">
        <v>37</v>
      </c>
      <c r="H31">
        <v>1</v>
      </c>
    </row>
    <row r="32" spans="1:8" x14ac:dyDescent="0.3">
      <c r="A32" s="10" t="s">
        <v>461</v>
      </c>
      <c r="B32" s="10" t="s">
        <v>25</v>
      </c>
      <c r="C32" s="6">
        <f t="shared" ref="C32:C34" ca="1" si="12">VLOOKUP(B32,OFFSET(INDIRECT("$A:$B"),0,MATCH(B$1&amp;"_Verify",INDIRECT("$1:$1"),0)-1),2,0)</f>
        <v>2</v>
      </c>
      <c r="D32" s="10"/>
      <c r="F32" t="s">
        <v>191</v>
      </c>
      <c r="G32">
        <v>38</v>
      </c>
      <c r="H32">
        <v>1</v>
      </c>
    </row>
    <row r="33" spans="1:8" x14ac:dyDescent="0.3">
      <c r="A33" s="10" t="s">
        <v>463</v>
      </c>
      <c r="B33" s="10" t="s">
        <v>25</v>
      </c>
      <c r="C33" s="6">
        <f t="shared" ca="1" si="12"/>
        <v>2</v>
      </c>
      <c r="D33" s="10"/>
      <c r="F33" t="s">
        <v>276</v>
      </c>
      <c r="G33">
        <v>39</v>
      </c>
      <c r="H33">
        <v>1</v>
      </c>
    </row>
    <row r="34" spans="1:8" x14ac:dyDescent="0.3">
      <c r="A34" s="10" t="s">
        <v>465</v>
      </c>
      <c r="B34" s="10" t="s">
        <v>25</v>
      </c>
      <c r="C34" s="6">
        <f t="shared" ca="1" si="12"/>
        <v>2</v>
      </c>
      <c r="D34" s="10"/>
      <c r="F34" t="s">
        <v>275</v>
      </c>
      <c r="G34">
        <v>40</v>
      </c>
      <c r="H34">
        <v>1</v>
      </c>
    </row>
    <row r="35" spans="1:8" x14ac:dyDescent="0.3">
      <c r="A35" s="10" t="s">
        <v>466</v>
      </c>
      <c r="B35" s="10" t="s">
        <v>25</v>
      </c>
      <c r="C35" s="6">
        <f t="shared" ref="C35:C54" ca="1" si="13">VLOOKUP(B35,OFFSET(INDIRECT("$A:$B"),0,MATCH(B$1&amp;"_Verify",INDIRECT("$1:$1"),0)-1),2,0)</f>
        <v>2</v>
      </c>
      <c r="D35" s="10"/>
      <c r="F35" t="s">
        <v>347</v>
      </c>
      <c r="G35">
        <v>41</v>
      </c>
      <c r="H35">
        <v>1</v>
      </c>
    </row>
    <row r="36" spans="1:8" x14ac:dyDescent="0.3">
      <c r="A36" s="10" t="s">
        <v>467</v>
      </c>
      <c r="B36" s="10" t="s">
        <v>25</v>
      </c>
      <c r="C36" s="6">
        <f t="shared" ca="1" si="13"/>
        <v>2</v>
      </c>
      <c r="D36" s="10"/>
      <c r="F36" t="s">
        <v>415</v>
      </c>
      <c r="G36">
        <v>42</v>
      </c>
      <c r="H36">
        <v>1</v>
      </c>
    </row>
    <row r="37" spans="1:8" x14ac:dyDescent="0.3">
      <c r="A37" s="10" t="s">
        <v>468</v>
      </c>
      <c r="B37" s="10" t="s">
        <v>25</v>
      </c>
      <c r="C37" s="6">
        <f t="shared" ca="1" si="13"/>
        <v>2</v>
      </c>
      <c r="D37" s="10"/>
      <c r="F37" t="s">
        <v>22</v>
      </c>
      <c r="G37">
        <v>51</v>
      </c>
    </row>
    <row r="38" spans="1:8" x14ac:dyDescent="0.3">
      <c r="A38" s="10" t="s">
        <v>469</v>
      </c>
      <c r="B38" s="10" t="s">
        <v>25</v>
      </c>
      <c r="C38" s="6">
        <f t="shared" ca="1" si="13"/>
        <v>2</v>
      </c>
      <c r="D38" s="10"/>
      <c r="F38" t="s">
        <v>169</v>
      </c>
      <c r="G38">
        <v>52</v>
      </c>
      <c r="H38">
        <v>1</v>
      </c>
    </row>
    <row r="39" spans="1:8" x14ac:dyDescent="0.3">
      <c r="A39" s="10" t="s">
        <v>470</v>
      </c>
      <c r="B39" s="10" t="s">
        <v>25</v>
      </c>
      <c r="C39" s="6">
        <f t="shared" ca="1" si="13"/>
        <v>2</v>
      </c>
      <c r="D39" s="10"/>
      <c r="F39" t="s">
        <v>113</v>
      </c>
      <c r="G39">
        <v>53</v>
      </c>
      <c r="H39">
        <v>1</v>
      </c>
    </row>
    <row r="40" spans="1:8" x14ac:dyDescent="0.3">
      <c r="A40" s="10" t="s">
        <v>471</v>
      </c>
      <c r="B40" s="10" t="s">
        <v>25</v>
      </c>
      <c r="C40" s="6">
        <f t="shared" ca="1" si="13"/>
        <v>2</v>
      </c>
      <c r="D40" s="10"/>
      <c r="F40" t="s">
        <v>106</v>
      </c>
      <c r="G40">
        <v>54</v>
      </c>
      <c r="H40">
        <v>1</v>
      </c>
    </row>
    <row r="41" spans="1:8" x14ac:dyDescent="0.3">
      <c r="A41" s="10" t="s">
        <v>472</v>
      </c>
      <c r="B41" s="10" t="s">
        <v>25</v>
      </c>
      <c r="C41" s="6">
        <f t="shared" ca="1" si="13"/>
        <v>2</v>
      </c>
      <c r="D41" s="10"/>
      <c r="F41" t="s">
        <v>170</v>
      </c>
      <c r="G41">
        <v>55</v>
      </c>
      <c r="H41">
        <v>1</v>
      </c>
    </row>
    <row r="42" spans="1:8" x14ac:dyDescent="0.3">
      <c r="A42" s="10" t="s">
        <v>473</v>
      </c>
      <c r="B42" s="10" t="s">
        <v>25</v>
      </c>
      <c r="C42" s="6">
        <f t="shared" ca="1" si="13"/>
        <v>2</v>
      </c>
      <c r="D42" s="10"/>
      <c r="F42" t="s">
        <v>171</v>
      </c>
      <c r="G42">
        <v>56</v>
      </c>
      <c r="H42">
        <v>1</v>
      </c>
    </row>
    <row r="43" spans="1:8" x14ac:dyDescent="0.3">
      <c r="A43" s="10" t="s">
        <v>474</v>
      </c>
      <c r="B43" s="10" t="s">
        <v>25</v>
      </c>
      <c r="C43" s="6">
        <f t="shared" ca="1" si="13"/>
        <v>2</v>
      </c>
      <c r="D43" s="10"/>
      <c r="F43" t="s">
        <v>166</v>
      </c>
      <c r="G43">
        <v>57</v>
      </c>
      <c r="H43">
        <v>1</v>
      </c>
    </row>
    <row r="44" spans="1:8" x14ac:dyDescent="0.3">
      <c r="A44" s="10" t="s">
        <v>475</v>
      </c>
      <c r="B44" s="10" t="s">
        <v>25</v>
      </c>
      <c r="C44" s="6">
        <f t="shared" ca="1" si="13"/>
        <v>2</v>
      </c>
      <c r="D44" s="10"/>
      <c r="F44" t="s">
        <v>242</v>
      </c>
      <c r="G44">
        <v>58</v>
      </c>
      <c r="H44">
        <v>1</v>
      </c>
    </row>
    <row r="45" spans="1:8" x14ac:dyDescent="0.3">
      <c r="A45" s="10" t="s">
        <v>476</v>
      </c>
      <c r="B45" s="10" t="s">
        <v>25</v>
      </c>
      <c r="C45" s="6">
        <f t="shared" ca="1" si="13"/>
        <v>2</v>
      </c>
      <c r="D45" s="10"/>
      <c r="F45" t="s">
        <v>348</v>
      </c>
      <c r="G45">
        <v>59</v>
      </c>
      <c r="H45">
        <v>1</v>
      </c>
    </row>
    <row r="46" spans="1:8" x14ac:dyDescent="0.3">
      <c r="A46" s="10" t="s">
        <v>477</v>
      </c>
      <c r="B46" s="10" t="s">
        <v>25</v>
      </c>
      <c r="C46" s="6">
        <f t="shared" ca="1" si="13"/>
        <v>2</v>
      </c>
      <c r="D46" s="10"/>
      <c r="F46" t="s">
        <v>286</v>
      </c>
      <c r="G46">
        <v>60</v>
      </c>
      <c r="H46">
        <v>1</v>
      </c>
    </row>
    <row r="47" spans="1:8" x14ac:dyDescent="0.3">
      <c r="A47" s="10" t="s">
        <v>478</v>
      </c>
      <c r="B47" s="10" t="s">
        <v>25</v>
      </c>
      <c r="C47" s="6">
        <f t="shared" ca="1" si="13"/>
        <v>2</v>
      </c>
      <c r="D47" s="10"/>
      <c r="F47" t="s">
        <v>344</v>
      </c>
      <c r="G47">
        <v>61</v>
      </c>
      <c r="H47">
        <v>1</v>
      </c>
    </row>
    <row r="48" spans="1:8" x14ac:dyDescent="0.3">
      <c r="A48" s="10" t="s">
        <v>479</v>
      </c>
      <c r="B48" s="10" t="s">
        <v>25</v>
      </c>
      <c r="C48" s="6">
        <f t="shared" ca="1" si="13"/>
        <v>2</v>
      </c>
      <c r="D48" s="10"/>
      <c r="F48" t="s">
        <v>380</v>
      </c>
      <c r="G48">
        <v>62</v>
      </c>
      <c r="H48">
        <v>1</v>
      </c>
    </row>
    <row r="49" spans="1:8" x14ac:dyDescent="0.3">
      <c r="A49" s="10" t="s">
        <v>480</v>
      </c>
      <c r="B49" s="10" t="s">
        <v>25</v>
      </c>
      <c r="C49" s="6">
        <f t="shared" ca="1" si="13"/>
        <v>2</v>
      </c>
      <c r="D49" s="10"/>
      <c r="F49" t="s">
        <v>411</v>
      </c>
      <c r="G49">
        <v>63</v>
      </c>
      <c r="H49">
        <v>1</v>
      </c>
    </row>
    <row r="50" spans="1:8" x14ac:dyDescent="0.3">
      <c r="A50" s="10" t="s">
        <v>481</v>
      </c>
      <c r="B50" s="10" t="s">
        <v>25</v>
      </c>
      <c r="C50" s="6">
        <f t="shared" ca="1" si="13"/>
        <v>2</v>
      </c>
      <c r="D50" s="10"/>
      <c r="F50" s="10" t="s">
        <v>492</v>
      </c>
      <c r="G50">
        <v>64</v>
      </c>
      <c r="H50">
        <v>1</v>
      </c>
    </row>
    <row r="51" spans="1:8" x14ac:dyDescent="0.3">
      <c r="A51" s="10" t="s">
        <v>482</v>
      </c>
      <c r="B51" s="10" t="s">
        <v>25</v>
      </c>
      <c r="C51" s="6">
        <f t="shared" ca="1" si="13"/>
        <v>2</v>
      </c>
      <c r="D51" s="10"/>
      <c r="F51" s="10" t="s">
        <v>494</v>
      </c>
      <c r="G51">
        <v>65</v>
      </c>
      <c r="H51">
        <v>1</v>
      </c>
    </row>
    <row r="52" spans="1:8" x14ac:dyDescent="0.3">
      <c r="A52" s="10" t="s">
        <v>483</v>
      </c>
      <c r="B52" s="10" t="s">
        <v>25</v>
      </c>
      <c r="C52" s="6">
        <f t="shared" ca="1" si="13"/>
        <v>2</v>
      </c>
      <c r="D52" s="10"/>
      <c r="F52" t="s">
        <v>529</v>
      </c>
      <c r="G52">
        <v>66</v>
      </c>
      <c r="H52">
        <v>1</v>
      </c>
    </row>
    <row r="53" spans="1:8" x14ac:dyDescent="0.3">
      <c r="A53" s="10" t="s">
        <v>484</v>
      </c>
      <c r="B53" s="10" t="s">
        <v>25</v>
      </c>
      <c r="C53" s="6">
        <f t="shared" ca="1" si="13"/>
        <v>2</v>
      </c>
      <c r="D53" s="10"/>
      <c r="F53" s="10" t="s">
        <v>539</v>
      </c>
      <c r="G53">
        <v>67</v>
      </c>
      <c r="H53">
        <v>1</v>
      </c>
    </row>
    <row r="54" spans="1:8" x14ac:dyDescent="0.3">
      <c r="A54" s="10" t="s">
        <v>485</v>
      </c>
      <c r="B54" s="10" t="s">
        <v>25</v>
      </c>
      <c r="C54" s="6">
        <f t="shared" ca="1" si="13"/>
        <v>2</v>
      </c>
      <c r="D54" s="10"/>
      <c r="F54" s="10" t="s">
        <v>543</v>
      </c>
      <c r="G54">
        <v>68</v>
      </c>
      <c r="H54">
        <v>1</v>
      </c>
    </row>
    <row r="55" spans="1:8" x14ac:dyDescent="0.3">
      <c r="A55" s="10" t="s">
        <v>487</v>
      </c>
      <c r="B55" s="10" t="s">
        <v>25</v>
      </c>
      <c r="C55" s="6">
        <f t="shared" ref="C55" ca="1" si="14">VLOOKUP(B55,OFFSET(INDIRECT("$A:$B"),0,MATCH(B$1&amp;"_Verify",INDIRECT("$1:$1"),0)-1),2,0)</f>
        <v>2</v>
      </c>
      <c r="D55" s="10"/>
      <c r="F55" t="s">
        <v>552</v>
      </c>
      <c r="G55">
        <v>69</v>
      </c>
      <c r="H55">
        <v>1</v>
      </c>
    </row>
    <row r="56" spans="1:8" x14ac:dyDescent="0.3">
      <c r="A56" t="s">
        <v>108</v>
      </c>
      <c r="B56" t="s">
        <v>94</v>
      </c>
      <c r="C56" s="6">
        <f t="shared" ca="1" si="8"/>
        <v>13</v>
      </c>
      <c r="F56" t="s">
        <v>597</v>
      </c>
      <c r="G56">
        <v>70</v>
      </c>
      <c r="H56">
        <v>1</v>
      </c>
    </row>
    <row r="57" spans="1:8" s="10" customFormat="1" x14ac:dyDescent="0.3">
      <c r="A57" t="s">
        <v>107</v>
      </c>
      <c r="B57" t="s">
        <v>106</v>
      </c>
      <c r="C57" s="6">
        <f t="shared" ca="1" si="8"/>
        <v>54</v>
      </c>
      <c r="D57"/>
    </row>
    <row r="58" spans="1:8" x14ac:dyDescent="0.3">
      <c r="A58" t="s">
        <v>114</v>
      </c>
      <c r="B58" t="s">
        <v>113</v>
      </c>
      <c r="C58" s="6">
        <f t="shared" ca="1" si="8"/>
        <v>53</v>
      </c>
    </row>
    <row r="59" spans="1:8" x14ac:dyDescent="0.3">
      <c r="A59" t="s">
        <v>120</v>
      </c>
      <c r="B59" t="s">
        <v>94</v>
      </c>
      <c r="C59" s="6">
        <f t="shared" ca="1" si="8"/>
        <v>13</v>
      </c>
    </row>
    <row r="60" spans="1:8" x14ac:dyDescent="0.3">
      <c r="A60" t="s">
        <v>117</v>
      </c>
      <c r="B60" t="s">
        <v>137</v>
      </c>
      <c r="C60" s="6">
        <f t="shared" ca="1" si="8"/>
        <v>55</v>
      </c>
    </row>
    <row r="61" spans="1:8" x14ac:dyDescent="0.3">
      <c r="A61" s="10" t="s">
        <v>557</v>
      </c>
      <c r="B61" s="10" t="s">
        <v>551</v>
      </c>
      <c r="C61" s="6">
        <f t="shared" ref="C61:C62" ca="1" si="15">VLOOKUP(B61,OFFSET(INDIRECT("$A:$B"),0,MATCH(B$1&amp;"_Verify",INDIRECT("$1:$1"),0)-1),2,0)</f>
        <v>69</v>
      </c>
      <c r="D61" s="10"/>
    </row>
    <row r="62" spans="1:8" x14ac:dyDescent="0.3">
      <c r="A62" s="10" t="s">
        <v>575</v>
      </c>
      <c r="B62" s="10" t="s">
        <v>551</v>
      </c>
      <c r="C62" s="6">
        <f t="shared" ca="1" si="15"/>
        <v>69</v>
      </c>
      <c r="D62" s="10"/>
    </row>
    <row r="63" spans="1:8" x14ac:dyDescent="0.3">
      <c r="A63" s="10" t="s">
        <v>569</v>
      </c>
      <c r="B63" s="10" t="s">
        <v>551</v>
      </c>
      <c r="C63" s="6">
        <f t="shared" ref="C63" ca="1" si="16">VLOOKUP(B63,OFFSET(INDIRECT("$A:$B"),0,MATCH(B$1&amp;"_Verify",INDIRECT("$1:$1"),0)-1),2,0)</f>
        <v>69</v>
      </c>
      <c r="D63" s="10"/>
    </row>
    <row r="64" spans="1:8" x14ac:dyDescent="0.3">
      <c r="A64" s="10" t="s">
        <v>571</v>
      </c>
      <c r="B64" s="10" t="s">
        <v>551</v>
      </c>
      <c r="C64" s="6">
        <f t="shared" ref="C64" ca="1" si="17">VLOOKUP(B64,OFFSET(INDIRECT("$A:$B"),0,MATCH(B$1&amp;"_Verify",INDIRECT("$1:$1"),0)-1),2,0)</f>
        <v>69</v>
      </c>
      <c r="D64" s="10"/>
    </row>
    <row r="65" spans="1:4" x14ac:dyDescent="0.3">
      <c r="A65" s="10" t="s">
        <v>594</v>
      </c>
      <c r="B65" s="10" t="s">
        <v>26</v>
      </c>
      <c r="C65" s="6">
        <f t="shared" ca="1" si="8"/>
        <v>6</v>
      </c>
      <c r="D65" s="10"/>
    </row>
    <row r="66" spans="1:4" x14ac:dyDescent="0.3">
      <c r="A66" s="10" t="s">
        <v>596</v>
      </c>
      <c r="B66" s="10" t="s">
        <v>21</v>
      </c>
      <c r="C66" s="6">
        <f t="shared" ca="1" si="8"/>
        <v>7</v>
      </c>
      <c r="D66" s="10"/>
    </row>
    <row r="67" spans="1:4" x14ac:dyDescent="0.3">
      <c r="A67" s="10" t="s">
        <v>604</v>
      </c>
      <c r="B67" s="10" t="s">
        <v>597</v>
      </c>
      <c r="C67" s="6">
        <f t="shared" ref="C67" ca="1" si="18">VLOOKUP(B67,OFFSET(INDIRECT("$A:$B"),0,MATCH(B$1&amp;"_Verify",INDIRECT("$1:$1"),0)-1),2,0)</f>
        <v>70</v>
      </c>
      <c r="D67" s="10"/>
    </row>
    <row r="68" spans="1:4" x14ac:dyDescent="0.3">
      <c r="A68" t="s">
        <v>244</v>
      </c>
      <c r="B68" t="s">
        <v>21</v>
      </c>
      <c r="C68" s="6">
        <f t="shared" ca="1" si="8"/>
        <v>7</v>
      </c>
    </row>
    <row r="69" spans="1:4" x14ac:dyDescent="0.3">
      <c r="A69" t="s">
        <v>245</v>
      </c>
      <c r="B69" t="s">
        <v>21</v>
      </c>
      <c r="C69" s="6">
        <f t="shared" ca="1" si="8"/>
        <v>7</v>
      </c>
    </row>
    <row r="70" spans="1:4" x14ac:dyDescent="0.3">
      <c r="A70" t="s">
        <v>246</v>
      </c>
      <c r="B70" t="s">
        <v>21</v>
      </c>
      <c r="C70" s="6">
        <f t="shared" ca="1" si="8"/>
        <v>7</v>
      </c>
    </row>
    <row r="71" spans="1:4" x14ac:dyDescent="0.3">
      <c r="A71" t="s">
        <v>247</v>
      </c>
      <c r="B71" t="s">
        <v>21</v>
      </c>
      <c r="C71" s="6">
        <f t="shared" ca="1" si="8"/>
        <v>7</v>
      </c>
    </row>
    <row r="72" spans="1:4" x14ac:dyDescent="0.3">
      <c r="A72" t="s">
        <v>248</v>
      </c>
      <c r="B72" t="s">
        <v>21</v>
      </c>
      <c r="C72" s="6">
        <f t="shared" ca="1" si="8"/>
        <v>7</v>
      </c>
    </row>
    <row r="73" spans="1:4" x14ac:dyDescent="0.3">
      <c r="A73" t="s">
        <v>249</v>
      </c>
      <c r="B73" t="s">
        <v>21</v>
      </c>
      <c r="C73" s="6">
        <f t="shared" ca="1" si="8"/>
        <v>7</v>
      </c>
    </row>
    <row r="74" spans="1:4" x14ac:dyDescent="0.3">
      <c r="A74" t="s">
        <v>250</v>
      </c>
      <c r="B74" t="s">
        <v>21</v>
      </c>
      <c r="C74" s="6">
        <f t="shared" ca="1" si="8"/>
        <v>7</v>
      </c>
    </row>
    <row r="75" spans="1:4" x14ac:dyDescent="0.3">
      <c r="A75" t="s">
        <v>251</v>
      </c>
      <c r="B75" t="s">
        <v>21</v>
      </c>
      <c r="C75" s="6">
        <f t="shared" ca="1" si="8"/>
        <v>7</v>
      </c>
    </row>
    <row r="76" spans="1:4" x14ac:dyDescent="0.3">
      <c r="A76" t="s">
        <v>252</v>
      </c>
      <c r="B76" t="s">
        <v>21</v>
      </c>
      <c r="C76" s="6">
        <f t="shared" ca="1" si="8"/>
        <v>7</v>
      </c>
    </row>
    <row r="77" spans="1:4" x14ac:dyDescent="0.3">
      <c r="A77" s="10" t="s">
        <v>500</v>
      </c>
      <c r="B77" s="10" t="s">
        <v>21</v>
      </c>
      <c r="C77" s="6">
        <f t="shared" ref="C77:C81" ca="1" si="19">VLOOKUP(B77,OFFSET(INDIRECT("$A:$B"),0,MATCH(B$1&amp;"_Verify",INDIRECT("$1:$1"),0)-1),2,0)</f>
        <v>7</v>
      </c>
      <c r="D77" s="10"/>
    </row>
    <row r="78" spans="1:4" x14ac:dyDescent="0.3">
      <c r="A78" s="10" t="s">
        <v>503</v>
      </c>
      <c r="B78" s="10" t="s">
        <v>21</v>
      </c>
      <c r="C78" s="6">
        <f t="shared" ref="C78" ca="1" si="20">VLOOKUP(B78,OFFSET(INDIRECT("$A:$B"),0,MATCH(B$1&amp;"_Verify",INDIRECT("$1:$1"),0)-1),2,0)</f>
        <v>7</v>
      </c>
      <c r="D78" s="10"/>
    </row>
    <row r="79" spans="1:4" x14ac:dyDescent="0.3">
      <c r="A79" s="10" t="s">
        <v>501</v>
      </c>
      <c r="B79" s="10" t="s">
        <v>21</v>
      </c>
      <c r="C79" s="6">
        <f t="shared" ca="1" si="19"/>
        <v>7</v>
      </c>
      <c r="D79" s="10"/>
    </row>
    <row r="80" spans="1:4" x14ac:dyDescent="0.3">
      <c r="A80" s="10" t="s">
        <v>504</v>
      </c>
      <c r="B80" s="10" t="s">
        <v>21</v>
      </c>
      <c r="C80" s="6">
        <f t="shared" ref="C80" ca="1" si="21">VLOOKUP(B80,OFFSET(INDIRECT("$A:$B"),0,MATCH(B$1&amp;"_Verify",INDIRECT("$1:$1"),0)-1),2,0)</f>
        <v>7</v>
      </c>
      <c r="D80" s="10"/>
    </row>
    <row r="81" spans="1:4" x14ac:dyDescent="0.3">
      <c r="A81" s="10" t="s">
        <v>502</v>
      </c>
      <c r="B81" s="10" t="s">
        <v>21</v>
      </c>
      <c r="C81" s="6">
        <f t="shared" ca="1" si="19"/>
        <v>7</v>
      </c>
      <c r="D81" s="10"/>
    </row>
    <row r="82" spans="1:4" x14ac:dyDescent="0.3">
      <c r="A82" s="10" t="s">
        <v>505</v>
      </c>
      <c r="B82" s="10" t="s">
        <v>21</v>
      </c>
      <c r="C82" s="6">
        <f t="shared" ref="C82" ca="1" si="22">VLOOKUP(B82,OFFSET(INDIRECT("$A:$B"),0,MATCH(B$1&amp;"_Verify",INDIRECT("$1:$1"),0)-1),2,0)</f>
        <v>7</v>
      </c>
      <c r="D82" s="10"/>
    </row>
    <row r="83" spans="1:4" x14ac:dyDescent="0.3">
      <c r="A83" t="s">
        <v>253</v>
      </c>
      <c r="B83" t="s">
        <v>21</v>
      </c>
      <c r="C83" s="6">
        <f t="shared" ca="1" si="8"/>
        <v>7</v>
      </c>
    </row>
    <row r="84" spans="1:4" x14ac:dyDescent="0.3">
      <c r="A84" t="s">
        <v>254</v>
      </c>
      <c r="B84" t="s">
        <v>21</v>
      </c>
      <c r="C84" s="6">
        <f t="shared" ca="1" si="8"/>
        <v>7</v>
      </c>
    </row>
    <row r="85" spans="1:4" x14ac:dyDescent="0.3">
      <c r="A85" t="s">
        <v>255</v>
      </c>
      <c r="B85" t="s">
        <v>21</v>
      </c>
      <c r="C85" s="6">
        <f t="shared" ca="1" si="8"/>
        <v>7</v>
      </c>
    </row>
    <row r="86" spans="1:4" x14ac:dyDescent="0.3">
      <c r="A86" t="s">
        <v>268</v>
      </c>
      <c r="B86" t="s">
        <v>270</v>
      </c>
      <c r="C86" s="6">
        <f t="shared" ca="1" si="8"/>
        <v>14</v>
      </c>
    </row>
    <row r="87" spans="1:4" x14ac:dyDescent="0.3">
      <c r="A87" s="10" t="s">
        <v>506</v>
      </c>
      <c r="B87" s="10" t="s">
        <v>270</v>
      </c>
      <c r="C87" s="6">
        <f t="shared" ref="C87:C88" ca="1" si="23">VLOOKUP(B87,OFFSET(INDIRECT("$A:$B"),0,MATCH(B$1&amp;"_Verify",INDIRECT("$1:$1"),0)-1),2,0)</f>
        <v>14</v>
      </c>
      <c r="D87" s="10"/>
    </row>
    <row r="88" spans="1:4" x14ac:dyDescent="0.3">
      <c r="A88" s="10" t="s">
        <v>508</v>
      </c>
      <c r="B88" s="10" t="s">
        <v>270</v>
      </c>
      <c r="C88" s="6">
        <f t="shared" ca="1" si="23"/>
        <v>14</v>
      </c>
      <c r="D88" s="10"/>
    </row>
    <row r="89" spans="1:4" x14ac:dyDescent="0.3">
      <c r="A89" s="10" t="s">
        <v>510</v>
      </c>
      <c r="B89" s="10" t="s">
        <v>270</v>
      </c>
      <c r="C89" s="6">
        <f t="shared" ref="C89" ca="1" si="24">VLOOKUP(B89,OFFSET(INDIRECT("$A:$B"),0,MATCH(B$1&amp;"_Verify",INDIRECT("$1:$1"),0)-1),2,0)</f>
        <v>14</v>
      </c>
      <c r="D89" s="10"/>
    </row>
    <row r="90" spans="1:4" x14ac:dyDescent="0.3">
      <c r="A90" t="s">
        <v>269</v>
      </c>
      <c r="B90" t="s">
        <v>270</v>
      </c>
      <c r="C90" s="6">
        <f t="shared" ca="1" si="8"/>
        <v>14</v>
      </c>
    </row>
    <row r="91" spans="1:4" x14ac:dyDescent="0.3">
      <c r="A91" s="10" t="s">
        <v>511</v>
      </c>
      <c r="B91" s="10" t="s">
        <v>270</v>
      </c>
      <c r="C91" s="6">
        <f t="shared" ref="C91:C92" ca="1" si="25">VLOOKUP(B91,OFFSET(INDIRECT("$A:$B"),0,MATCH(B$1&amp;"_Verify",INDIRECT("$1:$1"),0)-1),2,0)</f>
        <v>14</v>
      </c>
      <c r="D91" s="10"/>
    </row>
    <row r="92" spans="1:4" x14ac:dyDescent="0.3">
      <c r="A92" s="10" t="s">
        <v>512</v>
      </c>
      <c r="B92" s="10" t="s">
        <v>270</v>
      </c>
      <c r="C92" s="6">
        <f t="shared" ca="1" si="25"/>
        <v>14</v>
      </c>
      <c r="D92" s="10"/>
    </row>
    <row r="93" spans="1:4" x14ac:dyDescent="0.3">
      <c r="A93" s="10" t="s">
        <v>513</v>
      </c>
      <c r="B93" s="10" t="s">
        <v>270</v>
      </c>
      <c r="C93" s="6">
        <f t="shared" ref="C93" ca="1" si="26">VLOOKUP(B93,OFFSET(INDIRECT("$A:$B"),0,MATCH(B$1&amp;"_Verify",INDIRECT("$1:$1"),0)-1),2,0)</f>
        <v>14</v>
      </c>
      <c r="D93" s="10"/>
    </row>
    <row r="94" spans="1:4" x14ac:dyDescent="0.3">
      <c r="A94" s="10" t="s">
        <v>514</v>
      </c>
      <c r="B94" s="10" t="s">
        <v>491</v>
      </c>
      <c r="C94" s="6">
        <f t="shared" ref="C94:C95" ca="1" si="27">VLOOKUP(B94,OFFSET(INDIRECT("$A:$B"),0,MATCH(B$1&amp;"_Verify",INDIRECT("$1:$1"),0)-1),2,0)</f>
        <v>64</v>
      </c>
      <c r="D94" s="10"/>
    </row>
    <row r="95" spans="1:4" x14ac:dyDescent="0.3">
      <c r="A95" s="10" t="s">
        <v>515</v>
      </c>
      <c r="B95" s="10" t="s">
        <v>493</v>
      </c>
      <c r="C95" s="6">
        <f t="shared" ca="1" si="27"/>
        <v>65</v>
      </c>
      <c r="D95" s="10"/>
    </row>
    <row r="96" spans="1:4" x14ac:dyDescent="0.3">
      <c r="A96" t="s">
        <v>172</v>
      </c>
      <c r="B96" t="s">
        <v>166</v>
      </c>
      <c r="C96" s="6">
        <f t="shared" ca="1" si="8"/>
        <v>57</v>
      </c>
    </row>
    <row r="97" spans="1:4" x14ac:dyDescent="0.3">
      <c r="A97" s="10" t="s">
        <v>518</v>
      </c>
      <c r="B97" s="10" t="s">
        <v>166</v>
      </c>
      <c r="C97" s="6">
        <f t="shared" ref="C97" ca="1" si="28">VLOOKUP(B97,OFFSET(INDIRECT("$A:$B"),0,MATCH(B$1&amp;"_Verify",INDIRECT("$1:$1"),0)-1),2,0)</f>
        <v>57</v>
      </c>
      <c r="D97" s="10"/>
    </row>
    <row r="98" spans="1:4" x14ac:dyDescent="0.3">
      <c r="A98" t="s">
        <v>173</v>
      </c>
      <c r="B98" t="s">
        <v>166</v>
      </c>
      <c r="C98" s="6">
        <f t="shared" ca="1" si="8"/>
        <v>57</v>
      </c>
    </row>
    <row r="99" spans="1:4" x14ac:dyDescent="0.3">
      <c r="A99" s="10" t="s">
        <v>519</v>
      </c>
      <c r="B99" s="10" t="s">
        <v>166</v>
      </c>
      <c r="C99" s="6">
        <f t="shared" ref="C99" ca="1" si="29">VLOOKUP(B99,OFFSET(INDIRECT("$A:$B"),0,MATCH(B$1&amp;"_Verify",INDIRECT("$1:$1"),0)-1),2,0)</f>
        <v>57</v>
      </c>
      <c r="D99" s="10"/>
    </row>
    <row r="100" spans="1:4" x14ac:dyDescent="0.3">
      <c r="A100" t="s">
        <v>174</v>
      </c>
      <c r="B100" t="s">
        <v>166</v>
      </c>
      <c r="C100" s="6">
        <f t="shared" ca="1" si="8"/>
        <v>57</v>
      </c>
    </row>
    <row r="101" spans="1:4" x14ac:dyDescent="0.3">
      <c r="A101" s="10" t="s">
        <v>520</v>
      </c>
      <c r="B101" s="10" t="s">
        <v>166</v>
      </c>
      <c r="C101" s="6">
        <f t="shared" ref="C101" ca="1" si="30">VLOOKUP(B101,OFFSET(INDIRECT("$A:$B"),0,MATCH(B$1&amp;"_Verify",INDIRECT("$1:$1"),0)-1),2,0)</f>
        <v>57</v>
      </c>
      <c r="D101" s="10"/>
    </row>
    <row r="102" spans="1:4" x14ac:dyDescent="0.3">
      <c r="A102" t="s">
        <v>175</v>
      </c>
      <c r="B102" t="s">
        <v>185</v>
      </c>
      <c r="C102" s="6">
        <f t="shared" ca="1" si="8"/>
        <v>31</v>
      </c>
    </row>
    <row r="103" spans="1:4" x14ac:dyDescent="0.3">
      <c r="A103" t="s">
        <v>176</v>
      </c>
      <c r="B103" t="s">
        <v>183</v>
      </c>
      <c r="C103" s="6">
        <f t="shared" ca="1" si="8"/>
        <v>32</v>
      </c>
    </row>
    <row r="104" spans="1:4" x14ac:dyDescent="0.3">
      <c r="A104" t="s">
        <v>177</v>
      </c>
      <c r="B104" t="s">
        <v>186</v>
      </c>
      <c r="C104" s="6">
        <f t="shared" ca="1" si="8"/>
        <v>33</v>
      </c>
    </row>
    <row r="105" spans="1:4" x14ac:dyDescent="0.3">
      <c r="A105" t="s">
        <v>178</v>
      </c>
      <c r="B105" t="s">
        <v>187</v>
      </c>
      <c r="C105" s="6">
        <f t="shared" ca="1" si="8"/>
        <v>34</v>
      </c>
    </row>
    <row r="106" spans="1:4" x14ac:dyDescent="0.3">
      <c r="A106" t="s">
        <v>179</v>
      </c>
      <c r="B106" t="s">
        <v>188</v>
      </c>
      <c r="C106" s="6">
        <f t="shared" ca="1" si="8"/>
        <v>35</v>
      </c>
    </row>
    <row r="107" spans="1:4" x14ac:dyDescent="0.3">
      <c r="A107" t="s">
        <v>180</v>
      </c>
      <c r="B107" t="s">
        <v>189</v>
      </c>
      <c r="C107" s="6">
        <f t="shared" ca="1" si="8"/>
        <v>36</v>
      </c>
    </row>
    <row r="108" spans="1:4" x14ac:dyDescent="0.3">
      <c r="A108" t="s">
        <v>181</v>
      </c>
      <c r="B108" t="s">
        <v>190</v>
      </c>
      <c r="C108" s="6">
        <f t="shared" ca="1" si="8"/>
        <v>37</v>
      </c>
    </row>
    <row r="109" spans="1:4" x14ac:dyDescent="0.3">
      <c r="A109" t="s">
        <v>182</v>
      </c>
      <c r="B109" t="s">
        <v>191</v>
      </c>
      <c r="C109" s="6">
        <f t="shared" ca="1" si="8"/>
        <v>38</v>
      </c>
    </row>
    <row r="110" spans="1:4" x14ac:dyDescent="0.3">
      <c r="A110" t="s">
        <v>271</v>
      </c>
      <c r="B110" t="s">
        <v>542</v>
      </c>
      <c r="C110" s="6">
        <f t="shared" ref="C110" ca="1" si="31">VLOOKUP(B110,OFFSET(INDIRECT("$A:$B"),0,MATCH(B$1&amp;"_Verify",INDIRECT("$1:$1"),0)-1),2,0)</f>
        <v>68</v>
      </c>
    </row>
    <row r="111" spans="1:4" x14ac:dyDescent="0.3">
      <c r="A111" t="s">
        <v>272</v>
      </c>
      <c r="B111" t="s">
        <v>542</v>
      </c>
      <c r="C111" s="6">
        <f t="shared" ref="C111" ca="1" si="32">VLOOKUP(B111,OFFSET(INDIRECT("$A:$B"),0,MATCH(B$1&amp;"_Verify",INDIRECT("$1:$1"),0)-1),2,0)</f>
        <v>68</v>
      </c>
    </row>
    <row r="112" spans="1:4" x14ac:dyDescent="0.3">
      <c r="A112" t="s">
        <v>292</v>
      </c>
      <c r="B112" t="s">
        <v>94</v>
      </c>
      <c r="C112" s="6">
        <f t="shared" ref="C112:C115" ca="1" si="33">VLOOKUP(B112,OFFSET(INDIRECT("$A:$B"),0,MATCH(B$1&amp;"_Verify",INDIRECT("$1:$1"),0)-1),2,0)</f>
        <v>13</v>
      </c>
    </row>
    <row r="113" spans="1:3" x14ac:dyDescent="0.3">
      <c r="A113" t="s">
        <v>294</v>
      </c>
      <c r="B113" t="s">
        <v>21</v>
      </c>
      <c r="C113" s="6">
        <f t="shared" ca="1" si="33"/>
        <v>7</v>
      </c>
    </row>
    <row r="114" spans="1:3" x14ac:dyDescent="0.3">
      <c r="A114" t="s">
        <v>293</v>
      </c>
      <c r="B114" t="s">
        <v>94</v>
      </c>
      <c r="C114" s="6">
        <f t="shared" ca="1" si="33"/>
        <v>13</v>
      </c>
    </row>
    <row r="115" spans="1:3" x14ac:dyDescent="0.3">
      <c r="A115" t="s">
        <v>296</v>
      </c>
      <c r="B115" t="s">
        <v>21</v>
      </c>
      <c r="C115" s="6">
        <f t="shared" ca="1" si="33"/>
        <v>7</v>
      </c>
    </row>
    <row r="116" spans="1:3" x14ac:dyDescent="0.3">
      <c r="A116" t="s">
        <v>300</v>
      </c>
      <c r="B116" s="10" t="s">
        <v>542</v>
      </c>
      <c r="C116" s="6">
        <f t="shared" ref="C116" ca="1" si="34">VLOOKUP(B116,OFFSET(INDIRECT("$A:$B"),0,MATCH(B$1&amp;"_Verify",INDIRECT("$1:$1"),0)-1),2,0)</f>
        <v>68</v>
      </c>
    </row>
    <row r="117" spans="1:3" x14ac:dyDescent="0.3">
      <c r="A117" t="s">
        <v>301</v>
      </c>
      <c r="B117" s="10" t="s">
        <v>542</v>
      </c>
      <c r="C117" s="6">
        <f t="shared" ref="C117:C119" ca="1" si="35">VLOOKUP(B117,OFFSET(INDIRECT("$A:$B"),0,MATCH(B$1&amp;"_Verify",INDIRECT("$1:$1"),0)-1),2,0)</f>
        <v>68</v>
      </c>
    </row>
    <row r="118" spans="1:3" x14ac:dyDescent="0.3">
      <c r="A118" t="s">
        <v>302</v>
      </c>
      <c r="B118" t="s">
        <v>94</v>
      </c>
      <c r="C118" s="6">
        <f t="shared" ca="1" si="35"/>
        <v>13</v>
      </c>
    </row>
    <row r="119" spans="1:3" x14ac:dyDescent="0.3">
      <c r="A119" t="s">
        <v>303</v>
      </c>
      <c r="B119" t="s">
        <v>226</v>
      </c>
      <c r="C119" s="6">
        <f t="shared" ca="1" si="35"/>
        <v>15</v>
      </c>
    </row>
    <row r="120" spans="1:3" x14ac:dyDescent="0.3">
      <c r="A120" t="s">
        <v>304</v>
      </c>
      <c r="B120" t="s">
        <v>229</v>
      </c>
      <c r="C120" s="6">
        <f t="shared" ref="C120" ca="1" si="36">VLOOKUP(B120,OFFSET(INDIRECT("$A:$B"),0,MATCH(B$1&amp;"_Verify",INDIRECT("$1:$1"),0)-1),2,0)</f>
        <v>16</v>
      </c>
    </row>
    <row r="121" spans="1:3" x14ac:dyDescent="0.3">
      <c r="A121" t="s">
        <v>305</v>
      </c>
      <c r="B121" t="s">
        <v>229</v>
      </c>
      <c r="C121" s="6">
        <f t="shared" ref="C121" ca="1" si="37">VLOOKUP(B121,OFFSET(INDIRECT("$A:$B"),0,MATCH(B$1&amp;"_Verify",INDIRECT("$1:$1"),0)-1),2,0)</f>
        <v>16</v>
      </c>
    </row>
    <row r="122" spans="1:3" x14ac:dyDescent="0.3">
      <c r="A122" t="s">
        <v>308</v>
      </c>
      <c r="B122" t="s">
        <v>230</v>
      </c>
      <c r="C122" s="6">
        <f t="shared" ref="C122" ca="1" si="38">VLOOKUP(B122,OFFSET(INDIRECT("$A:$B"),0,MATCH(B$1&amp;"_Verify",INDIRECT("$1:$1"),0)-1),2,0)</f>
        <v>17</v>
      </c>
    </row>
    <row r="123" spans="1:3" x14ac:dyDescent="0.3">
      <c r="A123" t="s">
        <v>309</v>
      </c>
      <c r="B123" t="s">
        <v>230</v>
      </c>
      <c r="C123" s="6">
        <f t="shared" ref="C123" ca="1" si="39">VLOOKUP(B123,OFFSET(INDIRECT("$A:$B"),0,MATCH(B$1&amp;"_Verify",INDIRECT("$1:$1"),0)-1),2,0)</f>
        <v>17</v>
      </c>
    </row>
    <row r="124" spans="1:3" x14ac:dyDescent="0.3">
      <c r="A124" t="s">
        <v>310</v>
      </c>
      <c r="B124" t="s">
        <v>231</v>
      </c>
      <c r="C124" s="6">
        <f t="shared" ref="C124" ca="1" si="40">VLOOKUP(B124,OFFSET(INDIRECT("$A:$B"),0,MATCH(B$1&amp;"_Verify",INDIRECT("$1:$1"),0)-1),2,0)</f>
        <v>18</v>
      </c>
    </row>
    <row r="125" spans="1:3" x14ac:dyDescent="0.3">
      <c r="A125" t="s">
        <v>311</v>
      </c>
      <c r="B125" t="s">
        <v>231</v>
      </c>
      <c r="C125" s="6">
        <f t="shared" ref="C125" ca="1" si="41">VLOOKUP(B125,OFFSET(INDIRECT("$A:$B"),0,MATCH(B$1&amp;"_Verify",INDIRECT("$1:$1"),0)-1),2,0)</f>
        <v>18</v>
      </c>
    </row>
    <row r="126" spans="1:3" x14ac:dyDescent="0.3">
      <c r="A126" t="s">
        <v>312</v>
      </c>
      <c r="B126" t="s">
        <v>232</v>
      </c>
      <c r="C126" s="6">
        <f t="shared" ref="C126" ca="1" si="42">VLOOKUP(B126,OFFSET(INDIRECT("$A:$B"),0,MATCH(B$1&amp;"_Verify",INDIRECT("$1:$1"),0)-1),2,0)</f>
        <v>19</v>
      </c>
    </row>
    <row r="127" spans="1:3" x14ac:dyDescent="0.3">
      <c r="A127" t="s">
        <v>313</v>
      </c>
      <c r="B127" t="s">
        <v>232</v>
      </c>
      <c r="C127" s="6">
        <f t="shared" ref="C127" ca="1" si="43">VLOOKUP(B127,OFFSET(INDIRECT("$A:$B"),0,MATCH(B$1&amp;"_Verify",INDIRECT("$1:$1"),0)-1),2,0)</f>
        <v>19</v>
      </c>
    </row>
    <row r="128" spans="1:3" x14ac:dyDescent="0.3">
      <c r="A128" t="s">
        <v>315</v>
      </c>
      <c r="B128" t="s">
        <v>241</v>
      </c>
      <c r="C128" s="6">
        <f t="shared" ref="C128:C138" ca="1" si="44">VLOOKUP(B128,OFFSET(INDIRECT("$A:$B"),0,MATCH(B$1&amp;"_Verify",INDIRECT("$1:$1"),0)-1),2,0)</f>
        <v>20</v>
      </c>
    </row>
    <row r="129" spans="1:4" x14ac:dyDescent="0.3">
      <c r="A129" t="s">
        <v>316</v>
      </c>
      <c r="B129" t="s">
        <v>241</v>
      </c>
      <c r="C129" s="6">
        <f t="shared" ca="1" si="44"/>
        <v>20</v>
      </c>
    </row>
    <row r="130" spans="1:4" x14ac:dyDescent="0.3">
      <c r="A130" t="s">
        <v>367</v>
      </c>
      <c r="B130" t="s">
        <v>94</v>
      </c>
      <c r="C130" s="6">
        <f t="shared" ref="C130:C132" ca="1" si="45">VLOOKUP(B130,OFFSET(INDIRECT("$A:$B"),0,MATCH(B$1&amp;"_Verify",INDIRECT("$1:$1"),0)-1),2,0)</f>
        <v>13</v>
      </c>
      <c r="D130" s="6"/>
    </row>
    <row r="131" spans="1:4" x14ac:dyDescent="0.3">
      <c r="A131" t="s">
        <v>369</v>
      </c>
      <c r="B131" t="s">
        <v>340</v>
      </c>
      <c r="C131" s="6">
        <f t="shared" ca="1" si="45"/>
        <v>21</v>
      </c>
    </row>
    <row r="132" spans="1:4" x14ac:dyDescent="0.3">
      <c r="A132" t="s">
        <v>373</v>
      </c>
      <c r="B132" t="s">
        <v>57</v>
      </c>
      <c r="C132" s="6">
        <f t="shared" ca="1" si="45"/>
        <v>11</v>
      </c>
    </row>
    <row r="133" spans="1:4" x14ac:dyDescent="0.3">
      <c r="A133" t="s">
        <v>317</v>
      </c>
      <c r="B133" t="s">
        <v>94</v>
      </c>
      <c r="C133" s="6">
        <f t="shared" ca="1" si="44"/>
        <v>13</v>
      </c>
    </row>
    <row r="134" spans="1:4" x14ac:dyDescent="0.3">
      <c r="A134" t="s">
        <v>319</v>
      </c>
      <c r="B134" t="s">
        <v>21</v>
      </c>
      <c r="C134" s="6">
        <f t="shared" ca="1" si="44"/>
        <v>7</v>
      </c>
    </row>
    <row r="135" spans="1:4" x14ac:dyDescent="0.3">
      <c r="A135" s="10" t="s">
        <v>522</v>
      </c>
      <c r="B135" s="10" t="s">
        <v>94</v>
      </c>
      <c r="C135" s="6">
        <f t="shared" ca="1" si="44"/>
        <v>13</v>
      </c>
      <c r="D135" s="10"/>
    </row>
    <row r="136" spans="1:4" x14ac:dyDescent="0.3">
      <c r="A136" s="10" t="s">
        <v>524</v>
      </c>
      <c r="B136" s="10" t="s">
        <v>21</v>
      </c>
      <c r="C136" s="6">
        <f t="shared" ca="1" si="44"/>
        <v>7</v>
      </c>
      <c r="D136" s="10"/>
    </row>
    <row r="137" spans="1:4" x14ac:dyDescent="0.3">
      <c r="A137" t="s">
        <v>374</v>
      </c>
      <c r="B137" t="s">
        <v>344</v>
      </c>
      <c r="C137" s="6">
        <f t="shared" ca="1" si="44"/>
        <v>61</v>
      </c>
    </row>
    <row r="138" spans="1:4" x14ac:dyDescent="0.3">
      <c r="A138" t="s">
        <v>375</v>
      </c>
      <c r="B138" t="s">
        <v>348</v>
      </c>
      <c r="C138" s="6">
        <f t="shared" ca="1" si="44"/>
        <v>59</v>
      </c>
    </row>
    <row r="139" spans="1:4" x14ac:dyDescent="0.3">
      <c r="A139" t="s">
        <v>320</v>
      </c>
      <c r="B139" t="s">
        <v>242</v>
      </c>
      <c r="C139" s="6">
        <f t="shared" ref="C139:C142" ca="1" si="46">VLOOKUP(B139,OFFSET(INDIRECT("$A:$B"),0,MATCH(B$1&amp;"_Verify",INDIRECT("$1:$1"),0)-1),2,0)</f>
        <v>58</v>
      </c>
    </row>
    <row r="140" spans="1:4" x14ac:dyDescent="0.3">
      <c r="A140" s="10" t="s">
        <v>526</v>
      </c>
      <c r="B140" s="10" t="s">
        <v>242</v>
      </c>
      <c r="C140" s="6">
        <f t="shared" ref="C140" ca="1" si="47">VLOOKUP(B140,OFFSET(INDIRECT("$A:$B"),0,MATCH(B$1&amp;"_Verify",INDIRECT("$1:$1"),0)-1),2,0)</f>
        <v>58</v>
      </c>
      <c r="D140" s="10"/>
    </row>
    <row r="141" spans="1:4" x14ac:dyDescent="0.3">
      <c r="A141" t="s">
        <v>331</v>
      </c>
      <c r="B141" t="s">
        <v>275</v>
      </c>
      <c r="C141" s="6">
        <f t="shared" ca="1" si="46"/>
        <v>40</v>
      </c>
    </row>
    <row r="142" spans="1:4" x14ac:dyDescent="0.3">
      <c r="A142" t="s">
        <v>333</v>
      </c>
      <c r="B142" t="s">
        <v>54</v>
      </c>
      <c r="C142" s="6">
        <f t="shared" ca="1" si="46"/>
        <v>8</v>
      </c>
    </row>
    <row r="143" spans="1:4" x14ac:dyDescent="0.3">
      <c r="A143" t="s">
        <v>322</v>
      </c>
      <c r="B143" t="s">
        <v>276</v>
      </c>
      <c r="C143" s="6">
        <f t="shared" ref="C143" ca="1" si="48">VLOOKUP(B143,OFFSET(INDIRECT("$A:$B"),0,MATCH(B$1&amp;"_Verify",INDIRECT("$1:$1"),0)-1),2,0)</f>
        <v>39</v>
      </c>
    </row>
    <row r="144" spans="1:4" x14ac:dyDescent="0.3">
      <c r="A144" t="s">
        <v>324</v>
      </c>
      <c r="B144" t="s">
        <v>55</v>
      </c>
      <c r="C144" s="6">
        <f t="shared" ref="C144" ca="1" si="49">VLOOKUP(B144,OFFSET(INDIRECT("$A:$B"),0,MATCH(B$1&amp;"_Verify",INDIRECT("$1:$1"),0)-1),2,0)</f>
        <v>9</v>
      </c>
    </row>
    <row r="145" spans="1:4" x14ac:dyDescent="0.3">
      <c r="A145" t="s">
        <v>354</v>
      </c>
      <c r="B145" t="s">
        <v>347</v>
      </c>
      <c r="C145" s="6">
        <f t="shared" ref="C145" ca="1" si="50">VLOOKUP(B145,OFFSET(INDIRECT("$A:$B"),0,MATCH(B$1&amp;"_Verify",INDIRECT("$1:$1"),0)-1),2,0)</f>
        <v>41</v>
      </c>
    </row>
    <row r="146" spans="1:4" x14ac:dyDescent="0.3">
      <c r="A146" t="s">
        <v>355</v>
      </c>
      <c r="B146" t="s">
        <v>286</v>
      </c>
      <c r="C146" s="6">
        <f t="shared" ref="C146" ca="1" si="51">VLOOKUP(B146,OFFSET(INDIRECT("$A:$B"),0,MATCH(B$1&amp;"_Verify",INDIRECT("$1:$1"),0)-1),2,0)</f>
        <v>60</v>
      </c>
    </row>
    <row r="147" spans="1:4" x14ac:dyDescent="0.3">
      <c r="A147" t="s">
        <v>379</v>
      </c>
      <c r="B147" t="s">
        <v>380</v>
      </c>
      <c r="C147" s="6">
        <f t="shared" ref="C147:C149" ca="1" si="52">VLOOKUP(B147,OFFSET(INDIRECT("$A:$B"),0,MATCH(B$1&amp;"_Verify",INDIRECT("$1:$1"),0)-1),2,0)</f>
        <v>62</v>
      </c>
    </row>
    <row r="148" spans="1:4" x14ac:dyDescent="0.3">
      <c r="A148" s="10" t="s">
        <v>532</v>
      </c>
      <c r="B148" s="10" t="s">
        <v>535</v>
      </c>
      <c r="C148" s="6">
        <f t="shared" ca="1" si="52"/>
        <v>66</v>
      </c>
      <c r="D148" s="10"/>
    </row>
    <row r="149" spans="1:4" x14ac:dyDescent="0.3">
      <c r="A149" s="10" t="s">
        <v>534</v>
      </c>
      <c r="B149" s="10" t="s">
        <v>535</v>
      </c>
      <c r="C149" s="6">
        <f t="shared" ca="1" si="52"/>
        <v>66</v>
      </c>
      <c r="D149" s="10"/>
    </row>
    <row r="150" spans="1:4" x14ac:dyDescent="0.3">
      <c r="A150" s="10" t="s">
        <v>548</v>
      </c>
      <c r="B150" s="10" t="s">
        <v>538</v>
      </c>
      <c r="C150" s="6">
        <f t="shared" ref="C150" ca="1" si="53">VLOOKUP(B150,OFFSET(INDIRECT("$A:$B"),0,MATCH(B$1&amp;"_Verify",INDIRECT("$1:$1"),0)-1),2,0)</f>
        <v>67</v>
      </c>
      <c r="D150" s="10"/>
    </row>
    <row r="151" spans="1:4" x14ac:dyDescent="0.3">
      <c r="A151" t="s">
        <v>388</v>
      </c>
      <c r="B151" t="s">
        <v>385</v>
      </c>
      <c r="C151" s="6">
        <f t="shared" ref="C151" ca="1" si="54">VLOOKUP(B151,OFFSET(INDIRECT("$A:$B"),0,MATCH(B$1&amp;"_Verify",INDIRECT("$1:$1"),0)-1),2,0)</f>
        <v>22</v>
      </c>
    </row>
    <row r="152" spans="1:4" x14ac:dyDescent="0.3">
      <c r="A152" t="s">
        <v>402</v>
      </c>
      <c r="B152" t="s">
        <v>385</v>
      </c>
      <c r="C152" s="6">
        <f t="shared" ref="C152" ca="1" si="55">VLOOKUP(B152,OFFSET(INDIRECT("$A:$B"),0,MATCH(B$1&amp;"_Verify",INDIRECT("$1:$1"),0)-1),2,0)</f>
        <v>22</v>
      </c>
    </row>
    <row r="153" spans="1:4" x14ac:dyDescent="0.3">
      <c r="A153" t="s">
        <v>390</v>
      </c>
      <c r="B153" t="s">
        <v>385</v>
      </c>
      <c r="C153" s="6">
        <f t="shared" ref="C153:C154" ca="1" si="56">VLOOKUP(B153,OFFSET(INDIRECT("$A:$B"),0,MATCH(B$1&amp;"_Verify",INDIRECT("$1:$1"),0)-1),2,0)</f>
        <v>22</v>
      </c>
    </row>
    <row r="154" spans="1:4" x14ac:dyDescent="0.3">
      <c r="A154" t="s">
        <v>403</v>
      </c>
      <c r="B154" t="s">
        <v>385</v>
      </c>
      <c r="C154" s="6">
        <f t="shared" ca="1" si="56"/>
        <v>22</v>
      </c>
    </row>
  </sheetData>
  <phoneticPr fontId="1" type="noConversion"/>
  <dataValidations count="1">
    <dataValidation type="list" allowBlank="1" showInputMessage="1" showErrorMessage="1" sqref="B2:B154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467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6.7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111</v>
      </c>
      <c r="B1" s="1" t="s">
        <v>27</v>
      </c>
      <c r="C1" s="1" t="s">
        <v>112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143</v>
      </c>
      <c r="N1" s="1" t="s">
        <v>144</v>
      </c>
      <c r="O1" s="7" t="s">
        <v>5</v>
      </c>
      <c r="P1" s="1" t="s">
        <v>6</v>
      </c>
      <c r="Q1" s="1" t="s">
        <v>215</v>
      </c>
      <c r="R1" s="1" t="s">
        <v>216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98</v>
      </c>
      <c r="Y1" s="1" t="s">
        <v>145</v>
      </c>
      <c r="Z1" s="1" t="s">
        <v>210</v>
      </c>
      <c r="AB1" s="1" t="s">
        <v>218</v>
      </c>
      <c r="AC1" s="1" t="s">
        <v>217</v>
      </c>
    </row>
    <row r="2" spans="1:29" ht="103.5" hidden="1" customHeight="1" outlineLevel="1" x14ac:dyDescent="0.3">
      <c r="E2" s="1" t="s">
        <v>21</v>
      </c>
      <c r="F2" s="4" t="str">
        <f>IF(ISBLANK(VLOOKUP($E2,어펙터인자!$1:$1048576,MATCH(F$1,어펙터인자!$1:$1,0),0)),"",VLOOKUP($E2,어펙터인자!$1:$1048576,MATCH(F$1,어펙터인자!$1:$1,0),0))</f>
        <v>액터스탯 변경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>변경할 수치</v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>스탯타입
유효성 검사</v>
      </c>
      <c r="N2" s="4" t="str">
        <f>IF(LEN(O2)=0,"","오버라이딩"&amp;CHAR(10)&amp;"우측 입력은 여기")</f>
        <v>오버라이딩
우측 입력은 여기</v>
      </c>
      <c r="O2" s="8" t="str">
        <f>IF(ISBLANK(VLOOKUP($E2,어펙터인자!$1:$1048576,MATCH(O$1,어펙터인자!$1:$1,0),0)),"",VLOOKUP($E2,어펙터인자!$1:$1048576,MATCH(O$1,어펙터인자!$1:$1,0),0))</f>
        <v>스탯타입
인자 좌측참고</v>
      </c>
      <c r="P2" s="4" t="str">
        <f>IF(ISBLANK(VLOOKUP($E2,어펙터인자!$1:$1048576,MATCH(P$1,어펙터인자!$1:$1,0),0)),"",VLOOKUP($E2,어펙터인자!$1:$1048576,MATCH(P$1,어펙터인자!$1:$1,0),0))</f>
        <v>피격받아 종료할 지속횟수</v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>오버라이딩
우측 입력은 여기</v>
      </c>
      <c r="S2" s="8" t="str">
        <f>IF(ISBLANK(VLOOKUP($E2,어펙터인자!$1:$1048576,MATCH(S$1,어펙터인자!$1:$1,0),0)),"",VLOOKUP($E2,어펙터인자!$1:$1048576,MATCH(S$1,어펙터인자!$1:$1,0),0))</f>
        <v>단타 이펙트 어태치 여부</v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>단타 이펙트</v>
      </c>
      <c r="Y2" s="1" t="s">
        <v>146</v>
      </c>
      <c r="Z2" s="1">
        <v>0</v>
      </c>
      <c r="AB2" s="1" t="s">
        <v>219</v>
      </c>
      <c r="AC2" s="1">
        <v>1</v>
      </c>
    </row>
    <row r="3" spans="1:29" collapsed="1" x14ac:dyDescent="0.3">
      <c r="A3" s="1" t="str">
        <f t="shared" ref="A3:A70" si="0">B3&amp;"_"&amp;TEXT(D3,"00")</f>
        <v>NormalAttack0.8_01</v>
      </c>
      <c r="B3" s="1" t="s">
        <v>589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0.8</v>
      </c>
      <c r="L3" s="1">
        <v>0</v>
      </c>
      <c r="O3" s="7" t="str">
        <f t="shared" ref="O3:O72" ca="1" si="1">IF(NOT(ISBLANK(N3)),N3,
IF(ISBLANK(M3),"",
VLOOKUP(M3,OFFSET(INDIRECT("$A:$B"),0,MATCH(M$1&amp;"_Verify",INDIRECT("$1:$1"),0)-1),2,0)
))</f>
        <v/>
      </c>
      <c r="S3" s="7" t="str">
        <f t="shared" ref="S3:S125" ca="1" si="2">IF(NOT(ISBLANK(R3)),R3,
IF(ISBLANK(Q3),"",
VLOOKUP(Q3,OFFSET(INDIRECT("$A:$B"),0,MATCH(Q$1&amp;"_Verify",INDIRECT("$1:$1"),0)-1),2,0)
))</f>
        <v/>
      </c>
      <c r="Y3" s="1" t="s">
        <v>147</v>
      </c>
      <c r="Z3" s="1">
        <v>1</v>
      </c>
      <c r="AB3" s="1" t="s">
        <v>220</v>
      </c>
      <c r="AC3" s="1">
        <v>2</v>
      </c>
    </row>
    <row r="4" spans="1:29" x14ac:dyDescent="0.3">
      <c r="A4" s="1" t="str">
        <f t="shared" ref="A4:A6" si="3">B4&amp;"_"&amp;TEXT(D4,"00")</f>
        <v>NormalAttack01_01</v>
      </c>
      <c r="B4" s="1" t="s">
        <v>29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1</v>
      </c>
      <c r="L4" s="1">
        <v>0</v>
      </c>
      <c r="O4" s="7" t="str">
        <f t="shared" ref="O4:O6" ca="1" si="4">IF(NOT(ISBLANK(N4)),N4,
IF(ISBLANK(M4),"",
VLOOKUP(M4,OFFSET(INDIRECT("$A:$B"),0,MATCH(M$1&amp;"_Verify",INDIRECT("$1:$1"),0)-1),2,0)
))</f>
        <v/>
      </c>
      <c r="S4" s="7" t="str">
        <f t="shared" ref="S4:S6" ca="1" si="5">IF(NOT(ISBLANK(R4)),R4,
IF(ISBLANK(Q4),"",
VLOOKUP(Q4,OFFSET(INDIRECT("$A:$B"),0,MATCH(Q$1&amp;"_Verify",INDIRECT("$1:$1"),0)-1),2,0)
))</f>
        <v/>
      </c>
      <c r="Y4" s="1" t="s">
        <v>148</v>
      </c>
      <c r="Z4" s="1">
        <v>2</v>
      </c>
      <c r="AB4" s="1" t="s">
        <v>221</v>
      </c>
      <c r="AC4" s="1">
        <v>3</v>
      </c>
    </row>
    <row r="5" spans="1:29" x14ac:dyDescent="0.3">
      <c r="A5" s="1" t="str">
        <f t="shared" si="3"/>
        <v>NormalAttack1.25_01</v>
      </c>
      <c r="B5" s="1" t="s">
        <v>559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1.25</v>
      </c>
      <c r="L5" s="1">
        <v>0</v>
      </c>
      <c r="O5" s="7" t="str">
        <f t="shared" ca="1" si="4"/>
        <v/>
      </c>
      <c r="S5" s="7" t="str">
        <f t="shared" ca="1" si="5"/>
        <v/>
      </c>
      <c r="Y5" s="1" t="s">
        <v>149</v>
      </c>
      <c r="Z5" s="1">
        <v>3</v>
      </c>
      <c r="AB5" s="1" t="s">
        <v>222</v>
      </c>
      <c r="AC5" s="1">
        <v>4</v>
      </c>
    </row>
    <row r="6" spans="1:29" x14ac:dyDescent="0.3">
      <c r="A6" s="1" t="str">
        <f t="shared" si="3"/>
        <v>NormalAttack1.5_01</v>
      </c>
      <c r="B6" s="1" t="s">
        <v>560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1.5</v>
      </c>
      <c r="L6" s="1">
        <v>0</v>
      </c>
      <c r="O6" s="7" t="str">
        <f t="shared" ca="1" si="4"/>
        <v/>
      </c>
      <c r="S6" s="7" t="str">
        <f t="shared" ca="1" si="5"/>
        <v/>
      </c>
      <c r="Y6" s="1" t="s">
        <v>150</v>
      </c>
      <c r="Z6" s="1">
        <v>4</v>
      </c>
      <c r="AB6" s="1" t="s">
        <v>223</v>
      </c>
      <c r="AC6" s="1">
        <v>5</v>
      </c>
    </row>
    <row r="7" spans="1:29" x14ac:dyDescent="0.3">
      <c r="A7" s="1" t="str">
        <f t="shared" ref="A7:A8" si="6">B7&amp;"_"&amp;TEXT(D7,"00")</f>
        <v>NormalAttack2.0_01</v>
      </c>
      <c r="B7" s="1" t="s">
        <v>585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2</v>
      </c>
      <c r="L7" s="1">
        <v>0</v>
      </c>
      <c r="O7" s="7" t="str">
        <f t="shared" ref="O7:O8" ca="1" si="7">IF(NOT(ISBLANK(N7)),N7,
IF(ISBLANK(M7),"",
VLOOKUP(M7,OFFSET(INDIRECT("$A:$B"),0,MATCH(M$1&amp;"_Verify",INDIRECT("$1:$1"),0)-1),2,0)
))</f>
        <v/>
      </c>
      <c r="S7" s="7" t="str">
        <f t="shared" ref="S7:S8" ca="1" si="8">IF(NOT(ISBLANK(R7)),R7,
IF(ISBLANK(Q7),"",
VLOOKUP(Q7,OFFSET(INDIRECT("$A:$B"),0,MATCH(Q$1&amp;"_Verify",INDIRECT("$1:$1"),0)-1),2,0)
))</f>
        <v/>
      </c>
      <c r="Y7" s="1" t="s">
        <v>151</v>
      </c>
      <c r="Z7" s="1">
        <v>5</v>
      </c>
      <c r="AB7" s="1" t="s">
        <v>224</v>
      </c>
      <c r="AC7" s="1">
        <v>6</v>
      </c>
    </row>
    <row r="8" spans="1:29" x14ac:dyDescent="0.3">
      <c r="A8" s="1" t="str">
        <f t="shared" si="6"/>
        <v>NormalAttack3.0_01</v>
      </c>
      <c r="B8" s="1" t="s">
        <v>586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3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152</v>
      </c>
      <c r="Z8" s="1">
        <v>6</v>
      </c>
    </row>
    <row r="9" spans="1:29" x14ac:dyDescent="0.3">
      <c r="A9" s="1" t="str">
        <f t="shared" ref="A9" si="9">B9&amp;"_"&amp;TEXT(D9,"00")</f>
        <v>NormalAttackMelee0.8_01</v>
      </c>
      <c r="B9" s="1" t="s">
        <v>590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0.8</v>
      </c>
      <c r="L9" s="1">
        <v>1</v>
      </c>
      <c r="O9" s="7" t="str">
        <f t="shared" ref="O9" ca="1" si="10">IF(NOT(ISBLANK(N9)),N9,
IF(ISBLANK(M9),"",
VLOOKUP(M9,OFFSET(INDIRECT("$A:$B"),0,MATCH(M$1&amp;"_Verify",INDIRECT("$1:$1"),0)-1),2,0)
))</f>
        <v/>
      </c>
      <c r="S9" s="7" t="str">
        <f t="shared" ref="S9" ca="1" si="11">IF(NOT(ISBLANK(R9)),R9,
IF(ISBLANK(Q9),"",
VLOOKUP(Q9,OFFSET(INDIRECT("$A:$B"),0,MATCH(Q$1&amp;"_Verify",INDIRECT("$1:$1"),0)-1),2,0)
))</f>
        <v/>
      </c>
      <c r="Y9" s="1" t="s">
        <v>153</v>
      </c>
      <c r="Z9" s="1">
        <v>7</v>
      </c>
    </row>
    <row r="10" spans="1:29" x14ac:dyDescent="0.3">
      <c r="A10" s="1" t="str">
        <f t="shared" ref="A10:A12" si="12">B10&amp;"_"&amp;TEXT(D10,"00")</f>
        <v>NormalAttackMelee01_01</v>
      </c>
      <c r="B10" s="1" t="s">
        <v>549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1</v>
      </c>
      <c r="L10" s="1">
        <v>1</v>
      </c>
      <c r="O10" s="7" t="str">
        <f t="shared" ref="O10:O12" ca="1" si="13">IF(NOT(ISBLANK(N10)),N10,
IF(ISBLANK(M10),"",
VLOOKUP(M10,OFFSET(INDIRECT("$A:$B"),0,MATCH(M$1&amp;"_Verify",INDIRECT("$1:$1"),0)-1),2,0)
))</f>
        <v/>
      </c>
      <c r="S10" s="7" t="str">
        <f t="shared" ref="S10:S12" ca="1" si="14">IF(NOT(ISBLANK(R10)),R10,
IF(ISBLANK(Q10),"",
VLOOKUP(Q10,OFFSET(INDIRECT("$A:$B"),0,MATCH(Q$1&amp;"_Verify",INDIRECT("$1:$1"),0)-1),2,0)
))</f>
        <v/>
      </c>
      <c r="Y10" s="1" t="s">
        <v>154</v>
      </c>
      <c r="Z10" s="1">
        <v>8</v>
      </c>
    </row>
    <row r="11" spans="1:29" x14ac:dyDescent="0.3">
      <c r="A11" s="1" t="str">
        <f t="shared" si="12"/>
        <v>NormalAttackMelee1.25_01</v>
      </c>
      <c r="B11" s="1" t="s">
        <v>561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1.25</v>
      </c>
      <c r="L11" s="1">
        <v>1</v>
      </c>
      <c r="O11" s="7" t="str">
        <f t="shared" ca="1" si="13"/>
        <v/>
      </c>
      <c r="S11" s="7" t="str">
        <f t="shared" ca="1" si="14"/>
        <v/>
      </c>
      <c r="Y11" s="1" t="s">
        <v>155</v>
      </c>
      <c r="Z11" s="1">
        <v>9</v>
      </c>
    </row>
    <row r="12" spans="1:29" x14ac:dyDescent="0.3">
      <c r="A12" s="1" t="str">
        <f t="shared" si="12"/>
        <v>NormalAttackMelee1.5_01</v>
      </c>
      <c r="B12" s="1" t="s">
        <v>562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1.5</v>
      </c>
      <c r="L12" s="1">
        <v>1</v>
      </c>
      <c r="O12" s="7" t="str">
        <f t="shared" ca="1" si="13"/>
        <v/>
      </c>
      <c r="S12" s="7" t="str">
        <f t="shared" ca="1" si="14"/>
        <v/>
      </c>
      <c r="Y12" s="1" t="s">
        <v>156</v>
      </c>
      <c r="Z12" s="1">
        <v>10</v>
      </c>
    </row>
    <row r="13" spans="1:29" x14ac:dyDescent="0.3">
      <c r="A13" s="1" t="str">
        <f t="shared" ref="A13:A14" si="15">B13&amp;"_"&amp;TEXT(D13,"00")</f>
        <v>NormalAttackMelee2.0_01</v>
      </c>
      <c r="B13" s="1" t="s">
        <v>587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2</v>
      </c>
      <c r="L13" s="1">
        <v>1</v>
      </c>
      <c r="O13" s="7" t="str">
        <f t="shared" ref="O13:O14" ca="1" si="16">IF(NOT(ISBLANK(N13)),N13,
IF(ISBLANK(M13),"",
VLOOKUP(M13,OFFSET(INDIRECT("$A:$B"),0,MATCH(M$1&amp;"_Verify",INDIRECT("$1:$1"),0)-1),2,0)
))</f>
        <v/>
      </c>
      <c r="S13" s="7" t="str">
        <f t="shared" ref="S13:S14" ca="1" si="17">IF(NOT(ISBLANK(R13)),R13,
IF(ISBLANK(Q13),"",
VLOOKUP(Q13,OFFSET(INDIRECT("$A:$B"),0,MATCH(Q$1&amp;"_Verify",INDIRECT("$1:$1"),0)-1),2,0)
))</f>
        <v/>
      </c>
      <c r="Y13" s="1" t="s">
        <v>157</v>
      </c>
      <c r="Z13" s="1">
        <v>11</v>
      </c>
    </row>
    <row r="14" spans="1:29" x14ac:dyDescent="0.3">
      <c r="A14" s="1" t="str">
        <f t="shared" si="15"/>
        <v>NormalAttackMelee3.0_01</v>
      </c>
      <c r="B14" s="1" t="s">
        <v>588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3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158</v>
      </c>
      <c r="Z14" s="1">
        <v>12</v>
      </c>
    </row>
    <row r="15" spans="1:29" x14ac:dyDescent="0.3">
      <c r="A15" s="1" t="str">
        <f t="shared" ref="A15:A16" si="18">B15&amp;"_"&amp;TEXT(D15,"00")</f>
        <v>NormalAttackGanfaul_01</v>
      </c>
      <c r="B15" t="s">
        <v>417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0.92</v>
      </c>
      <c r="O15" s="7" t="str">
        <f t="shared" ref="O15:O16" ca="1" si="19">IF(NOT(ISBLANK(N15)),N15,
IF(ISBLANK(M15),"",
VLOOKUP(M15,OFFSET(INDIRECT("$A:$B"),0,MATCH(M$1&amp;"_Verify",INDIRECT("$1:$1"),0)-1),2,0)
))</f>
        <v/>
      </c>
      <c r="S15" s="7" t="str">
        <f t="shared" ref="S15:S16" ca="1" si="20">IF(NOT(ISBLANK(R15)),R15,
IF(ISBLANK(Q15),"",
VLOOKUP(Q15,OFFSET(INDIRECT("$A:$B"),0,MATCH(Q$1&amp;"_Verify",INDIRECT("$1:$1"),0)-1),2,0)
))</f>
        <v/>
      </c>
      <c r="Y15" s="1" t="s">
        <v>159</v>
      </c>
      <c r="Z15" s="1">
        <v>13</v>
      </c>
    </row>
    <row r="16" spans="1:29" x14ac:dyDescent="0.3">
      <c r="A16" s="1" t="str">
        <f t="shared" si="18"/>
        <v>UltimatePositionBuffGanfaul_01</v>
      </c>
      <c r="B16" s="1" t="s">
        <v>421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PositionBuff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4.8</v>
      </c>
      <c r="J16" s="1">
        <v>2</v>
      </c>
      <c r="K16" s="1">
        <v>-0.05</v>
      </c>
      <c r="N16" s="1">
        <v>5</v>
      </c>
      <c r="O16" s="7">
        <f t="shared" ca="1" si="19"/>
        <v>5</v>
      </c>
      <c r="S16" s="7" t="str">
        <f t="shared" ca="1" si="20"/>
        <v/>
      </c>
      <c r="V16" s="1" t="s">
        <v>422</v>
      </c>
      <c r="Y16" s="1" t="s">
        <v>160</v>
      </c>
      <c r="Z16" s="1">
        <v>14</v>
      </c>
    </row>
    <row r="17" spans="1:26" x14ac:dyDescent="0.3">
      <c r="A17" s="1" t="str">
        <f t="shared" ref="A17" si="21">B17&amp;"_"&amp;TEXT(D17,"00")</f>
        <v>UltimateAttackGanfaul_01</v>
      </c>
      <c r="B17" s="1" t="s">
        <v>365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4</v>
      </c>
      <c r="O17" s="7" t="str">
        <f t="shared" ref="O17" ca="1" si="22">IF(NOT(ISBLANK(N17)),N17,
IF(ISBLANK(M17),"",
VLOOKUP(M17,OFFSET(INDIRECT("$A:$B"),0,MATCH(M$1&amp;"_Verify",INDIRECT("$1:$1"),0)-1),2,0)
))</f>
        <v/>
      </c>
      <c r="S17" s="7" t="str">
        <f t="shared" ref="S17" ca="1" si="23">IF(NOT(ISBLANK(R17)),R17,
IF(ISBLANK(Q17),"",
VLOOKUP(Q17,OFFSET(INDIRECT("$A:$B"),0,MATCH(Q$1&amp;"_Verify",INDIRECT("$1:$1"),0)-1),2,0)
))</f>
        <v/>
      </c>
      <c r="Y17" s="1" t="s">
        <v>161</v>
      </c>
      <c r="Z17" s="1">
        <v>15</v>
      </c>
    </row>
    <row r="18" spans="1:26" x14ac:dyDescent="0.3">
      <c r="A18" s="1" t="str">
        <f t="shared" si="0"/>
        <v>NormalAttackKeepSeries_01</v>
      </c>
      <c r="B18" t="s">
        <v>118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f>(1/0.8)*0.45</f>
        <v>0.5625</v>
      </c>
      <c r="J18" s="1">
        <f>1.2*1.2/0.5</f>
        <v>2.88</v>
      </c>
      <c r="O18" s="7" t="str">
        <f t="shared" ca="1" si="1"/>
        <v/>
      </c>
      <c r="S18" s="7" t="str">
        <f t="shared" ca="1" si="2"/>
        <v/>
      </c>
      <c r="Y18" s="1" t="s">
        <v>162</v>
      </c>
      <c r="Z18" s="1">
        <v>16</v>
      </c>
    </row>
    <row r="19" spans="1:26" x14ac:dyDescent="0.3">
      <c r="A19" s="1" t="str">
        <f t="shared" ref="A19:A20" si="24">B19&amp;"_"&amp;TEXT(D19,"00")</f>
        <v>UltimateRemoveKeepSeries_01</v>
      </c>
      <c r="B19" t="s">
        <v>429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RemoveColliderHitObjectAffector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0.9</v>
      </c>
      <c r="J19" s="1">
        <v>2.2000000000000002</v>
      </c>
      <c r="O19" s="7" t="str">
        <f t="shared" ref="O19:O20" ca="1" si="25">IF(NOT(ISBLANK(N19)),N19,
IF(ISBLANK(M19),"",
VLOOKUP(M19,OFFSET(INDIRECT("$A:$B"),0,MATCH(M$1&amp;"_Verify",INDIRECT("$1:$1"),0)-1),2,0)
))</f>
        <v/>
      </c>
      <c r="R19" s="1">
        <v>0</v>
      </c>
      <c r="S19" s="7">
        <f t="shared" ref="S19:S20" ca="1" si="26">IF(NOT(ISBLANK(R19)),R19,
IF(ISBLANK(Q19),"",
VLOOKUP(Q19,OFFSET(INDIRECT("$A:$B"),0,MATCH(Q$1&amp;"_Verify",INDIRECT("$1:$1"),0)-1),2,0)
))</f>
        <v>0</v>
      </c>
      <c r="W19" s="1" t="s">
        <v>432</v>
      </c>
      <c r="Y19" s="1" t="s">
        <v>423</v>
      </c>
      <c r="Z19" s="1">
        <v>17</v>
      </c>
    </row>
    <row r="20" spans="1:26" x14ac:dyDescent="0.3">
      <c r="A20" s="1" t="str">
        <f t="shared" si="24"/>
        <v>UltimateCreateKeepSeries_01</v>
      </c>
      <c r="B20" t="s">
        <v>435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CreateHitObject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O20" s="7" t="str">
        <f t="shared" ca="1" si="25"/>
        <v/>
      </c>
      <c r="S20" s="7" t="str">
        <f t="shared" ca="1" si="26"/>
        <v/>
      </c>
      <c r="T20" s="1" t="s">
        <v>433</v>
      </c>
      <c r="Y20" s="1" t="s">
        <v>163</v>
      </c>
      <c r="Z20" s="1">
        <v>18</v>
      </c>
    </row>
    <row r="21" spans="1:26" x14ac:dyDescent="0.3">
      <c r="A21" s="1" t="str">
        <f t="shared" ref="A21" si="27">B21&amp;"_"&amp;TEXT(D21,"00")</f>
        <v>UltimateAttackKeepSeries_01</v>
      </c>
      <c r="B21" t="s">
        <v>430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f>(1/0.8)*0.45*1.5</f>
        <v>0.84375</v>
      </c>
      <c r="O21" s="7" t="str">
        <f t="shared" ref="O21" ca="1" si="28">IF(NOT(ISBLANK(N21)),N21,
IF(ISBLANK(M21),"",
VLOOKUP(M21,OFFSET(INDIRECT("$A:$B"),0,MATCH(M$1&amp;"_Verify",INDIRECT("$1:$1"),0)-1),2,0)
))</f>
        <v/>
      </c>
      <c r="S21" s="7" t="str">
        <f t="shared" ref="S21" ca="1" si="29">IF(NOT(ISBLANK(R21)),R21,
IF(ISBLANK(Q21),"",
VLOOKUP(Q21,OFFSET(INDIRECT("$A:$B"),0,MATCH(Q$1&amp;"_Verify",INDIRECT("$1:$1"),0)-1),2,0)
))</f>
        <v/>
      </c>
      <c r="Y21" s="1" t="s">
        <v>164</v>
      </c>
      <c r="Z21" s="1">
        <v>19</v>
      </c>
    </row>
    <row r="22" spans="1:26" x14ac:dyDescent="0.3">
      <c r="A22" s="1" t="str">
        <f t="shared" si="0"/>
        <v>NormalAttackBigBatSuccubus_01</v>
      </c>
      <c r="B22" t="s">
        <v>119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0.23</v>
      </c>
      <c r="O22" s="7" t="str">
        <f t="shared" ca="1" si="1"/>
        <v/>
      </c>
      <c r="S22" s="7" t="str">
        <f t="shared" ca="1" si="2"/>
        <v/>
      </c>
      <c r="Y22" s="1" t="s">
        <v>550</v>
      </c>
      <c r="Z22" s="1">
        <v>20</v>
      </c>
    </row>
    <row r="23" spans="1:26" x14ac:dyDescent="0.3">
      <c r="A23" s="1" t="str">
        <f t="shared" si="0"/>
        <v>UltimateAttackBigBatSuccubus_01</v>
      </c>
      <c r="B23" s="10" t="s">
        <v>592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f>0.23*5*0.7</f>
        <v>0.80500000000000005</v>
      </c>
      <c r="O23" s="7" t="str">
        <f t="shared" ca="1" si="1"/>
        <v/>
      </c>
      <c r="S23" s="7" t="str">
        <f t="shared" ca="1" si="2"/>
        <v/>
      </c>
    </row>
    <row r="24" spans="1:26" x14ac:dyDescent="0.3">
      <c r="A24" s="1" t="str">
        <f t="shared" si="0"/>
        <v>NormalAttackBei_01</v>
      </c>
      <c r="B24" t="s">
        <v>135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0.3</v>
      </c>
      <c r="O24" s="7" t="str">
        <f t="shared" ca="1" si="1"/>
        <v/>
      </c>
      <c r="S24" s="7" t="str">
        <f t="shared" ca="1" si="2"/>
        <v/>
      </c>
    </row>
    <row r="25" spans="1:26" x14ac:dyDescent="0.3">
      <c r="A25" s="1" t="str">
        <f t="shared" ref="A25" si="30">B25&amp;"_"&amp;TEXT(D25,"00")</f>
        <v>NormalAttackJellyFishGirl_01</v>
      </c>
      <c r="B25" s="10" t="s">
        <v>445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0.55000000000000004</v>
      </c>
      <c r="O25" s="7" t="str">
        <f t="shared" ref="O25" ca="1" si="31">IF(NOT(ISBLANK(N25)),N25,
IF(ISBLANK(M25),"",
VLOOKUP(M25,OFFSET(INDIRECT("$A:$B"),0,MATCH(M$1&amp;"_Verify",INDIRECT("$1:$1"),0)-1),2,0)
))</f>
        <v/>
      </c>
      <c r="S25" s="7" t="str">
        <f t="shared" ref="S25" ca="1" si="32">IF(NOT(ISBLANK(R25)),R25,
IF(ISBLANK(Q25),"",
VLOOKUP(Q25,OFFSET(INDIRECT("$A:$B"),0,MATCH(Q$1&amp;"_Verify",INDIRECT("$1:$1"),0)-1),2,0)
))</f>
        <v/>
      </c>
    </row>
    <row r="26" spans="1:26" x14ac:dyDescent="0.3">
      <c r="A26" s="1" t="str">
        <f t="shared" ref="A26:A27" si="33">B26&amp;"_"&amp;TEXT(D26,"00")</f>
        <v>NormalAttackEarthMage_01</v>
      </c>
      <c r="B26" s="10" t="s">
        <v>446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0.55000000000000004</v>
      </c>
      <c r="O26" s="7" t="str">
        <f t="shared" ref="O26:O27" ca="1" si="34">IF(NOT(ISBLANK(N26)),N26,
IF(ISBLANK(M26),"",
VLOOKUP(M26,OFFSET(INDIRECT("$A:$B"),0,MATCH(M$1&amp;"_Verify",INDIRECT("$1:$1"),0)-1),2,0)
))</f>
        <v/>
      </c>
      <c r="S26" s="7" t="str">
        <f t="shared" ref="S26:S27" ca="1" si="35">IF(NOT(ISBLANK(R26)),R26,
IF(ISBLANK(Q26),"",
VLOOKUP(Q26,OFFSET(INDIRECT("$A:$B"),0,MATCH(Q$1&amp;"_Verify",INDIRECT("$1:$1"),0)-1),2,0)
))</f>
        <v/>
      </c>
    </row>
    <row r="27" spans="1:26" x14ac:dyDescent="0.3">
      <c r="A27" s="1" t="str">
        <f t="shared" si="33"/>
        <v>NormalAttackDynaMob_01</v>
      </c>
      <c r="B27" s="10" t="s">
        <v>448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BaseDamage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0.55000000000000004</v>
      </c>
      <c r="O27" s="7" t="str">
        <f t="shared" ca="1" si="34"/>
        <v/>
      </c>
      <c r="S27" s="7" t="str">
        <f t="shared" ca="1" si="35"/>
        <v/>
      </c>
    </row>
    <row r="28" spans="1:26" x14ac:dyDescent="0.3">
      <c r="A28" s="1" t="str">
        <f t="shared" ref="A28:A32" si="36">B28&amp;"_"&amp;TEXT(D28,"00")</f>
        <v>NormalAttackSciFiWarrior_01</v>
      </c>
      <c r="B28" s="10" t="s">
        <v>455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0.55000000000000004</v>
      </c>
      <c r="O28" s="7" t="str">
        <f t="shared" ref="O28:O32" ca="1" si="37">IF(NOT(ISBLANK(N28)),N28,
IF(ISBLANK(M28),"",
VLOOKUP(M28,OFFSET(INDIRECT("$A:$B"),0,MATCH(M$1&amp;"_Verify",INDIRECT("$1:$1"),0)-1),2,0)
))</f>
        <v/>
      </c>
      <c r="S28" s="7" t="str">
        <f t="shared" ref="S28:S32" ca="1" si="38">IF(NOT(ISBLANK(R28)),R28,
IF(ISBLANK(Q28),"",
VLOOKUP(Q28,OFFSET(INDIRECT("$A:$B"),0,MATCH(Q$1&amp;"_Verify",INDIRECT("$1:$1"),0)-1),2,0)
))</f>
        <v/>
      </c>
    </row>
    <row r="29" spans="1:26" x14ac:dyDescent="0.3">
      <c r="A29" s="1" t="str">
        <f t="shared" si="36"/>
        <v>NormalAttackChaosElemental_01</v>
      </c>
      <c r="B29" s="10" t="s">
        <v>456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BaseDamage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0.55000000000000004</v>
      </c>
      <c r="O29" s="7" t="str">
        <f t="shared" ca="1" si="37"/>
        <v/>
      </c>
      <c r="S29" s="7" t="str">
        <f t="shared" ca="1" si="38"/>
        <v/>
      </c>
    </row>
    <row r="30" spans="1:26" x14ac:dyDescent="0.3">
      <c r="A30" s="1" t="str">
        <f t="shared" si="36"/>
        <v>NormalAttackSuperHero_01</v>
      </c>
      <c r="B30" s="10" t="s">
        <v>457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BaseDamage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0.55000000000000004</v>
      </c>
      <c r="O30" s="7" t="str">
        <f t="shared" ca="1" si="37"/>
        <v/>
      </c>
      <c r="S30" s="7" t="str">
        <f t="shared" ca="1" si="38"/>
        <v/>
      </c>
    </row>
    <row r="31" spans="1:26" x14ac:dyDescent="0.3">
      <c r="A31" s="1" t="str">
        <f t="shared" si="36"/>
        <v>NormalAttackMeryl_01</v>
      </c>
      <c r="B31" s="10" t="s">
        <v>458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v>0.55000000000000004</v>
      </c>
      <c r="O31" s="7" t="str">
        <f t="shared" ca="1" si="37"/>
        <v/>
      </c>
      <c r="S31" s="7" t="str">
        <f t="shared" ca="1" si="38"/>
        <v/>
      </c>
    </row>
    <row r="32" spans="1:26" x14ac:dyDescent="0.3">
      <c r="A32" s="1" t="str">
        <f t="shared" si="36"/>
        <v>NormalAttackGreekWarrior_01</v>
      </c>
      <c r="B32" s="10" t="s">
        <v>459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0.55000000000000004</v>
      </c>
      <c r="O32" s="7" t="str">
        <f t="shared" ca="1" si="37"/>
        <v/>
      </c>
      <c r="S32" s="7" t="str">
        <f t="shared" ca="1" si="38"/>
        <v/>
      </c>
    </row>
    <row r="33" spans="1:19" x14ac:dyDescent="0.3">
      <c r="A33" s="1" t="str">
        <f t="shared" ref="A33:A35" si="39">B33&amp;"_"&amp;TEXT(D33,"00")</f>
        <v>NormalAttackAkai_01</v>
      </c>
      <c r="B33" s="10" t="s">
        <v>460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0.55000000000000004</v>
      </c>
      <c r="O33" s="7" t="str">
        <f t="shared" ref="O33:O35" ca="1" si="40">IF(NOT(ISBLANK(N33)),N33,
IF(ISBLANK(M33),"",
VLOOKUP(M33,OFFSET(INDIRECT("$A:$B"),0,MATCH(M$1&amp;"_Verify",INDIRECT("$1:$1"),0)-1),2,0)
))</f>
        <v/>
      </c>
      <c r="S33" s="7" t="str">
        <f t="shared" ref="S33:S35" ca="1" si="41">IF(NOT(ISBLANK(R33)),R33,
IF(ISBLANK(Q33),"",
VLOOKUP(Q33,OFFSET(INDIRECT("$A:$B"),0,MATCH(Q$1&amp;"_Verify",INDIRECT("$1:$1"),0)-1),2,0)
))</f>
        <v/>
      </c>
    </row>
    <row r="34" spans="1:19" x14ac:dyDescent="0.3">
      <c r="A34" s="1" t="str">
        <f t="shared" si="39"/>
        <v>NormalAttackYuka_01</v>
      </c>
      <c r="B34" s="10" t="s">
        <v>462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0.55000000000000004</v>
      </c>
      <c r="O34" s="7" t="str">
        <f t="shared" ca="1" si="40"/>
        <v/>
      </c>
      <c r="S34" s="7" t="str">
        <f t="shared" ca="1" si="41"/>
        <v/>
      </c>
    </row>
    <row r="35" spans="1:19" x14ac:dyDescent="0.3">
      <c r="A35" s="1" t="str">
        <f t="shared" si="39"/>
        <v>NormalAttackSteampunkRobot_01</v>
      </c>
      <c r="B35" s="10" t="s">
        <v>464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BaseDamage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0.55000000000000004</v>
      </c>
      <c r="O35" s="7" t="str">
        <f t="shared" ca="1" si="40"/>
        <v/>
      </c>
      <c r="S35" s="7" t="str">
        <f t="shared" ca="1" si="41"/>
        <v/>
      </c>
    </row>
    <row r="36" spans="1:19" x14ac:dyDescent="0.3">
      <c r="A36" s="1" t="str">
        <f t="shared" ref="A36:A55" si="42">B36&amp;"_"&amp;TEXT(D36,"00")</f>
        <v>NormalAttackKachujin_01</v>
      </c>
      <c r="B36" s="10" t="s">
        <v>466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BaseDamage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0.55000000000000004</v>
      </c>
      <c r="O36" s="7" t="str">
        <f t="shared" ref="O36:O55" ca="1" si="43">IF(NOT(ISBLANK(N36)),N36,
IF(ISBLANK(M36),"",
VLOOKUP(M36,OFFSET(INDIRECT("$A:$B"),0,MATCH(M$1&amp;"_Verify",INDIRECT("$1:$1"),0)-1),2,0)
))</f>
        <v/>
      </c>
      <c r="S36" s="7" t="str">
        <f t="shared" ref="S36:S55" ca="1" si="44">IF(NOT(ISBLANK(R36)),R36,
IF(ISBLANK(Q36),"",
VLOOKUP(Q36,OFFSET(INDIRECT("$A:$B"),0,MATCH(Q$1&amp;"_Verify",INDIRECT("$1:$1"),0)-1),2,0)
))</f>
        <v/>
      </c>
    </row>
    <row r="37" spans="1:19" x14ac:dyDescent="0.3">
      <c r="A37" s="1" t="str">
        <f t="shared" si="42"/>
        <v>NormalAttackMedea_01</v>
      </c>
      <c r="B37" s="10" t="s">
        <v>467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0.55000000000000004</v>
      </c>
      <c r="O37" s="7" t="str">
        <f t="shared" ca="1" si="43"/>
        <v/>
      </c>
      <c r="S37" s="7" t="str">
        <f t="shared" ca="1" si="44"/>
        <v/>
      </c>
    </row>
    <row r="38" spans="1:19" x14ac:dyDescent="0.3">
      <c r="A38" s="1" t="str">
        <f t="shared" si="42"/>
        <v>NormalAttackLola_01</v>
      </c>
      <c r="B38" s="10" t="s">
        <v>468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0.55000000000000004</v>
      </c>
      <c r="O38" s="7" t="str">
        <f t="shared" ca="1" si="43"/>
        <v/>
      </c>
      <c r="S38" s="7" t="str">
        <f t="shared" ca="1" si="44"/>
        <v/>
      </c>
    </row>
    <row r="39" spans="1:19" x14ac:dyDescent="0.3">
      <c r="A39" s="1" t="str">
        <f t="shared" si="42"/>
        <v>NormalAttackRockElemental_01</v>
      </c>
      <c r="B39" s="10" t="s">
        <v>469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0.55000000000000004</v>
      </c>
      <c r="O39" s="7" t="str">
        <f t="shared" ca="1" si="43"/>
        <v/>
      </c>
      <c r="S39" s="7" t="str">
        <f t="shared" ca="1" si="44"/>
        <v/>
      </c>
    </row>
    <row r="40" spans="1:19" x14ac:dyDescent="0.3">
      <c r="A40" s="1" t="str">
        <f t="shared" si="42"/>
        <v>NormalAttackSoldier_01</v>
      </c>
      <c r="B40" s="10" t="s">
        <v>470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0.55000000000000004</v>
      </c>
      <c r="O40" s="7" t="str">
        <f t="shared" ca="1" si="43"/>
        <v/>
      </c>
      <c r="S40" s="7" t="str">
        <f t="shared" ca="1" si="44"/>
        <v/>
      </c>
    </row>
    <row r="41" spans="1:19" x14ac:dyDescent="0.3">
      <c r="A41" s="1" t="str">
        <f t="shared" si="42"/>
        <v>NormalAttackDualWarrior_01</v>
      </c>
      <c r="B41" s="10" t="s">
        <v>471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0.55000000000000004</v>
      </c>
      <c r="O41" s="7" t="str">
        <f t="shared" ca="1" si="43"/>
        <v/>
      </c>
      <c r="S41" s="7" t="str">
        <f t="shared" ca="1" si="44"/>
        <v/>
      </c>
    </row>
    <row r="42" spans="1:19" x14ac:dyDescent="0.3">
      <c r="A42" s="1" t="str">
        <f t="shared" si="42"/>
        <v>NormalAttackGloryArmor_01</v>
      </c>
      <c r="B42" s="10" t="s">
        <v>472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0.55000000000000004</v>
      </c>
      <c r="O42" s="7" t="str">
        <f t="shared" ca="1" si="43"/>
        <v/>
      </c>
      <c r="S42" s="7" t="str">
        <f t="shared" ca="1" si="44"/>
        <v/>
      </c>
    </row>
    <row r="43" spans="1:19" x14ac:dyDescent="0.3">
      <c r="A43" s="1" t="str">
        <f t="shared" si="42"/>
        <v>NormalAttackRpgKnight_01</v>
      </c>
      <c r="B43" s="10" t="s">
        <v>473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BaseDamage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0.55000000000000004</v>
      </c>
      <c r="O43" s="7" t="str">
        <f t="shared" ca="1" si="43"/>
        <v/>
      </c>
      <c r="S43" s="7" t="str">
        <f t="shared" ca="1" si="44"/>
        <v/>
      </c>
    </row>
    <row r="44" spans="1:19" x14ac:dyDescent="0.3">
      <c r="A44" s="1" t="str">
        <f t="shared" si="42"/>
        <v>NormalAttackDemonHuntress_01</v>
      </c>
      <c r="B44" s="10" t="s">
        <v>474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BaseDamage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0.55000000000000004</v>
      </c>
      <c r="O44" s="7" t="str">
        <f t="shared" ca="1" si="43"/>
        <v/>
      </c>
      <c r="S44" s="7" t="str">
        <f t="shared" ca="1" si="44"/>
        <v/>
      </c>
    </row>
    <row r="45" spans="1:19" x14ac:dyDescent="0.3">
      <c r="A45" s="1" t="str">
        <f t="shared" si="42"/>
        <v>NormalAttackMobileFemale_01</v>
      </c>
      <c r="B45" s="10" t="s">
        <v>475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0.55000000000000004</v>
      </c>
      <c r="O45" s="7" t="str">
        <f t="shared" ca="1" si="43"/>
        <v/>
      </c>
      <c r="S45" s="7" t="str">
        <f t="shared" ca="1" si="44"/>
        <v/>
      </c>
    </row>
    <row r="46" spans="1:19" x14ac:dyDescent="0.3">
      <c r="A46" s="1" t="str">
        <f t="shared" si="42"/>
        <v>NormalAttackCyborgCharacter_01</v>
      </c>
      <c r="B46" s="10" t="s">
        <v>476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BaseDamage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0.55000000000000004</v>
      </c>
      <c r="O46" s="7" t="str">
        <f t="shared" ca="1" si="43"/>
        <v/>
      </c>
      <c r="S46" s="7" t="str">
        <f t="shared" ca="1" si="44"/>
        <v/>
      </c>
    </row>
    <row r="47" spans="1:19" x14ac:dyDescent="0.3">
      <c r="A47" s="1" t="str">
        <f t="shared" si="42"/>
        <v>NormalAttackSandWarrior_01</v>
      </c>
      <c r="B47" s="10" t="s">
        <v>477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BaseDamage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0.55000000000000004</v>
      </c>
      <c r="O47" s="7" t="str">
        <f t="shared" ca="1" si="43"/>
        <v/>
      </c>
      <c r="S47" s="7" t="str">
        <f t="shared" ca="1" si="44"/>
        <v/>
      </c>
    </row>
    <row r="48" spans="1:19" x14ac:dyDescent="0.3">
      <c r="A48" s="1" t="str">
        <f t="shared" si="42"/>
        <v>NormalAttackBladeFanDancer_01</v>
      </c>
      <c r="B48" s="10" t="s">
        <v>478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0.55000000000000004</v>
      </c>
      <c r="O48" s="7" t="str">
        <f t="shared" ca="1" si="43"/>
        <v/>
      </c>
      <c r="S48" s="7" t="str">
        <f t="shared" ca="1" si="44"/>
        <v/>
      </c>
    </row>
    <row r="49" spans="1:23" x14ac:dyDescent="0.3">
      <c r="A49" s="1" t="str">
        <f t="shared" si="42"/>
        <v>NormalAttackSyria_01</v>
      </c>
      <c r="B49" s="10" t="s">
        <v>479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0.55000000000000004</v>
      </c>
      <c r="O49" s="7" t="str">
        <f t="shared" ca="1" si="43"/>
        <v/>
      </c>
      <c r="S49" s="7" t="str">
        <f t="shared" ca="1" si="44"/>
        <v/>
      </c>
    </row>
    <row r="50" spans="1:23" x14ac:dyDescent="0.3">
      <c r="A50" s="1" t="str">
        <f t="shared" si="42"/>
        <v>NormalAttackLinhi_01</v>
      </c>
      <c r="B50" s="10" t="s">
        <v>480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BaseDamage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0.55000000000000004</v>
      </c>
      <c r="O50" s="7" t="str">
        <f t="shared" ca="1" si="43"/>
        <v/>
      </c>
      <c r="S50" s="7" t="str">
        <f t="shared" ca="1" si="44"/>
        <v/>
      </c>
    </row>
    <row r="51" spans="1:23" x14ac:dyDescent="0.3">
      <c r="A51" s="1" t="str">
        <f t="shared" si="42"/>
        <v>NormalAttackNecromancerFour_01</v>
      </c>
      <c r="B51" s="10" t="s">
        <v>481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0.55000000000000004</v>
      </c>
      <c r="O51" s="7" t="str">
        <f t="shared" ca="1" si="43"/>
        <v/>
      </c>
      <c r="S51" s="7" t="str">
        <f t="shared" ca="1" si="44"/>
        <v/>
      </c>
    </row>
    <row r="52" spans="1:23" x14ac:dyDescent="0.3">
      <c r="A52" s="1" t="str">
        <f t="shared" si="42"/>
        <v>NormalAttackGirlWarrior_01</v>
      </c>
      <c r="B52" s="10" t="s">
        <v>482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0.55000000000000004</v>
      </c>
      <c r="O52" s="7" t="str">
        <f t="shared" ca="1" si="43"/>
        <v/>
      </c>
      <c r="S52" s="7" t="str">
        <f t="shared" ca="1" si="44"/>
        <v/>
      </c>
    </row>
    <row r="53" spans="1:23" x14ac:dyDescent="0.3">
      <c r="A53" s="1" t="str">
        <f t="shared" si="42"/>
        <v>NormalAttackGirlArcher_01</v>
      </c>
      <c r="B53" s="10" t="s">
        <v>483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0.55000000000000004</v>
      </c>
      <c r="O53" s="7" t="str">
        <f t="shared" ca="1" si="43"/>
        <v/>
      </c>
      <c r="S53" s="7" t="str">
        <f t="shared" ca="1" si="44"/>
        <v/>
      </c>
    </row>
    <row r="54" spans="1:23" x14ac:dyDescent="0.3">
      <c r="A54" s="1" t="str">
        <f t="shared" si="42"/>
        <v>NormalAttackEnergyShieldRobot_01</v>
      </c>
      <c r="B54" s="10" t="s">
        <v>484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BaseDamage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0.55000000000000004</v>
      </c>
      <c r="O54" s="7" t="str">
        <f t="shared" ca="1" si="43"/>
        <v/>
      </c>
      <c r="S54" s="7" t="str">
        <f t="shared" ca="1" si="44"/>
        <v/>
      </c>
    </row>
    <row r="55" spans="1:23" x14ac:dyDescent="0.3">
      <c r="A55" s="1" t="str">
        <f t="shared" si="42"/>
        <v>NormalAttackIceMagician_01</v>
      </c>
      <c r="B55" s="10" t="s">
        <v>485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BaseDamage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0.55000000000000004</v>
      </c>
      <c r="O55" s="7" t="str">
        <f t="shared" ca="1" si="43"/>
        <v/>
      </c>
      <c r="S55" s="7" t="str">
        <f t="shared" ca="1" si="44"/>
        <v/>
      </c>
    </row>
    <row r="56" spans="1:23" x14ac:dyDescent="0.3">
      <c r="A56" s="1" t="str">
        <f t="shared" ref="A56" si="45">B56&amp;"_"&amp;TEXT(D56,"00")</f>
        <v>NormalAttackAngelicWarrior_01</v>
      </c>
      <c r="B56" s="10" t="s">
        <v>486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BaseDamage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0.55000000000000004</v>
      </c>
      <c r="O56" s="7" t="str">
        <f t="shared" ref="O56" ca="1" si="46">IF(NOT(ISBLANK(N56)),N56,
IF(ISBLANK(M56),"",
VLOOKUP(M56,OFFSET(INDIRECT("$A:$B"),0,MATCH(M$1&amp;"_Verify",INDIRECT("$1:$1"),0)-1),2,0)
))</f>
        <v/>
      </c>
      <c r="S56" s="7" t="str">
        <f t="shared" ref="S56" ca="1" si="47">IF(NOT(ISBLANK(R56)),R56,
IF(ISBLANK(Q56),"",
VLOOKUP(Q56,OFFSET(INDIRECT("$A:$B"),0,MATCH(Q$1&amp;"_Verify",INDIRECT("$1:$1"),0)-1),2,0)
))</f>
        <v/>
      </c>
    </row>
    <row r="57" spans="1:23" x14ac:dyDescent="0.3">
      <c r="A57" s="1" t="str">
        <f t="shared" si="0"/>
        <v>CallInvincibleTortoise_01</v>
      </c>
      <c r="B57" t="s">
        <v>108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CallAffectorValue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-1</v>
      </c>
      <c r="O57" s="7" t="str">
        <f t="shared" ca="1" si="1"/>
        <v/>
      </c>
      <c r="Q57" s="1" t="s">
        <v>225</v>
      </c>
      <c r="S57" s="7">
        <f t="shared" ca="1" si="2"/>
        <v>4</v>
      </c>
      <c r="U57" s="1" t="s">
        <v>107</v>
      </c>
    </row>
    <row r="58" spans="1:23" x14ac:dyDescent="0.3">
      <c r="A58" s="1" t="str">
        <f t="shared" si="0"/>
        <v>InvincibleTortoise_01</v>
      </c>
      <c r="B58" t="s">
        <v>107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InvincibleTortoise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3</v>
      </c>
      <c r="O58" s="7" t="str">
        <f t="shared" ca="1" si="1"/>
        <v/>
      </c>
      <c r="S58" s="7" t="str">
        <f t="shared" ca="1" si="2"/>
        <v/>
      </c>
      <c r="T58" s="1" t="s">
        <v>109</v>
      </c>
      <c r="U58" s="1" t="s">
        <v>110</v>
      </c>
    </row>
    <row r="59" spans="1:23" x14ac:dyDescent="0.3">
      <c r="A59" s="1" t="str">
        <f t="shared" si="0"/>
        <v>CountBarrier5Times_01</v>
      </c>
      <c r="B59" t="s">
        <v>115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CountBarrier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-1</v>
      </c>
      <c r="O59" s="7" t="str">
        <f t="shared" ca="1" si="1"/>
        <v/>
      </c>
      <c r="P59" s="1">
        <v>5</v>
      </c>
      <c r="S59" s="7" t="str">
        <f t="shared" ca="1" si="2"/>
        <v/>
      </c>
      <c r="V59" s="1" t="s">
        <v>116</v>
      </c>
    </row>
    <row r="60" spans="1:23" x14ac:dyDescent="0.3">
      <c r="A60" s="1" t="str">
        <f t="shared" si="0"/>
        <v>CallBurrowNinjaAssassin_01</v>
      </c>
      <c r="B60" t="s">
        <v>120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CallAffectorValue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-1</v>
      </c>
      <c r="O60" s="7" t="str">
        <f t="shared" ca="1" si="1"/>
        <v/>
      </c>
      <c r="Q60" s="1" t="s">
        <v>225</v>
      </c>
      <c r="S60" s="7">
        <f t="shared" ca="1" si="2"/>
        <v>4</v>
      </c>
      <c r="U60" s="1" t="s">
        <v>117</v>
      </c>
    </row>
    <row r="61" spans="1:23" x14ac:dyDescent="0.3">
      <c r="A61" s="1" t="str">
        <f t="shared" si="0"/>
        <v>BurrowNinjaAssassin_01</v>
      </c>
      <c r="B61" t="s">
        <v>117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Burrow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3</v>
      </c>
      <c r="K61" s="1">
        <v>0.5</v>
      </c>
      <c r="L61" s="1">
        <v>1</v>
      </c>
      <c r="O61" s="7" t="str">
        <f t="shared" ca="1" si="1"/>
        <v/>
      </c>
      <c r="P61" s="1">
        <v>2</v>
      </c>
      <c r="S61" s="7" t="str">
        <f t="shared" ca="1" si="2"/>
        <v/>
      </c>
      <c r="T61" s="1" t="s">
        <v>130</v>
      </c>
      <c r="U61" s="1" t="s">
        <v>131</v>
      </c>
      <c r="V61" s="1" t="s">
        <v>132</v>
      </c>
      <c r="W61" s="1" t="s">
        <v>133</v>
      </c>
    </row>
    <row r="62" spans="1:23" x14ac:dyDescent="0.3">
      <c r="A62" s="1" t="str">
        <f t="shared" si="0"/>
        <v>RushPigPet_01</v>
      </c>
      <c r="B62" s="10" t="s">
        <v>557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Rush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5</v>
      </c>
      <c r="J62" s="1">
        <v>1.5</v>
      </c>
      <c r="K62" s="1">
        <v>0</v>
      </c>
      <c r="L62" s="1">
        <v>0.5</v>
      </c>
      <c r="N62" s="1">
        <v>1</v>
      </c>
      <c r="O62" s="7">
        <f t="shared" ca="1" si="1"/>
        <v>1</v>
      </c>
      <c r="P62" s="1">
        <v>1</v>
      </c>
      <c r="S62" s="7" t="str">
        <f t="shared" ca="1" si="2"/>
        <v/>
      </c>
      <c r="T62" s="1" t="s">
        <v>558</v>
      </c>
      <c r="U62" s="1">
        <f>(3/2)*1/1.5</f>
        <v>1</v>
      </c>
    </row>
    <row r="63" spans="1:23" x14ac:dyDescent="0.3">
      <c r="A63" s="1" t="str">
        <f t="shared" ref="A63" si="48">B63&amp;"_"&amp;TEXT(D63,"00")</f>
        <v>RushPolygonalMetalon_Green_01</v>
      </c>
      <c r="B63" s="10" t="s">
        <v>574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Rush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8</v>
      </c>
      <c r="J63" s="1">
        <v>1</v>
      </c>
      <c r="K63" s="1">
        <v>0</v>
      </c>
      <c r="L63" s="1">
        <v>2.5</v>
      </c>
      <c r="N63" s="1">
        <v>1</v>
      </c>
      <c r="O63" s="7">
        <f t="shared" ref="O63" ca="1" si="49">IF(NOT(ISBLANK(N63)),N63,
IF(ISBLANK(M63),"",
VLOOKUP(M63,OFFSET(INDIRECT("$A:$B"),0,MATCH(M$1&amp;"_Verify",INDIRECT("$1:$1"),0)-1),2,0)
))</f>
        <v>1</v>
      </c>
      <c r="P63" s="1">
        <v>1</v>
      </c>
      <c r="S63" s="7" t="str">
        <f t="shared" ref="S63" ca="1" si="50">IF(NOT(ISBLANK(R63)),R63,
IF(ISBLANK(Q63),"",
VLOOKUP(Q63,OFFSET(INDIRECT("$A:$B"),0,MATCH(Q$1&amp;"_Verify",INDIRECT("$1:$1"),0)-1),2,0)
))</f>
        <v/>
      </c>
      <c r="T63" s="1" t="s">
        <v>558</v>
      </c>
      <c r="U63" s="1">
        <f>(3/2)*1/1.25</f>
        <v>1.2</v>
      </c>
    </row>
    <row r="64" spans="1:23" x14ac:dyDescent="0.3">
      <c r="A64" s="1" t="str">
        <f t="shared" ref="A64" si="51">B64&amp;"_"&amp;TEXT(D64,"00")</f>
        <v>RushCuteUniq_01</v>
      </c>
      <c r="B64" s="10" t="s">
        <v>570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Rush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6.5</v>
      </c>
      <c r="J64" s="1">
        <v>2.5</v>
      </c>
      <c r="K64" s="1">
        <v>1</v>
      </c>
      <c r="L64" s="1">
        <v>0</v>
      </c>
      <c r="N64" s="1">
        <v>0</v>
      </c>
      <c r="O64" s="7">
        <f t="shared" ref="O64" ca="1" si="52">IF(NOT(ISBLANK(N64)),N64,
IF(ISBLANK(M64),"",
VLOOKUP(M64,OFFSET(INDIRECT("$A:$B"),0,MATCH(M$1&amp;"_Verify",INDIRECT("$1:$1"),0)-1),2,0)
))</f>
        <v>0</v>
      </c>
      <c r="S64" s="7" t="str">
        <f t="shared" ref="S64" ca="1" si="53">IF(NOT(ISBLANK(R64)),R64,
IF(ISBLANK(Q64),"",
VLOOKUP(Q64,OFFSET(INDIRECT("$A:$B"),0,MATCH(Q$1&amp;"_Verify",INDIRECT("$1:$1"),0)-1),2,0)
))</f>
        <v/>
      </c>
      <c r="T64" s="1" t="s">
        <v>558</v>
      </c>
      <c r="U64" s="1">
        <f>(3/2)*1/1.25</f>
        <v>1.2</v>
      </c>
    </row>
    <row r="65" spans="1:23" x14ac:dyDescent="0.3">
      <c r="A65" s="1" t="str">
        <f t="shared" ref="A65:A67" si="54">B65&amp;"_"&amp;TEXT(D65,"00")</f>
        <v>RushRobotSphere_01</v>
      </c>
      <c r="B65" s="10" t="s">
        <v>571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Rush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8</v>
      </c>
      <c r="J65" s="1">
        <v>2</v>
      </c>
      <c r="K65" s="1">
        <v>5</v>
      </c>
      <c r="L65" s="1">
        <v>0</v>
      </c>
      <c r="N65" s="1">
        <v>0</v>
      </c>
      <c r="O65" s="7">
        <f t="shared" ref="O65:O67" ca="1" si="55">IF(NOT(ISBLANK(N65)),N65,
IF(ISBLANK(M65),"",
VLOOKUP(M65,OFFSET(INDIRECT("$A:$B"),0,MATCH(M$1&amp;"_Verify",INDIRECT("$1:$1"),0)-1),2,0)
))</f>
        <v>0</v>
      </c>
      <c r="S65" s="7" t="str">
        <f t="shared" ref="S65:S67" ca="1" si="56">IF(NOT(ISBLANK(R65)),R65,
IF(ISBLANK(Q65),"",
VLOOKUP(Q65,OFFSET(INDIRECT("$A:$B"),0,MATCH(Q$1&amp;"_Verify",INDIRECT("$1:$1"),0)-1),2,0)
))</f>
        <v/>
      </c>
      <c r="T65" s="1" t="s">
        <v>558</v>
      </c>
      <c r="U65" s="1">
        <f>(3/2)*1.25/1.25</f>
        <v>1.5</v>
      </c>
    </row>
    <row r="66" spans="1:23" x14ac:dyDescent="0.3">
      <c r="A66" s="1" t="str">
        <f t="shared" si="54"/>
        <v>SlowDebuffCyc_01</v>
      </c>
      <c r="B66" s="10" t="s">
        <v>594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AddActorState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O66" s="7" t="str">
        <f t="shared" ca="1" si="55"/>
        <v/>
      </c>
      <c r="S66" s="7" t="str">
        <f t="shared" ca="1" si="56"/>
        <v/>
      </c>
      <c r="T66" s="1" t="s">
        <v>595</v>
      </c>
    </row>
    <row r="67" spans="1:23" x14ac:dyDescent="0.3">
      <c r="A67" s="1" t="str">
        <f t="shared" si="54"/>
        <v>AS_SlowCyc_01</v>
      </c>
      <c r="B67" s="1" t="s">
        <v>596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ChangeActorStatus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5</v>
      </c>
      <c r="J67" s="1">
        <v>-0.5</v>
      </c>
      <c r="M67" s="1" t="s">
        <v>156</v>
      </c>
      <c r="O67" s="7">
        <f t="shared" ca="1" si="55"/>
        <v>10</v>
      </c>
      <c r="R67" s="1">
        <v>1</v>
      </c>
      <c r="S67" s="7">
        <f t="shared" ca="1" si="56"/>
        <v>1</v>
      </c>
      <c r="W67" s="1" t="s">
        <v>606</v>
      </c>
    </row>
    <row r="68" spans="1:23" x14ac:dyDescent="0.3">
      <c r="A68" s="1" t="str">
        <f t="shared" ref="A68" si="57">B68&amp;"_"&amp;TEXT(D68,"00")</f>
        <v>TeleportWarAssassin_01</v>
      </c>
      <c r="B68" s="1" t="s">
        <v>603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TeleportTargetPosition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0.8</v>
      </c>
      <c r="J68" s="1">
        <v>1.5</v>
      </c>
      <c r="O68" s="7" t="str">
        <f t="shared" ref="O68" ca="1" si="58">IF(NOT(ISBLANK(N68)),N68,
IF(ISBLANK(M68),"",
VLOOKUP(M68,OFFSET(INDIRECT("$A:$B"),0,MATCH(M$1&amp;"_Verify",INDIRECT("$1:$1"),0)-1),2,0)
))</f>
        <v/>
      </c>
      <c r="S68" s="7" t="str">
        <f t="shared" ref="S68" ca="1" si="59">IF(NOT(ISBLANK(R68)),R68,
IF(ISBLANK(Q68),"",
VLOOKUP(Q68,OFFSET(INDIRECT("$A:$B"),0,MATCH(Q$1&amp;"_Verify",INDIRECT("$1:$1"),0)-1),2,0)
))</f>
        <v/>
      </c>
      <c r="T68" s="1" t="s">
        <v>599</v>
      </c>
      <c r="W68" s="1" t="s">
        <v>605</v>
      </c>
    </row>
    <row r="69" spans="1:23" x14ac:dyDescent="0.3">
      <c r="A69" s="1" t="str">
        <f t="shared" si="0"/>
        <v>LP_Atk_01</v>
      </c>
      <c r="B69" s="1" t="s">
        <v>256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ChangeActorStatus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-1</v>
      </c>
      <c r="J69" s="1">
        <v>0.15</v>
      </c>
      <c r="M69" s="1" t="s">
        <v>164</v>
      </c>
      <c r="O69" s="7">
        <f t="shared" ca="1" si="1"/>
        <v>19</v>
      </c>
      <c r="S69" s="7" t="str">
        <f t="shared" ca="1" si="2"/>
        <v/>
      </c>
    </row>
    <row r="70" spans="1:23" x14ac:dyDescent="0.3">
      <c r="A70" s="1" t="str">
        <f t="shared" si="0"/>
        <v>LP_Atk_02</v>
      </c>
      <c r="B70" s="1" t="s">
        <v>256</v>
      </c>
      <c r="C70" s="1" t="str">
        <f>IF(ISERROR(VLOOKUP(B70,AffectorValueTable!$A:$A,1,0)),"어펙터밸류없음","")</f>
        <v/>
      </c>
      <c r="D70" s="1">
        <v>2</v>
      </c>
      <c r="E70" s="1" t="str">
        <f>VLOOKUP($B70,AffectorValueTable!$1:$1048576,MATCH(AffectorValueTable!$B$1,AffectorValueTable!$1:$1,0),0)</f>
        <v>ChangeActorStatus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-1</v>
      </c>
      <c r="J70" s="1">
        <v>0.315</v>
      </c>
      <c r="M70" s="1" t="s">
        <v>164</v>
      </c>
      <c r="O70" s="7">
        <f t="shared" ca="1" si="1"/>
        <v>19</v>
      </c>
      <c r="S70" s="7" t="str">
        <f t="shared" ca="1" si="2"/>
        <v/>
      </c>
    </row>
    <row r="71" spans="1:23" x14ac:dyDescent="0.3">
      <c r="A71" s="1" t="str">
        <f t="shared" ref="A71:A79" si="60">B71&amp;"_"&amp;TEXT(D71,"00")</f>
        <v>LP_Atk_03</v>
      </c>
      <c r="B71" s="1" t="s">
        <v>256</v>
      </c>
      <c r="C71" s="1" t="str">
        <f>IF(ISERROR(VLOOKUP(B71,AffectorValueTable!$A:$A,1,0)),"어펙터밸류없음","")</f>
        <v/>
      </c>
      <c r="D71" s="1">
        <v>3</v>
      </c>
      <c r="E71" s="1" t="str">
        <f>VLOOKUP($B71,AffectorValueTable!$1:$1048576,MATCH(AffectorValueTable!$B$1,AffectorValueTable!$1:$1,0),0)</f>
        <v>ChangeActorStatus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-1</v>
      </c>
      <c r="J71" s="1">
        <v>0.49500000000000005</v>
      </c>
      <c r="M71" s="1" t="s">
        <v>164</v>
      </c>
      <c r="N71" s="6"/>
      <c r="O71" s="7">
        <f t="shared" ca="1" si="1"/>
        <v>19</v>
      </c>
      <c r="S71" s="7" t="str">
        <f t="shared" ca="1" si="2"/>
        <v/>
      </c>
    </row>
    <row r="72" spans="1:23" x14ac:dyDescent="0.3">
      <c r="A72" s="1" t="str">
        <f t="shared" si="60"/>
        <v>LP_Atk_04</v>
      </c>
      <c r="B72" s="1" t="s">
        <v>256</v>
      </c>
      <c r="C72" s="1" t="str">
        <f>IF(ISERROR(VLOOKUP(B72,AffectorValueTable!$A:$A,1,0)),"어펙터밸류없음","")</f>
        <v/>
      </c>
      <c r="D72" s="1">
        <v>4</v>
      </c>
      <c r="E72" s="1" t="str">
        <f>VLOOKUP($B72,AffectorValueTable!$1:$1048576,MATCH(AffectorValueTable!$B$1,AffectorValueTable!$1:$1,0),0)</f>
        <v>ChangeActorStatus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-1</v>
      </c>
      <c r="J72" s="1">
        <v>0.69</v>
      </c>
      <c r="M72" s="1" t="s">
        <v>164</v>
      </c>
      <c r="O72" s="7">
        <f t="shared" ca="1" si="1"/>
        <v>19</v>
      </c>
      <c r="S72" s="7" t="str">
        <f t="shared" ca="1" si="2"/>
        <v/>
      </c>
    </row>
    <row r="73" spans="1:23" x14ac:dyDescent="0.3">
      <c r="A73" s="1" t="str">
        <f t="shared" si="60"/>
        <v>LP_Atk_05</v>
      </c>
      <c r="B73" s="1" t="s">
        <v>256</v>
      </c>
      <c r="C73" s="1" t="str">
        <f>IF(ISERROR(VLOOKUP(B73,AffectorValueTable!$A:$A,1,0)),"어펙터밸류없음","")</f>
        <v/>
      </c>
      <c r="D73" s="1">
        <v>5</v>
      </c>
      <c r="E73" s="1" t="str">
        <f>VLOOKUP($B73,AffectorValueTable!$1:$1048576,MATCH(AffectorValueTable!$B$1,AffectorValueTable!$1:$1,0),0)</f>
        <v>ChangeActorStatus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-1</v>
      </c>
      <c r="J73" s="1">
        <v>0.89999999999999991</v>
      </c>
      <c r="M73" s="1" t="s">
        <v>164</v>
      </c>
      <c r="O73" s="7">
        <f ca="1">IF(NOT(ISBLANK(N73)),N73,
IF(ISBLANK(M73),"",
VLOOKUP(M73,OFFSET(INDIRECT("$A:$B"),0,MATCH(M$1&amp;"_Verify",INDIRECT("$1:$1"),0)-1),2,0)
))</f>
        <v>19</v>
      </c>
      <c r="S73" s="7" t="str">
        <f t="shared" ca="1" si="2"/>
        <v/>
      </c>
    </row>
    <row r="74" spans="1:23" x14ac:dyDescent="0.3">
      <c r="A74" s="1" t="str">
        <f t="shared" si="60"/>
        <v>LP_Atk_06</v>
      </c>
      <c r="B74" s="1" t="s">
        <v>256</v>
      </c>
      <c r="C74" s="1" t="str">
        <f>IF(ISERROR(VLOOKUP(B74,AffectorValueTable!$A:$A,1,0)),"어펙터밸류없음","")</f>
        <v/>
      </c>
      <c r="D74" s="1">
        <v>6</v>
      </c>
      <c r="E74" s="1" t="str">
        <f>VLOOKUP($B74,AffectorValueTable!$1:$1048576,MATCH(AffectorValueTable!$B$1,AffectorValueTable!$1:$1,0),0)</f>
        <v>ChangeActorStatus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-1</v>
      </c>
      <c r="J74" s="1">
        <v>1.125</v>
      </c>
      <c r="M74" s="1" t="s">
        <v>164</v>
      </c>
      <c r="O74" s="7">
        <f t="shared" ref="O74:O125" ca="1" si="61">IF(NOT(ISBLANK(N74)),N74,
IF(ISBLANK(M74),"",
VLOOKUP(M74,OFFSET(INDIRECT("$A:$B"),0,MATCH(M$1&amp;"_Verify",INDIRECT("$1:$1"),0)-1),2,0)
))</f>
        <v>19</v>
      </c>
      <c r="S74" s="7" t="str">
        <f t="shared" ca="1" si="2"/>
        <v/>
      </c>
    </row>
    <row r="75" spans="1:23" x14ac:dyDescent="0.3">
      <c r="A75" s="1" t="str">
        <f t="shared" si="60"/>
        <v>LP_Atk_07</v>
      </c>
      <c r="B75" s="1" t="s">
        <v>256</v>
      </c>
      <c r="C75" s="1" t="str">
        <f>IF(ISERROR(VLOOKUP(B75,AffectorValueTable!$A:$A,1,0)),"어펙터밸류없음","")</f>
        <v/>
      </c>
      <c r="D75" s="1">
        <v>7</v>
      </c>
      <c r="E75" s="1" t="str">
        <f>VLOOKUP($B75,AffectorValueTable!$1:$1048576,MATCH(AffectorValueTable!$B$1,AffectorValueTable!$1:$1,0),0)</f>
        <v>ChangeActorStatus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-1</v>
      </c>
      <c r="J75" s="1">
        <v>1.3650000000000002</v>
      </c>
      <c r="M75" s="1" t="s">
        <v>164</v>
      </c>
      <c r="O75" s="7">
        <f t="shared" ca="1" si="61"/>
        <v>19</v>
      </c>
      <c r="S75" s="7" t="str">
        <f t="shared" ca="1" si="2"/>
        <v/>
      </c>
    </row>
    <row r="76" spans="1:23" x14ac:dyDescent="0.3">
      <c r="A76" s="1" t="str">
        <f t="shared" si="60"/>
        <v>LP_Atk_08</v>
      </c>
      <c r="B76" s="1" t="s">
        <v>256</v>
      </c>
      <c r="C76" s="1" t="str">
        <f>IF(ISERROR(VLOOKUP(B76,AffectorValueTable!$A:$A,1,0)),"어펙터밸류없음","")</f>
        <v/>
      </c>
      <c r="D76" s="1">
        <v>8</v>
      </c>
      <c r="E76" s="1" t="str">
        <f>VLOOKUP($B76,AffectorValueTable!$1:$1048576,MATCH(AffectorValueTable!$B$1,AffectorValueTable!$1:$1,0),0)</f>
        <v>ChangeActorStatus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-1</v>
      </c>
      <c r="J76" s="1">
        <v>1.62</v>
      </c>
      <c r="M76" s="1" t="s">
        <v>164</v>
      </c>
      <c r="O76" s="7">
        <f t="shared" ca="1" si="61"/>
        <v>19</v>
      </c>
      <c r="S76" s="7" t="str">
        <f t="shared" ca="1" si="2"/>
        <v/>
      </c>
    </row>
    <row r="77" spans="1:23" x14ac:dyDescent="0.3">
      <c r="A77" s="1" t="str">
        <f t="shared" si="60"/>
        <v>LP_Atk_09</v>
      </c>
      <c r="B77" s="1" t="s">
        <v>256</v>
      </c>
      <c r="C77" s="1" t="str">
        <f>IF(ISERROR(VLOOKUP(B77,AffectorValueTable!$A:$A,1,0)),"어펙터밸류없음","")</f>
        <v/>
      </c>
      <c r="D77" s="1">
        <v>9</v>
      </c>
      <c r="E77" s="1" t="str">
        <f>VLOOKUP($B77,AffectorValueTable!$1:$1048576,MATCH(AffectorValueTable!$B$1,AffectorValueTable!$1:$1,0),0)</f>
        <v>ChangeActorStatus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-1</v>
      </c>
      <c r="J77" s="1">
        <v>1.89</v>
      </c>
      <c r="M77" s="1" t="s">
        <v>164</v>
      </c>
      <c r="O77" s="7">
        <f t="shared" ca="1" si="61"/>
        <v>19</v>
      </c>
      <c r="S77" s="7" t="str">
        <f t="shared" ca="1" si="2"/>
        <v/>
      </c>
    </row>
    <row r="78" spans="1:23" x14ac:dyDescent="0.3">
      <c r="A78" s="1" t="str">
        <f t="shared" si="60"/>
        <v>LP_AtkBetter_01</v>
      </c>
      <c r="B78" s="1" t="s">
        <v>257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ChangeActorStatus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-1</v>
      </c>
      <c r="J78" s="1">
        <v>0.25</v>
      </c>
      <c r="M78" s="1" t="s">
        <v>164</v>
      </c>
      <c r="O78" s="7">
        <f t="shared" ca="1" si="61"/>
        <v>19</v>
      </c>
      <c r="S78" s="7" t="str">
        <f t="shared" ca="1" si="2"/>
        <v/>
      </c>
    </row>
    <row r="79" spans="1:23" x14ac:dyDescent="0.3">
      <c r="A79" s="1" t="str">
        <f t="shared" si="60"/>
        <v>LP_AtkBetter_02</v>
      </c>
      <c r="B79" s="1" t="s">
        <v>257</v>
      </c>
      <c r="C79" s="1" t="str">
        <f>IF(ISERROR(VLOOKUP(B79,AffectorValueTable!$A:$A,1,0)),"어펙터밸류없음","")</f>
        <v/>
      </c>
      <c r="D79" s="1">
        <v>2</v>
      </c>
      <c r="E79" s="1" t="str">
        <f>VLOOKUP($B79,AffectorValueTable!$1:$1048576,MATCH(AffectorValueTable!$B$1,AffectorValueTable!$1:$1,0),0)</f>
        <v>ChangeActorStatus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-1</v>
      </c>
      <c r="J79" s="1">
        <v>0.52500000000000002</v>
      </c>
      <c r="M79" s="1" t="s">
        <v>164</v>
      </c>
      <c r="O79" s="7">
        <f t="shared" ca="1" si="61"/>
        <v>19</v>
      </c>
      <c r="S79" s="7" t="str">
        <f t="shared" ca="1" si="2"/>
        <v/>
      </c>
    </row>
    <row r="80" spans="1:23" x14ac:dyDescent="0.3">
      <c r="A80" s="1" t="str">
        <f t="shared" ref="A80:A100" si="62">B80&amp;"_"&amp;TEXT(D80,"00")</f>
        <v>LP_AtkBetter_03</v>
      </c>
      <c r="B80" s="1" t="s">
        <v>257</v>
      </c>
      <c r="C80" s="1" t="str">
        <f>IF(ISERROR(VLOOKUP(B80,AffectorValueTable!$A:$A,1,0)),"어펙터밸류없음","")</f>
        <v/>
      </c>
      <c r="D80" s="1">
        <v>3</v>
      </c>
      <c r="E80" s="1" t="str">
        <f>VLOOKUP($B80,AffectorValueTable!$1:$1048576,MATCH(AffectorValueTable!$B$1,AffectorValueTable!$1:$1,0),0)</f>
        <v>ChangeActorStatus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-1</v>
      </c>
      <c r="J80" s="1">
        <v>0.82500000000000007</v>
      </c>
      <c r="M80" s="1" t="s">
        <v>164</v>
      </c>
      <c r="O80" s="7">
        <f t="shared" ca="1" si="61"/>
        <v>19</v>
      </c>
      <c r="S80" s="7" t="str">
        <f t="shared" ca="1" si="2"/>
        <v/>
      </c>
    </row>
    <row r="81" spans="1:19" x14ac:dyDescent="0.3">
      <c r="A81" s="1" t="str">
        <f t="shared" si="62"/>
        <v>LP_AtkBetter_04</v>
      </c>
      <c r="B81" s="1" t="s">
        <v>257</v>
      </c>
      <c r="C81" s="1" t="str">
        <f>IF(ISERROR(VLOOKUP(B81,AffectorValueTable!$A:$A,1,0)),"어펙터밸류없음","")</f>
        <v/>
      </c>
      <c r="D81" s="1">
        <v>4</v>
      </c>
      <c r="E81" s="1" t="str">
        <f>VLOOKUP($B81,AffectorValueTable!$1:$1048576,MATCH(AffectorValueTable!$B$1,AffectorValueTable!$1:$1,0),0)</f>
        <v>ChangeActorStatus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-1</v>
      </c>
      <c r="J81" s="1">
        <v>1.1499999999999999</v>
      </c>
      <c r="M81" s="1" t="s">
        <v>164</v>
      </c>
      <c r="O81" s="7">
        <f t="shared" ca="1" si="61"/>
        <v>19</v>
      </c>
      <c r="S81" s="7" t="str">
        <f t="shared" ca="1" si="2"/>
        <v/>
      </c>
    </row>
    <row r="82" spans="1:19" x14ac:dyDescent="0.3">
      <c r="A82" s="1" t="str">
        <f t="shared" si="62"/>
        <v>LP_AtkBetter_05</v>
      </c>
      <c r="B82" s="1" t="s">
        <v>257</v>
      </c>
      <c r="C82" s="1" t="str">
        <f>IF(ISERROR(VLOOKUP(B82,AffectorValueTable!$A:$A,1,0)),"어펙터밸류없음","")</f>
        <v/>
      </c>
      <c r="D82" s="1">
        <v>5</v>
      </c>
      <c r="E82" s="1" t="str">
        <f>VLOOKUP($B82,AffectorValueTable!$1:$1048576,MATCH(AffectorValueTable!$B$1,AffectorValueTable!$1:$1,0),0)</f>
        <v>ChangeActorStatus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-1</v>
      </c>
      <c r="J82" s="1">
        <v>1.5</v>
      </c>
      <c r="M82" s="1" t="s">
        <v>164</v>
      </c>
      <c r="O82" s="7">
        <f t="shared" ca="1" si="61"/>
        <v>19</v>
      </c>
      <c r="S82" s="7" t="str">
        <f t="shared" ca="1" si="2"/>
        <v/>
      </c>
    </row>
    <row r="83" spans="1:19" x14ac:dyDescent="0.3">
      <c r="A83" s="1" t="str">
        <f t="shared" si="62"/>
        <v>LP_AtkBetter_06</v>
      </c>
      <c r="B83" s="1" t="s">
        <v>257</v>
      </c>
      <c r="C83" s="1" t="str">
        <f>IF(ISERROR(VLOOKUP(B83,AffectorValueTable!$A:$A,1,0)),"어펙터밸류없음","")</f>
        <v/>
      </c>
      <c r="D83" s="1">
        <v>6</v>
      </c>
      <c r="E83" s="1" t="str">
        <f>VLOOKUP($B83,AffectorValueTable!$1:$1048576,MATCH(AffectorValueTable!$B$1,AffectorValueTable!$1:$1,0),0)</f>
        <v>ChangeActorStatus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-1</v>
      </c>
      <c r="J83" s="1">
        <v>1.875</v>
      </c>
      <c r="M83" s="1" t="s">
        <v>164</v>
      </c>
      <c r="O83" s="7">
        <f t="shared" ca="1" si="61"/>
        <v>19</v>
      </c>
      <c r="S83" s="7" t="str">
        <f t="shared" ca="1" si="2"/>
        <v/>
      </c>
    </row>
    <row r="84" spans="1:19" x14ac:dyDescent="0.3">
      <c r="A84" s="1" t="str">
        <f t="shared" si="62"/>
        <v>LP_AtkBetter_07</v>
      </c>
      <c r="B84" s="1" t="s">
        <v>257</v>
      </c>
      <c r="C84" s="1" t="str">
        <f>IF(ISERROR(VLOOKUP(B84,AffectorValueTable!$A:$A,1,0)),"어펙터밸류없음","")</f>
        <v/>
      </c>
      <c r="D84" s="1">
        <v>7</v>
      </c>
      <c r="E84" s="1" t="str">
        <f>VLOOKUP($B84,AffectorValueTable!$1:$1048576,MATCH(AffectorValueTable!$B$1,AffectorValueTable!$1:$1,0),0)</f>
        <v>ChangeActorStatus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-1</v>
      </c>
      <c r="J84" s="1">
        <v>2.2749999999999999</v>
      </c>
      <c r="M84" s="1" t="s">
        <v>164</v>
      </c>
      <c r="O84" s="7">
        <f t="shared" ca="1" si="61"/>
        <v>19</v>
      </c>
      <c r="S84" s="7" t="str">
        <f t="shared" ca="1" si="2"/>
        <v/>
      </c>
    </row>
    <row r="85" spans="1:19" x14ac:dyDescent="0.3">
      <c r="A85" s="1" t="str">
        <f t="shared" si="62"/>
        <v>LP_AtkBetter_08</v>
      </c>
      <c r="B85" s="1" t="s">
        <v>257</v>
      </c>
      <c r="C85" s="1" t="str">
        <f>IF(ISERROR(VLOOKUP(B85,AffectorValueTable!$A:$A,1,0)),"어펙터밸류없음","")</f>
        <v/>
      </c>
      <c r="D85" s="1">
        <v>8</v>
      </c>
      <c r="E85" s="1" t="str">
        <f>VLOOKUP($B85,AffectorValueTable!$1:$1048576,MATCH(AffectorValueTable!$B$1,AffectorValueTable!$1:$1,0),0)</f>
        <v>ChangeActorStatus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-1</v>
      </c>
      <c r="J85" s="1">
        <v>2.7</v>
      </c>
      <c r="M85" s="1" t="s">
        <v>164</v>
      </c>
      <c r="O85" s="7">
        <f t="shared" ca="1" si="61"/>
        <v>19</v>
      </c>
      <c r="S85" s="7" t="str">
        <f t="shared" ca="1" si="2"/>
        <v/>
      </c>
    </row>
    <row r="86" spans="1:19" x14ac:dyDescent="0.3">
      <c r="A86" s="1" t="str">
        <f t="shared" si="62"/>
        <v>LP_AtkBetter_09</v>
      </c>
      <c r="B86" s="1" t="s">
        <v>257</v>
      </c>
      <c r="C86" s="1" t="str">
        <f>IF(ISERROR(VLOOKUP(B86,AffectorValueTable!$A:$A,1,0)),"어펙터밸류없음","")</f>
        <v/>
      </c>
      <c r="D86" s="1">
        <v>9</v>
      </c>
      <c r="E86" s="1" t="str">
        <f>VLOOKUP($B86,AffectorValueTable!$1:$1048576,MATCH(AffectorValueTable!$B$1,AffectorValueTable!$1:$1,0),0)</f>
        <v>ChangeActorStatus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-1</v>
      </c>
      <c r="J86" s="1">
        <v>3.15</v>
      </c>
      <c r="M86" s="1" t="s">
        <v>164</v>
      </c>
      <c r="O86" s="7">
        <f t="shared" ca="1" si="61"/>
        <v>19</v>
      </c>
      <c r="S86" s="7" t="str">
        <f t="shared" ca="1" si="2"/>
        <v/>
      </c>
    </row>
    <row r="87" spans="1:19" x14ac:dyDescent="0.3">
      <c r="A87" s="1" t="str">
        <f t="shared" si="62"/>
        <v>LP_AtkBest_01</v>
      </c>
      <c r="B87" s="1" t="s">
        <v>258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ChangeActorStatus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-1</v>
      </c>
      <c r="J87" s="1">
        <v>0.45</v>
      </c>
      <c r="M87" s="1" t="s">
        <v>164</v>
      </c>
      <c r="O87" s="7">
        <f t="shared" ca="1" si="61"/>
        <v>19</v>
      </c>
      <c r="S87" s="7" t="str">
        <f t="shared" ca="1" si="2"/>
        <v/>
      </c>
    </row>
    <row r="88" spans="1:19" x14ac:dyDescent="0.3">
      <c r="A88" s="1" t="str">
        <f t="shared" ref="A88:A89" si="63">B88&amp;"_"&amp;TEXT(D88,"00")</f>
        <v>LP_AtkBest_02</v>
      </c>
      <c r="B88" s="1" t="s">
        <v>258</v>
      </c>
      <c r="C88" s="1" t="str">
        <f>IF(ISERROR(VLOOKUP(B88,AffectorValueTable!$A:$A,1,0)),"어펙터밸류없음","")</f>
        <v/>
      </c>
      <c r="D88" s="1">
        <v>2</v>
      </c>
      <c r="E88" s="1" t="str">
        <f>VLOOKUP($B88,AffectorValueTable!$1:$1048576,MATCH(AffectorValueTable!$B$1,AffectorValueTable!$1:$1,0),0)</f>
        <v>ChangeActorStatus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-1</v>
      </c>
      <c r="J88" s="1">
        <v>0.94500000000000006</v>
      </c>
      <c r="M88" s="1" t="s">
        <v>164</v>
      </c>
      <c r="O88" s="7">
        <f t="shared" ref="O88:O89" ca="1" si="64">IF(NOT(ISBLANK(N88)),N88,
IF(ISBLANK(M88),"",
VLOOKUP(M88,OFFSET(INDIRECT("$A:$B"),0,MATCH(M$1&amp;"_Verify",INDIRECT("$1:$1"),0)-1),2,0)
))</f>
        <v>19</v>
      </c>
      <c r="S88" s="7" t="str">
        <f t="shared" ca="1" si="2"/>
        <v/>
      </c>
    </row>
    <row r="89" spans="1:19" x14ac:dyDescent="0.3">
      <c r="A89" s="1" t="str">
        <f t="shared" si="63"/>
        <v>LP_AtkBest_03</v>
      </c>
      <c r="B89" s="1" t="s">
        <v>258</v>
      </c>
      <c r="C89" s="1" t="str">
        <f>IF(ISERROR(VLOOKUP(B89,AffectorValueTable!$A:$A,1,0)),"어펙터밸류없음","")</f>
        <v/>
      </c>
      <c r="D89" s="1">
        <v>3</v>
      </c>
      <c r="E89" s="1" t="str">
        <f>VLOOKUP($B89,AffectorValueTable!$1:$1048576,MATCH(AffectorValueTable!$B$1,AffectorValueTable!$1:$1,0),0)</f>
        <v>ChangeActorStatus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-1</v>
      </c>
      <c r="J89" s="1">
        <v>1.4850000000000003</v>
      </c>
      <c r="M89" s="1" t="s">
        <v>164</v>
      </c>
      <c r="O89" s="7">
        <f t="shared" ca="1" si="64"/>
        <v>19</v>
      </c>
      <c r="S89" s="7" t="str">
        <f t="shared" ca="1" si="2"/>
        <v/>
      </c>
    </row>
    <row r="90" spans="1:19" x14ac:dyDescent="0.3">
      <c r="A90" s="1" t="str">
        <f t="shared" si="62"/>
        <v>LP_AtkSpeed_01</v>
      </c>
      <c r="B90" s="1" t="s">
        <v>259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ChangeActorStatus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-1</v>
      </c>
      <c r="J90" s="1">
        <f t="shared" ref="J90:J110" si="65">J69*4.75/6</f>
        <v>0.11875000000000001</v>
      </c>
      <c r="M90" s="1" t="s">
        <v>149</v>
      </c>
      <c r="O90" s="7">
        <f t="shared" ca="1" si="61"/>
        <v>3</v>
      </c>
      <c r="S90" s="7" t="str">
        <f t="shared" ca="1" si="2"/>
        <v/>
      </c>
    </row>
    <row r="91" spans="1:19" x14ac:dyDescent="0.3">
      <c r="A91" s="1" t="str">
        <f t="shared" si="62"/>
        <v>LP_AtkSpeed_02</v>
      </c>
      <c r="B91" s="1" t="s">
        <v>259</v>
      </c>
      <c r="C91" s="1" t="str">
        <f>IF(ISERROR(VLOOKUP(B91,AffectorValueTable!$A:$A,1,0)),"어펙터밸류없음","")</f>
        <v/>
      </c>
      <c r="D91" s="1">
        <v>2</v>
      </c>
      <c r="E91" s="1" t="str">
        <f>VLOOKUP($B91,AffectorValueTable!$1:$1048576,MATCH(AffectorValueTable!$B$1,AffectorValueTable!$1:$1,0),0)</f>
        <v>ChangeActorStatus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-1</v>
      </c>
      <c r="J91" s="1">
        <f t="shared" si="65"/>
        <v>0.24937500000000001</v>
      </c>
      <c r="M91" s="1" t="s">
        <v>149</v>
      </c>
      <c r="O91" s="7">
        <f t="shared" ca="1" si="61"/>
        <v>3</v>
      </c>
      <c r="S91" s="7" t="str">
        <f t="shared" ca="1" si="2"/>
        <v/>
      </c>
    </row>
    <row r="92" spans="1:19" x14ac:dyDescent="0.3">
      <c r="A92" s="1" t="str">
        <f t="shared" si="62"/>
        <v>LP_AtkSpeed_03</v>
      </c>
      <c r="B92" s="1" t="s">
        <v>259</v>
      </c>
      <c r="C92" s="1" t="str">
        <f>IF(ISERROR(VLOOKUP(B92,AffectorValueTable!$A:$A,1,0)),"어펙터밸류없음","")</f>
        <v/>
      </c>
      <c r="D92" s="1">
        <v>3</v>
      </c>
      <c r="E92" s="1" t="str">
        <f>VLOOKUP($B92,AffectorValueTable!$1:$1048576,MATCH(AffectorValueTable!$B$1,AffectorValueTable!$1:$1,0),0)</f>
        <v>ChangeActorStatus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-1</v>
      </c>
      <c r="J92" s="1">
        <f t="shared" si="65"/>
        <v>0.39187500000000003</v>
      </c>
      <c r="M92" s="1" t="s">
        <v>149</v>
      </c>
      <c r="O92" s="7">
        <f t="shared" ca="1" si="61"/>
        <v>3</v>
      </c>
      <c r="S92" s="7" t="str">
        <f t="shared" ca="1" si="2"/>
        <v/>
      </c>
    </row>
    <row r="93" spans="1:19" x14ac:dyDescent="0.3">
      <c r="A93" s="1" t="str">
        <f t="shared" si="62"/>
        <v>LP_AtkSpeed_04</v>
      </c>
      <c r="B93" s="1" t="s">
        <v>259</v>
      </c>
      <c r="C93" s="1" t="str">
        <f>IF(ISERROR(VLOOKUP(B93,AffectorValueTable!$A:$A,1,0)),"어펙터밸류없음","")</f>
        <v/>
      </c>
      <c r="D93" s="1">
        <v>4</v>
      </c>
      <c r="E93" s="1" t="str">
        <f>VLOOKUP($B93,AffectorValueTable!$1:$1048576,MATCH(AffectorValueTable!$B$1,AffectorValueTable!$1:$1,0),0)</f>
        <v>ChangeActorStatus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-1</v>
      </c>
      <c r="J93" s="1">
        <f t="shared" si="65"/>
        <v>0.54625000000000001</v>
      </c>
      <c r="M93" s="1" t="s">
        <v>149</v>
      </c>
      <c r="O93" s="7">
        <f t="shared" ca="1" si="61"/>
        <v>3</v>
      </c>
      <c r="S93" s="7" t="str">
        <f t="shared" ca="1" si="2"/>
        <v/>
      </c>
    </row>
    <row r="94" spans="1:19" x14ac:dyDescent="0.3">
      <c r="A94" s="1" t="str">
        <f t="shared" si="62"/>
        <v>LP_AtkSpeed_05</v>
      </c>
      <c r="B94" s="1" t="s">
        <v>259</v>
      </c>
      <c r="C94" s="1" t="str">
        <f>IF(ISERROR(VLOOKUP(B94,AffectorValueTable!$A:$A,1,0)),"어펙터밸류없음","")</f>
        <v/>
      </c>
      <c r="D94" s="1">
        <v>5</v>
      </c>
      <c r="E94" s="1" t="str">
        <f>VLOOKUP($B94,AffectorValueTable!$1:$1048576,MATCH(AffectorValueTable!$B$1,AffectorValueTable!$1:$1,0),0)</f>
        <v>ChangeActorStatus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-1</v>
      </c>
      <c r="J94" s="1">
        <f t="shared" si="65"/>
        <v>0.71249999999999991</v>
      </c>
      <c r="M94" s="1" t="s">
        <v>149</v>
      </c>
      <c r="O94" s="7">
        <f t="shared" ca="1" si="61"/>
        <v>3</v>
      </c>
      <c r="S94" s="7" t="str">
        <f t="shared" ca="1" si="2"/>
        <v/>
      </c>
    </row>
    <row r="95" spans="1:19" x14ac:dyDescent="0.3">
      <c r="A95" s="1" t="str">
        <f t="shared" si="62"/>
        <v>LP_AtkSpeed_06</v>
      </c>
      <c r="B95" s="1" t="s">
        <v>259</v>
      </c>
      <c r="C95" s="1" t="str">
        <f>IF(ISERROR(VLOOKUP(B95,AffectorValueTable!$A:$A,1,0)),"어펙터밸류없음","")</f>
        <v/>
      </c>
      <c r="D95" s="1">
        <v>6</v>
      </c>
      <c r="E95" s="1" t="str">
        <f>VLOOKUP($B95,AffectorValueTable!$1:$1048576,MATCH(AffectorValueTable!$B$1,AffectorValueTable!$1:$1,0),0)</f>
        <v>ChangeActorStatus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-1</v>
      </c>
      <c r="J95" s="1">
        <f t="shared" si="65"/>
        <v>0.890625</v>
      </c>
      <c r="M95" s="1" t="s">
        <v>149</v>
      </c>
      <c r="O95" s="7">
        <f t="shared" ca="1" si="61"/>
        <v>3</v>
      </c>
      <c r="S95" s="7" t="str">
        <f t="shared" ca="1" si="2"/>
        <v/>
      </c>
    </row>
    <row r="96" spans="1:19" x14ac:dyDescent="0.3">
      <c r="A96" s="1" t="str">
        <f t="shared" si="62"/>
        <v>LP_AtkSpeed_07</v>
      </c>
      <c r="B96" s="1" t="s">
        <v>259</v>
      </c>
      <c r="C96" s="1" t="str">
        <f>IF(ISERROR(VLOOKUP(B96,AffectorValueTable!$A:$A,1,0)),"어펙터밸류없음","")</f>
        <v/>
      </c>
      <c r="D96" s="1">
        <v>7</v>
      </c>
      <c r="E96" s="1" t="str">
        <f>VLOOKUP($B96,AffectorValueTable!$1:$1048576,MATCH(AffectorValueTable!$B$1,AffectorValueTable!$1:$1,0),0)</f>
        <v>ChangeActorStatus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-1</v>
      </c>
      <c r="J96" s="1">
        <f t="shared" si="65"/>
        <v>1.0806250000000002</v>
      </c>
      <c r="M96" s="1" t="s">
        <v>149</v>
      </c>
      <c r="O96" s="7">
        <f t="shared" ca="1" si="61"/>
        <v>3</v>
      </c>
      <c r="S96" s="7" t="str">
        <f t="shared" ca="1" si="2"/>
        <v/>
      </c>
    </row>
    <row r="97" spans="1:19" x14ac:dyDescent="0.3">
      <c r="A97" s="1" t="str">
        <f t="shared" si="62"/>
        <v>LP_AtkSpeed_08</v>
      </c>
      <c r="B97" s="1" t="s">
        <v>259</v>
      </c>
      <c r="C97" s="1" t="str">
        <f>IF(ISERROR(VLOOKUP(B97,AffectorValueTable!$A:$A,1,0)),"어펙터밸류없음","")</f>
        <v/>
      </c>
      <c r="D97" s="1">
        <v>8</v>
      </c>
      <c r="E97" s="1" t="str">
        <f>VLOOKUP($B97,AffectorValueTable!$1:$1048576,MATCH(AffectorValueTable!$B$1,AffectorValueTable!$1:$1,0),0)</f>
        <v>ChangeActorStatus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-1</v>
      </c>
      <c r="J97" s="1">
        <f t="shared" si="65"/>
        <v>1.2825</v>
      </c>
      <c r="M97" s="1" t="s">
        <v>149</v>
      </c>
      <c r="O97" s="7">
        <f t="shared" ca="1" si="61"/>
        <v>3</v>
      </c>
      <c r="S97" s="7" t="str">
        <f t="shared" ca="1" si="2"/>
        <v/>
      </c>
    </row>
    <row r="98" spans="1:19" x14ac:dyDescent="0.3">
      <c r="A98" s="1" t="str">
        <f t="shared" si="62"/>
        <v>LP_AtkSpeed_09</v>
      </c>
      <c r="B98" s="1" t="s">
        <v>259</v>
      </c>
      <c r="C98" s="1" t="str">
        <f>IF(ISERROR(VLOOKUP(B98,AffectorValueTable!$A:$A,1,0)),"어펙터밸류없음","")</f>
        <v/>
      </c>
      <c r="D98" s="1">
        <v>9</v>
      </c>
      <c r="E98" s="1" t="str">
        <f>VLOOKUP($B98,AffectorValueTable!$1:$1048576,MATCH(AffectorValueTable!$B$1,AffectorValueTable!$1:$1,0),0)</f>
        <v>ChangeActorStatus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-1</v>
      </c>
      <c r="J98" s="1">
        <f t="shared" si="65"/>
        <v>1.4962499999999999</v>
      </c>
      <c r="M98" s="1" t="s">
        <v>149</v>
      </c>
      <c r="O98" s="7">
        <f t="shared" ca="1" si="61"/>
        <v>3</v>
      </c>
      <c r="S98" s="7" t="str">
        <f t="shared" ca="1" si="2"/>
        <v/>
      </c>
    </row>
    <row r="99" spans="1:19" x14ac:dyDescent="0.3">
      <c r="A99" s="1" t="str">
        <f t="shared" si="62"/>
        <v>LP_AtkSpeedBetter_01</v>
      </c>
      <c r="B99" s="1" t="s">
        <v>260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ChangeActorStatus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-1</v>
      </c>
      <c r="J99" s="1">
        <f t="shared" si="65"/>
        <v>0.19791666666666666</v>
      </c>
      <c r="M99" s="1" t="s">
        <v>149</v>
      </c>
      <c r="O99" s="7">
        <f t="shared" ca="1" si="61"/>
        <v>3</v>
      </c>
      <c r="S99" s="7" t="str">
        <f t="shared" ca="1" si="2"/>
        <v/>
      </c>
    </row>
    <row r="100" spans="1:19" x14ac:dyDescent="0.3">
      <c r="A100" s="1" t="str">
        <f t="shared" si="62"/>
        <v>LP_AtkSpeedBetter_02</v>
      </c>
      <c r="B100" s="1" t="s">
        <v>260</v>
      </c>
      <c r="C100" s="1" t="str">
        <f>IF(ISERROR(VLOOKUP(B100,AffectorValueTable!$A:$A,1,0)),"어펙터밸류없음","")</f>
        <v/>
      </c>
      <c r="D100" s="1">
        <v>2</v>
      </c>
      <c r="E100" s="1" t="str">
        <f>VLOOKUP($B100,AffectorValueTable!$1:$1048576,MATCH(AffectorValueTable!$B$1,AffectorValueTable!$1:$1,0),0)</f>
        <v>ChangeActorStatus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-1</v>
      </c>
      <c r="J100" s="1">
        <f t="shared" si="65"/>
        <v>0.41562499999999997</v>
      </c>
      <c r="M100" s="1" t="s">
        <v>149</v>
      </c>
      <c r="O100" s="7">
        <f t="shared" ca="1" si="61"/>
        <v>3</v>
      </c>
      <c r="S100" s="7" t="str">
        <f t="shared" ca="1" si="2"/>
        <v/>
      </c>
    </row>
    <row r="101" spans="1:19" x14ac:dyDescent="0.3">
      <c r="A101" s="1" t="str">
        <f t="shared" ref="A101:A121" si="66">B101&amp;"_"&amp;TEXT(D101,"00")</f>
        <v>LP_AtkSpeedBetter_03</v>
      </c>
      <c r="B101" s="1" t="s">
        <v>260</v>
      </c>
      <c r="C101" s="1" t="str">
        <f>IF(ISERROR(VLOOKUP(B101,AffectorValueTable!$A:$A,1,0)),"어펙터밸류없음","")</f>
        <v/>
      </c>
      <c r="D101" s="1">
        <v>3</v>
      </c>
      <c r="E101" s="1" t="str">
        <f>VLOOKUP($B101,AffectorValueTable!$1:$1048576,MATCH(AffectorValueTable!$B$1,AffectorValueTable!$1:$1,0),0)</f>
        <v>ChangeActorStatus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-1</v>
      </c>
      <c r="J101" s="1">
        <f t="shared" si="65"/>
        <v>0.65312500000000007</v>
      </c>
      <c r="M101" s="1" t="s">
        <v>149</v>
      </c>
      <c r="O101" s="7">
        <f t="shared" ca="1" si="61"/>
        <v>3</v>
      </c>
      <c r="S101" s="7" t="str">
        <f t="shared" ca="1" si="2"/>
        <v/>
      </c>
    </row>
    <row r="102" spans="1:19" x14ac:dyDescent="0.3">
      <c r="A102" s="1" t="str">
        <f t="shared" si="66"/>
        <v>LP_AtkSpeedBetter_04</v>
      </c>
      <c r="B102" s="1" t="s">
        <v>260</v>
      </c>
      <c r="C102" s="1" t="str">
        <f>IF(ISERROR(VLOOKUP(B102,AffectorValueTable!$A:$A,1,0)),"어펙터밸류없음","")</f>
        <v/>
      </c>
      <c r="D102" s="1">
        <v>4</v>
      </c>
      <c r="E102" s="1" t="str">
        <f>VLOOKUP($B102,AffectorValueTable!$1:$1048576,MATCH(AffectorValueTable!$B$1,AffectorValueTable!$1:$1,0),0)</f>
        <v>ChangeActorStatus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-1</v>
      </c>
      <c r="J102" s="1">
        <f t="shared" si="65"/>
        <v>0.91041666666666654</v>
      </c>
      <c r="M102" s="1" t="s">
        <v>149</v>
      </c>
      <c r="O102" s="7">
        <f t="shared" ca="1" si="61"/>
        <v>3</v>
      </c>
      <c r="S102" s="7" t="str">
        <f t="shared" ca="1" si="2"/>
        <v/>
      </c>
    </row>
    <row r="103" spans="1:19" x14ac:dyDescent="0.3">
      <c r="A103" s="1" t="str">
        <f t="shared" si="66"/>
        <v>LP_AtkSpeedBetter_05</v>
      </c>
      <c r="B103" s="1" t="s">
        <v>260</v>
      </c>
      <c r="C103" s="1" t="str">
        <f>IF(ISERROR(VLOOKUP(B103,AffectorValueTable!$A:$A,1,0)),"어펙터밸류없음","")</f>
        <v/>
      </c>
      <c r="D103" s="1">
        <v>5</v>
      </c>
      <c r="E103" s="1" t="str">
        <f>VLOOKUP($B103,AffectorValueTable!$1:$1048576,MATCH(AffectorValueTable!$B$1,AffectorValueTable!$1:$1,0),0)</f>
        <v>ChangeActorStatus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-1</v>
      </c>
      <c r="J103" s="1">
        <f t="shared" si="65"/>
        <v>1.1875</v>
      </c>
      <c r="M103" s="1" t="s">
        <v>149</v>
      </c>
      <c r="O103" s="7">
        <f t="shared" ca="1" si="61"/>
        <v>3</v>
      </c>
      <c r="S103" s="7" t="str">
        <f t="shared" ca="1" si="2"/>
        <v/>
      </c>
    </row>
    <row r="104" spans="1:19" x14ac:dyDescent="0.3">
      <c r="A104" s="1" t="str">
        <f t="shared" si="66"/>
        <v>LP_AtkSpeedBetter_06</v>
      </c>
      <c r="B104" s="1" t="s">
        <v>260</v>
      </c>
      <c r="C104" s="1" t="str">
        <f>IF(ISERROR(VLOOKUP(B104,AffectorValueTable!$A:$A,1,0)),"어펙터밸류없음","")</f>
        <v/>
      </c>
      <c r="D104" s="1">
        <v>6</v>
      </c>
      <c r="E104" s="1" t="str">
        <f>VLOOKUP($B104,AffectorValueTable!$1:$1048576,MATCH(AffectorValueTable!$B$1,AffectorValueTable!$1:$1,0),0)</f>
        <v>ChangeActorStatus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-1</v>
      </c>
      <c r="J104" s="1">
        <f t="shared" si="65"/>
        <v>1.484375</v>
      </c>
      <c r="M104" s="1" t="s">
        <v>149</v>
      </c>
      <c r="O104" s="7">
        <f t="shared" ca="1" si="61"/>
        <v>3</v>
      </c>
      <c r="S104" s="7" t="str">
        <f t="shared" ca="1" si="2"/>
        <v/>
      </c>
    </row>
    <row r="105" spans="1:19" x14ac:dyDescent="0.3">
      <c r="A105" s="1" t="str">
        <f t="shared" si="66"/>
        <v>LP_AtkSpeedBetter_07</v>
      </c>
      <c r="B105" s="1" t="s">
        <v>260</v>
      </c>
      <c r="C105" s="1" t="str">
        <f>IF(ISERROR(VLOOKUP(B105,AffectorValueTable!$A:$A,1,0)),"어펙터밸류없음","")</f>
        <v/>
      </c>
      <c r="D105" s="1">
        <v>7</v>
      </c>
      <c r="E105" s="1" t="str">
        <f>VLOOKUP($B105,AffectorValueTable!$1:$1048576,MATCH(AffectorValueTable!$B$1,AffectorValueTable!$1:$1,0),0)</f>
        <v>ChangeActorStatus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-1</v>
      </c>
      <c r="J105" s="1">
        <f t="shared" si="65"/>
        <v>1.8010416666666667</v>
      </c>
      <c r="M105" s="1" t="s">
        <v>149</v>
      </c>
      <c r="O105" s="7">
        <f t="shared" ca="1" si="61"/>
        <v>3</v>
      </c>
      <c r="S105" s="7" t="str">
        <f t="shared" ca="1" si="2"/>
        <v/>
      </c>
    </row>
    <row r="106" spans="1:19" x14ac:dyDescent="0.3">
      <c r="A106" s="1" t="str">
        <f t="shared" si="66"/>
        <v>LP_AtkSpeedBetter_08</v>
      </c>
      <c r="B106" s="1" t="s">
        <v>260</v>
      </c>
      <c r="C106" s="1" t="str">
        <f>IF(ISERROR(VLOOKUP(B106,AffectorValueTable!$A:$A,1,0)),"어펙터밸류없음","")</f>
        <v/>
      </c>
      <c r="D106" s="1">
        <v>8</v>
      </c>
      <c r="E106" s="1" t="str">
        <f>VLOOKUP($B106,AffectorValueTable!$1:$1048576,MATCH(AffectorValueTable!$B$1,AffectorValueTable!$1:$1,0),0)</f>
        <v>ChangeActorStatus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-1</v>
      </c>
      <c r="J106" s="1">
        <f t="shared" si="65"/>
        <v>2.1375000000000002</v>
      </c>
      <c r="M106" s="1" t="s">
        <v>149</v>
      </c>
      <c r="O106" s="7">
        <f t="shared" ca="1" si="61"/>
        <v>3</v>
      </c>
      <c r="S106" s="7" t="str">
        <f t="shared" ca="1" si="2"/>
        <v/>
      </c>
    </row>
    <row r="107" spans="1:19" x14ac:dyDescent="0.3">
      <c r="A107" s="1" t="str">
        <f t="shared" si="66"/>
        <v>LP_AtkSpeedBetter_09</v>
      </c>
      <c r="B107" s="1" t="s">
        <v>260</v>
      </c>
      <c r="C107" s="1" t="str">
        <f>IF(ISERROR(VLOOKUP(B107,AffectorValueTable!$A:$A,1,0)),"어펙터밸류없음","")</f>
        <v/>
      </c>
      <c r="D107" s="1">
        <v>9</v>
      </c>
      <c r="E107" s="1" t="str">
        <f>VLOOKUP($B107,AffectorValueTable!$1:$1048576,MATCH(AffectorValueTable!$B$1,AffectorValueTable!$1:$1,0),0)</f>
        <v>ChangeActorStatus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-1</v>
      </c>
      <c r="J107" s="1">
        <f t="shared" si="65"/>
        <v>2.4937499999999999</v>
      </c>
      <c r="M107" s="1" t="s">
        <v>149</v>
      </c>
      <c r="O107" s="7">
        <f t="shared" ca="1" si="61"/>
        <v>3</v>
      </c>
      <c r="S107" s="7" t="str">
        <f t="shared" ca="1" si="2"/>
        <v/>
      </c>
    </row>
    <row r="108" spans="1:19" x14ac:dyDescent="0.3">
      <c r="A108" s="1" t="str">
        <f t="shared" si="66"/>
        <v>LP_AtkSpeedBest_01</v>
      </c>
      <c r="B108" s="1" t="s">
        <v>261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ChangeActorStatus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-1</v>
      </c>
      <c r="J108" s="1">
        <f t="shared" si="65"/>
        <v>0.35625000000000001</v>
      </c>
      <c r="M108" s="1" t="s">
        <v>149</v>
      </c>
      <c r="O108" s="7">
        <f t="shared" ca="1" si="61"/>
        <v>3</v>
      </c>
      <c r="S108" s="7" t="str">
        <f t="shared" ca="1" si="2"/>
        <v/>
      </c>
    </row>
    <row r="109" spans="1:19" x14ac:dyDescent="0.3">
      <c r="A109" s="1" t="str">
        <f t="shared" ref="A109:A110" si="67">B109&amp;"_"&amp;TEXT(D109,"00")</f>
        <v>LP_AtkSpeedBest_02</v>
      </c>
      <c r="B109" s="1" t="s">
        <v>261</v>
      </c>
      <c r="C109" s="1" t="str">
        <f>IF(ISERROR(VLOOKUP(B109,AffectorValueTable!$A:$A,1,0)),"어펙터밸류없음","")</f>
        <v/>
      </c>
      <c r="D109" s="1">
        <v>2</v>
      </c>
      <c r="E109" s="1" t="str">
        <f>VLOOKUP($B109,AffectorValueTable!$1:$1048576,MATCH(AffectorValueTable!$B$1,AffectorValueTable!$1:$1,0),0)</f>
        <v>ChangeActorStatus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-1</v>
      </c>
      <c r="J109" s="1">
        <f t="shared" si="65"/>
        <v>0.74812500000000004</v>
      </c>
      <c r="M109" s="1" t="s">
        <v>149</v>
      </c>
      <c r="O109" s="7">
        <f t="shared" ref="O109:O110" ca="1" si="68">IF(NOT(ISBLANK(N109)),N109,
IF(ISBLANK(M109),"",
VLOOKUP(M109,OFFSET(INDIRECT("$A:$B"),0,MATCH(M$1&amp;"_Verify",INDIRECT("$1:$1"),0)-1),2,0)
))</f>
        <v>3</v>
      </c>
      <c r="S109" s="7" t="str">
        <f t="shared" ref="S109:S110" ca="1" si="69">IF(NOT(ISBLANK(R109)),R109,
IF(ISBLANK(Q109),"",
VLOOKUP(Q109,OFFSET(INDIRECT("$A:$B"),0,MATCH(Q$1&amp;"_Verify",INDIRECT("$1:$1"),0)-1),2,0)
))</f>
        <v/>
      </c>
    </row>
    <row r="110" spans="1:19" x14ac:dyDescent="0.3">
      <c r="A110" s="1" t="str">
        <f t="shared" si="67"/>
        <v>LP_AtkSpeedBest_03</v>
      </c>
      <c r="B110" s="1" t="s">
        <v>261</v>
      </c>
      <c r="C110" s="1" t="str">
        <f>IF(ISERROR(VLOOKUP(B110,AffectorValueTable!$A:$A,1,0)),"어펙터밸류없음","")</f>
        <v/>
      </c>
      <c r="D110" s="1">
        <v>3</v>
      </c>
      <c r="E110" s="1" t="str">
        <f>VLOOKUP($B110,AffectorValueTable!$1:$1048576,MATCH(AffectorValueTable!$B$1,AffectorValueTable!$1:$1,0),0)</f>
        <v>ChangeActorStatus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-1</v>
      </c>
      <c r="J110" s="1">
        <f t="shared" si="65"/>
        <v>1.1756250000000004</v>
      </c>
      <c r="M110" s="1" t="s">
        <v>149</v>
      </c>
      <c r="O110" s="7">
        <f t="shared" ca="1" si="68"/>
        <v>3</v>
      </c>
      <c r="S110" s="7" t="str">
        <f t="shared" ca="1" si="69"/>
        <v/>
      </c>
    </row>
    <row r="111" spans="1:19" x14ac:dyDescent="0.3">
      <c r="A111" s="1" t="str">
        <f t="shared" si="66"/>
        <v>LP_Crit_01</v>
      </c>
      <c r="B111" s="1" t="s">
        <v>262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ChangeActorStatus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-1</v>
      </c>
      <c r="J111" s="1">
        <f t="shared" ref="J111:J119" si="70">J69*4.5/6</f>
        <v>0.11249999999999999</v>
      </c>
      <c r="M111" s="1" t="s">
        <v>550</v>
      </c>
      <c r="O111" s="7">
        <f t="shared" ca="1" si="61"/>
        <v>20</v>
      </c>
      <c r="S111" s="7" t="str">
        <f t="shared" ca="1" si="2"/>
        <v/>
      </c>
    </row>
    <row r="112" spans="1:19" x14ac:dyDescent="0.3">
      <c r="A112" s="1" t="str">
        <f t="shared" si="66"/>
        <v>LP_Crit_02</v>
      </c>
      <c r="B112" s="1" t="s">
        <v>262</v>
      </c>
      <c r="C112" s="1" t="str">
        <f>IF(ISERROR(VLOOKUP(B112,AffectorValueTable!$A:$A,1,0)),"어펙터밸류없음","")</f>
        <v/>
      </c>
      <c r="D112" s="1">
        <v>2</v>
      </c>
      <c r="E112" s="1" t="str">
        <f>VLOOKUP($B112,AffectorValueTable!$1:$1048576,MATCH(AffectorValueTable!$B$1,AffectorValueTable!$1:$1,0),0)</f>
        <v>ChangeActorStatus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-1</v>
      </c>
      <c r="J112" s="1">
        <f t="shared" si="70"/>
        <v>0.23624999999999999</v>
      </c>
      <c r="M112" s="1" t="s">
        <v>550</v>
      </c>
      <c r="O112" s="7">
        <f t="shared" ca="1" si="61"/>
        <v>20</v>
      </c>
      <c r="S112" s="7" t="str">
        <f t="shared" ca="1" si="2"/>
        <v/>
      </c>
    </row>
    <row r="113" spans="1:19" x14ac:dyDescent="0.3">
      <c r="A113" s="1" t="str">
        <f t="shared" si="66"/>
        <v>LP_Crit_03</v>
      </c>
      <c r="B113" s="1" t="s">
        <v>262</v>
      </c>
      <c r="C113" s="1" t="str">
        <f>IF(ISERROR(VLOOKUP(B113,AffectorValueTable!$A:$A,1,0)),"어펙터밸류없음","")</f>
        <v/>
      </c>
      <c r="D113" s="1">
        <v>3</v>
      </c>
      <c r="E113" s="1" t="str">
        <f>VLOOKUP($B113,AffectorValueTable!$1:$1048576,MATCH(AffectorValueTable!$B$1,AffectorValueTable!$1:$1,0),0)</f>
        <v>ChangeActorStatus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-1</v>
      </c>
      <c r="J113" s="1">
        <f t="shared" si="70"/>
        <v>0.37125000000000002</v>
      </c>
      <c r="M113" s="1" t="s">
        <v>550</v>
      </c>
      <c r="O113" s="7">
        <f t="shared" ca="1" si="61"/>
        <v>20</v>
      </c>
      <c r="S113" s="7" t="str">
        <f t="shared" ca="1" si="2"/>
        <v/>
      </c>
    </row>
    <row r="114" spans="1:19" x14ac:dyDescent="0.3">
      <c r="A114" s="1" t="str">
        <f t="shared" si="66"/>
        <v>LP_Crit_04</v>
      </c>
      <c r="B114" s="1" t="s">
        <v>262</v>
      </c>
      <c r="C114" s="1" t="str">
        <f>IF(ISERROR(VLOOKUP(B114,AffectorValueTable!$A:$A,1,0)),"어펙터밸류없음","")</f>
        <v/>
      </c>
      <c r="D114" s="1">
        <v>4</v>
      </c>
      <c r="E114" s="1" t="str">
        <f>VLOOKUP($B114,AffectorValueTable!$1:$1048576,MATCH(AffectorValueTable!$B$1,AffectorValueTable!$1:$1,0),0)</f>
        <v>ChangeActorStatus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-1</v>
      </c>
      <c r="J114" s="1">
        <f t="shared" si="70"/>
        <v>0.51749999999999996</v>
      </c>
      <c r="M114" s="1" t="s">
        <v>550</v>
      </c>
      <c r="O114" s="7">
        <f t="shared" ca="1" si="61"/>
        <v>20</v>
      </c>
      <c r="S114" s="7" t="str">
        <f t="shared" ca="1" si="2"/>
        <v/>
      </c>
    </row>
    <row r="115" spans="1:19" x14ac:dyDescent="0.3">
      <c r="A115" s="1" t="str">
        <f t="shared" si="66"/>
        <v>LP_Crit_05</v>
      </c>
      <c r="B115" s="1" t="s">
        <v>262</v>
      </c>
      <c r="C115" s="1" t="str">
        <f>IF(ISERROR(VLOOKUP(B115,AffectorValueTable!$A:$A,1,0)),"어펙터밸류없음","")</f>
        <v/>
      </c>
      <c r="D115" s="1">
        <v>5</v>
      </c>
      <c r="E115" s="1" t="str">
        <f>VLOOKUP($B115,AffectorValueTable!$1:$1048576,MATCH(AffectorValueTable!$B$1,AffectorValueTable!$1:$1,0),0)</f>
        <v>ChangeActorStatus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-1</v>
      </c>
      <c r="J115" s="1">
        <f t="shared" si="70"/>
        <v>0.67499999999999993</v>
      </c>
      <c r="M115" s="1" t="s">
        <v>550</v>
      </c>
      <c r="O115" s="7">
        <f t="shared" ca="1" si="61"/>
        <v>20</v>
      </c>
      <c r="S115" s="7" t="str">
        <f t="shared" ca="1" si="2"/>
        <v/>
      </c>
    </row>
    <row r="116" spans="1:19" x14ac:dyDescent="0.3">
      <c r="A116" s="1" t="str">
        <f t="shared" ref="A116:A119" si="71">B116&amp;"_"&amp;TEXT(D116,"00")</f>
        <v>LP_Crit_06</v>
      </c>
      <c r="B116" s="1" t="s">
        <v>262</v>
      </c>
      <c r="C116" s="1" t="str">
        <f>IF(ISERROR(VLOOKUP(B116,AffectorValueTable!$A:$A,1,0)),"어펙터밸류없음","")</f>
        <v/>
      </c>
      <c r="D116" s="1">
        <v>6</v>
      </c>
      <c r="E116" s="1" t="str">
        <f>VLOOKUP($B116,AffectorValueTable!$1:$1048576,MATCH(AffectorValueTable!$B$1,AffectorValueTable!$1:$1,0),0)</f>
        <v>ChangeActorStatus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-1</v>
      </c>
      <c r="J116" s="1">
        <f t="shared" si="70"/>
        <v>0.84375</v>
      </c>
      <c r="M116" s="1" t="s">
        <v>550</v>
      </c>
      <c r="O116" s="7">
        <f t="shared" ref="O116:O119" ca="1" si="72">IF(NOT(ISBLANK(N116)),N116,
IF(ISBLANK(M116),"",
VLOOKUP(M116,OFFSET(INDIRECT("$A:$B"),0,MATCH(M$1&amp;"_Verify",INDIRECT("$1:$1"),0)-1),2,0)
))</f>
        <v>20</v>
      </c>
      <c r="S116" s="7" t="str">
        <f t="shared" ref="S116:S119" ca="1" si="73">IF(NOT(ISBLANK(R116)),R116,
IF(ISBLANK(Q116),"",
VLOOKUP(Q116,OFFSET(INDIRECT("$A:$B"),0,MATCH(Q$1&amp;"_Verify",INDIRECT("$1:$1"),0)-1),2,0)
))</f>
        <v/>
      </c>
    </row>
    <row r="117" spans="1:19" x14ac:dyDescent="0.3">
      <c r="A117" s="1" t="str">
        <f t="shared" si="71"/>
        <v>LP_Crit_07</v>
      </c>
      <c r="B117" s="1" t="s">
        <v>262</v>
      </c>
      <c r="C117" s="1" t="str">
        <f>IF(ISERROR(VLOOKUP(B117,AffectorValueTable!$A:$A,1,0)),"어펙터밸류없음","")</f>
        <v/>
      </c>
      <c r="D117" s="1">
        <v>7</v>
      </c>
      <c r="E117" s="1" t="str">
        <f>VLOOKUP($B117,AffectorValueTable!$1:$1048576,MATCH(AffectorValueTable!$B$1,AffectorValueTable!$1:$1,0),0)</f>
        <v>ChangeActorStatus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-1</v>
      </c>
      <c r="J117" s="1">
        <f t="shared" si="70"/>
        <v>1.0237500000000002</v>
      </c>
      <c r="M117" s="1" t="s">
        <v>550</v>
      </c>
      <c r="O117" s="7">
        <f t="shared" ca="1" si="72"/>
        <v>20</v>
      </c>
      <c r="S117" s="7" t="str">
        <f t="shared" ca="1" si="73"/>
        <v/>
      </c>
    </row>
    <row r="118" spans="1:19" x14ac:dyDescent="0.3">
      <c r="A118" s="1" t="str">
        <f t="shared" si="71"/>
        <v>LP_Crit_08</v>
      </c>
      <c r="B118" s="1" t="s">
        <v>262</v>
      </c>
      <c r="C118" s="1" t="str">
        <f>IF(ISERROR(VLOOKUP(B118,AffectorValueTable!$A:$A,1,0)),"어펙터밸류없음","")</f>
        <v/>
      </c>
      <c r="D118" s="1">
        <v>8</v>
      </c>
      <c r="E118" s="1" t="str">
        <f>VLOOKUP($B118,AffectorValueTable!$1:$1048576,MATCH(AffectorValueTable!$B$1,AffectorValueTable!$1:$1,0),0)</f>
        <v>ChangeActorStatus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-1</v>
      </c>
      <c r="J118" s="1">
        <f t="shared" si="70"/>
        <v>1.2150000000000001</v>
      </c>
      <c r="M118" s="1" t="s">
        <v>550</v>
      </c>
      <c r="O118" s="7">
        <f t="shared" ca="1" si="72"/>
        <v>20</v>
      </c>
      <c r="S118" s="7" t="str">
        <f t="shared" ca="1" si="73"/>
        <v/>
      </c>
    </row>
    <row r="119" spans="1:19" x14ac:dyDescent="0.3">
      <c r="A119" s="1" t="str">
        <f t="shared" si="71"/>
        <v>LP_Crit_09</v>
      </c>
      <c r="B119" s="1" t="s">
        <v>262</v>
      </c>
      <c r="C119" s="1" t="str">
        <f>IF(ISERROR(VLOOKUP(B119,AffectorValueTable!$A:$A,1,0)),"어펙터밸류없음","")</f>
        <v/>
      </c>
      <c r="D119" s="1">
        <v>9</v>
      </c>
      <c r="E119" s="1" t="str">
        <f>VLOOKUP($B119,AffectorValueTable!$1:$1048576,MATCH(AffectorValueTable!$B$1,AffectorValueTable!$1:$1,0),0)</f>
        <v>ChangeActorStatus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-1</v>
      </c>
      <c r="J119" s="1">
        <f t="shared" si="70"/>
        <v>1.4174999999999998</v>
      </c>
      <c r="M119" s="1" t="s">
        <v>550</v>
      </c>
      <c r="O119" s="7">
        <f t="shared" ca="1" si="72"/>
        <v>20</v>
      </c>
      <c r="S119" s="7" t="str">
        <f t="shared" ca="1" si="73"/>
        <v/>
      </c>
    </row>
    <row r="120" spans="1:19" x14ac:dyDescent="0.3">
      <c r="A120" s="1" t="str">
        <f t="shared" si="66"/>
        <v>LP_CritBetter_01</v>
      </c>
      <c r="B120" s="1" t="s">
        <v>263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ChangeActorStatus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-1</v>
      </c>
      <c r="J120" s="1">
        <f t="shared" ref="J120:J124" si="74">J78*4.5/6</f>
        <v>0.1875</v>
      </c>
      <c r="M120" s="1" t="s">
        <v>550</v>
      </c>
      <c r="O120" s="7">
        <f t="shared" ca="1" si="61"/>
        <v>20</v>
      </c>
      <c r="S120" s="7" t="str">
        <f t="shared" ca="1" si="2"/>
        <v/>
      </c>
    </row>
    <row r="121" spans="1:19" x14ac:dyDescent="0.3">
      <c r="A121" s="1" t="str">
        <f t="shared" si="66"/>
        <v>LP_CritBetter_02</v>
      </c>
      <c r="B121" s="1" t="s">
        <v>263</v>
      </c>
      <c r="C121" s="1" t="str">
        <f>IF(ISERROR(VLOOKUP(B121,AffectorValueTable!$A:$A,1,0)),"어펙터밸류없음","")</f>
        <v/>
      </c>
      <c r="D121" s="1">
        <v>2</v>
      </c>
      <c r="E121" s="1" t="str">
        <f>VLOOKUP($B121,AffectorValueTable!$1:$1048576,MATCH(AffectorValueTable!$B$1,AffectorValueTable!$1:$1,0),0)</f>
        <v>ChangeActorStatus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-1</v>
      </c>
      <c r="J121" s="1">
        <f t="shared" si="74"/>
        <v>0.39375000000000004</v>
      </c>
      <c r="M121" s="1" t="s">
        <v>550</v>
      </c>
      <c r="O121" s="7">
        <f t="shared" ca="1" si="61"/>
        <v>20</v>
      </c>
      <c r="S121" s="7" t="str">
        <f t="shared" ca="1" si="2"/>
        <v/>
      </c>
    </row>
    <row r="122" spans="1:19" x14ac:dyDescent="0.3">
      <c r="A122" s="1" t="str">
        <f t="shared" ref="A122:A125" si="75">B122&amp;"_"&amp;TEXT(D122,"00")</f>
        <v>LP_CritBetter_03</v>
      </c>
      <c r="B122" s="1" t="s">
        <v>263</v>
      </c>
      <c r="C122" s="1" t="str">
        <f>IF(ISERROR(VLOOKUP(B122,AffectorValueTable!$A:$A,1,0)),"어펙터밸류없음","")</f>
        <v/>
      </c>
      <c r="D122" s="1">
        <v>3</v>
      </c>
      <c r="E122" s="1" t="str">
        <f>VLOOKUP($B122,AffectorValueTable!$1:$1048576,MATCH(AffectorValueTable!$B$1,AffectorValueTable!$1:$1,0),0)</f>
        <v>ChangeActorStatus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-1</v>
      </c>
      <c r="J122" s="1">
        <f t="shared" si="74"/>
        <v>0.61875000000000002</v>
      </c>
      <c r="M122" s="1" t="s">
        <v>550</v>
      </c>
      <c r="O122" s="7">
        <f t="shared" ca="1" si="61"/>
        <v>20</v>
      </c>
      <c r="S122" s="7" t="str">
        <f t="shared" ca="1" si="2"/>
        <v/>
      </c>
    </row>
    <row r="123" spans="1:19" x14ac:dyDescent="0.3">
      <c r="A123" s="1" t="str">
        <f t="shared" ref="A123:A124" si="76">B123&amp;"_"&amp;TEXT(D123,"00")</f>
        <v>LP_CritBetter_04</v>
      </c>
      <c r="B123" s="1" t="s">
        <v>263</v>
      </c>
      <c r="C123" s="1" t="str">
        <f>IF(ISERROR(VLOOKUP(B123,AffectorValueTable!$A:$A,1,0)),"어펙터밸류없음","")</f>
        <v/>
      </c>
      <c r="D123" s="1">
        <v>4</v>
      </c>
      <c r="E123" s="1" t="str">
        <f>VLOOKUP($B123,AffectorValueTable!$1:$1048576,MATCH(AffectorValueTable!$B$1,AffectorValueTable!$1:$1,0),0)</f>
        <v>ChangeActorStatus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-1</v>
      </c>
      <c r="J123" s="1">
        <f t="shared" si="74"/>
        <v>0.86249999999999993</v>
      </c>
      <c r="M123" s="1" t="s">
        <v>550</v>
      </c>
      <c r="O123" s="7">
        <f t="shared" ref="O123:O124" ca="1" si="77">IF(NOT(ISBLANK(N123)),N123,
IF(ISBLANK(M123),"",
VLOOKUP(M123,OFFSET(INDIRECT("$A:$B"),0,MATCH(M$1&amp;"_Verify",INDIRECT("$1:$1"),0)-1),2,0)
))</f>
        <v>20</v>
      </c>
      <c r="S123" s="7" t="str">
        <f t="shared" ref="S123:S124" ca="1" si="78">IF(NOT(ISBLANK(R123)),R123,
IF(ISBLANK(Q123),"",
VLOOKUP(Q123,OFFSET(INDIRECT("$A:$B"),0,MATCH(Q$1&amp;"_Verify",INDIRECT("$1:$1"),0)-1),2,0)
))</f>
        <v/>
      </c>
    </row>
    <row r="124" spans="1:19" x14ac:dyDescent="0.3">
      <c r="A124" s="1" t="str">
        <f t="shared" si="76"/>
        <v>LP_CritBetter_05</v>
      </c>
      <c r="B124" s="1" t="s">
        <v>263</v>
      </c>
      <c r="C124" s="1" t="str">
        <f>IF(ISERROR(VLOOKUP(B124,AffectorValueTable!$A:$A,1,0)),"어펙터밸류없음","")</f>
        <v/>
      </c>
      <c r="D124" s="1">
        <v>5</v>
      </c>
      <c r="E124" s="1" t="str">
        <f>VLOOKUP($B124,AffectorValueTable!$1:$1048576,MATCH(AffectorValueTable!$B$1,AffectorValueTable!$1:$1,0),0)</f>
        <v>ChangeActorStatus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-1</v>
      </c>
      <c r="J124" s="1">
        <f t="shared" si="74"/>
        <v>1.125</v>
      </c>
      <c r="M124" s="1" t="s">
        <v>550</v>
      </c>
      <c r="O124" s="7">
        <f t="shared" ca="1" si="77"/>
        <v>20</v>
      </c>
      <c r="S124" s="7" t="str">
        <f t="shared" ca="1" si="78"/>
        <v/>
      </c>
    </row>
    <row r="125" spans="1:19" x14ac:dyDescent="0.3">
      <c r="A125" s="1" t="str">
        <f t="shared" si="75"/>
        <v>LP_CritBest_01</v>
      </c>
      <c r="B125" s="1" t="s">
        <v>264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ChangeActorStatus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-1</v>
      </c>
      <c r="J125" s="1">
        <f t="shared" ref="J125:J127" si="79">J87*4.5/6</f>
        <v>0.33749999999999997</v>
      </c>
      <c r="M125" s="1" t="s">
        <v>550</v>
      </c>
      <c r="O125" s="7">
        <f t="shared" ca="1" si="61"/>
        <v>20</v>
      </c>
      <c r="S125" s="7" t="str">
        <f t="shared" ca="1" si="2"/>
        <v/>
      </c>
    </row>
    <row r="126" spans="1:19" x14ac:dyDescent="0.3">
      <c r="A126" s="1" t="str">
        <f t="shared" ref="A126:A127" si="80">B126&amp;"_"&amp;TEXT(D126,"00")</f>
        <v>LP_CritBest_02</v>
      </c>
      <c r="B126" s="1" t="s">
        <v>264</v>
      </c>
      <c r="C126" s="1" t="str">
        <f>IF(ISERROR(VLOOKUP(B126,AffectorValueTable!$A:$A,1,0)),"어펙터밸류없음","")</f>
        <v/>
      </c>
      <c r="D126" s="1">
        <v>2</v>
      </c>
      <c r="E126" s="1" t="str">
        <f>VLOOKUP($B126,AffectorValueTable!$1:$1048576,MATCH(AffectorValueTable!$B$1,AffectorValueTable!$1:$1,0),0)</f>
        <v>ChangeActorStatus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-1</v>
      </c>
      <c r="J126" s="1">
        <f t="shared" si="79"/>
        <v>0.7087500000000001</v>
      </c>
      <c r="M126" s="1" t="s">
        <v>550</v>
      </c>
      <c r="O126" s="7">
        <f t="shared" ref="O126:O127" ca="1" si="81">IF(NOT(ISBLANK(N126)),N126,
IF(ISBLANK(M126),"",
VLOOKUP(M126,OFFSET(INDIRECT("$A:$B"),0,MATCH(M$1&amp;"_Verify",INDIRECT("$1:$1"),0)-1),2,0)
))</f>
        <v>20</v>
      </c>
      <c r="S126" s="7" t="str">
        <f t="shared" ref="S126:S127" ca="1" si="82">IF(NOT(ISBLANK(R126)),R126,
IF(ISBLANK(Q126),"",
VLOOKUP(Q126,OFFSET(INDIRECT("$A:$B"),0,MATCH(Q$1&amp;"_Verify",INDIRECT("$1:$1"),0)-1),2,0)
))</f>
        <v/>
      </c>
    </row>
    <row r="127" spans="1:19" x14ac:dyDescent="0.3">
      <c r="A127" s="1" t="str">
        <f t="shared" si="80"/>
        <v>LP_CritBest_03</v>
      </c>
      <c r="B127" s="1" t="s">
        <v>264</v>
      </c>
      <c r="C127" s="1" t="str">
        <f>IF(ISERROR(VLOOKUP(B127,AffectorValueTable!$A:$A,1,0)),"어펙터밸류없음","")</f>
        <v/>
      </c>
      <c r="D127" s="1">
        <v>3</v>
      </c>
      <c r="E127" s="1" t="str">
        <f>VLOOKUP($B127,AffectorValueTable!$1:$1048576,MATCH(AffectorValueTable!$B$1,AffectorValueTable!$1:$1,0),0)</f>
        <v>ChangeActorStatus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-1</v>
      </c>
      <c r="J127" s="1">
        <f t="shared" si="79"/>
        <v>1.1137500000000002</v>
      </c>
      <c r="M127" s="1" t="s">
        <v>550</v>
      </c>
      <c r="O127" s="7">
        <f t="shared" ca="1" si="81"/>
        <v>20</v>
      </c>
      <c r="S127" s="7" t="str">
        <f t="shared" ca="1" si="82"/>
        <v/>
      </c>
    </row>
    <row r="128" spans="1:19" x14ac:dyDescent="0.3">
      <c r="A128" s="1" t="str">
        <f t="shared" ref="A128:A146" si="83">B128&amp;"_"&amp;TEXT(D128,"00")</f>
        <v>LP_MaxHp_01</v>
      </c>
      <c r="B128" s="1" t="s">
        <v>265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ChangeActorStatus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-1</v>
      </c>
      <c r="J128" s="1">
        <f t="shared" ref="J128:J148" si="84">J69*2.5/6</f>
        <v>6.25E-2</v>
      </c>
      <c r="M128" s="1" t="s">
        <v>163</v>
      </c>
      <c r="O128" s="7">
        <f t="shared" ref="O128:O264" ca="1" si="85">IF(NOT(ISBLANK(N128)),N128,
IF(ISBLANK(M128),"",
VLOOKUP(M128,OFFSET(INDIRECT("$A:$B"),0,MATCH(M$1&amp;"_Verify",INDIRECT("$1:$1"),0)-1),2,0)
))</f>
        <v>18</v>
      </c>
      <c r="S128" s="7" t="str">
        <f t="shared" ref="S128:S273" ca="1" si="86">IF(NOT(ISBLANK(R128)),R128,
IF(ISBLANK(Q128),"",
VLOOKUP(Q128,OFFSET(INDIRECT("$A:$B"),0,MATCH(Q$1&amp;"_Verify",INDIRECT("$1:$1"),0)-1),2,0)
))</f>
        <v/>
      </c>
    </row>
    <row r="129" spans="1:19" x14ac:dyDescent="0.3">
      <c r="A129" s="1" t="str">
        <f t="shared" si="83"/>
        <v>LP_MaxHp_02</v>
      </c>
      <c r="B129" s="1" t="s">
        <v>265</v>
      </c>
      <c r="C129" s="1" t="str">
        <f>IF(ISERROR(VLOOKUP(B129,AffectorValueTable!$A:$A,1,0)),"어펙터밸류없음","")</f>
        <v/>
      </c>
      <c r="D129" s="1">
        <v>2</v>
      </c>
      <c r="E129" s="1" t="str">
        <f>VLOOKUP($B129,AffectorValueTable!$1:$1048576,MATCH(AffectorValueTable!$B$1,AffectorValueTable!$1:$1,0),0)</f>
        <v>ChangeActorStatus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-1</v>
      </c>
      <c r="J129" s="1">
        <f t="shared" si="84"/>
        <v>0.13125000000000001</v>
      </c>
      <c r="M129" s="1" t="s">
        <v>163</v>
      </c>
      <c r="O129" s="7">
        <f t="shared" ca="1" si="85"/>
        <v>18</v>
      </c>
      <c r="S129" s="7" t="str">
        <f t="shared" ca="1" si="86"/>
        <v/>
      </c>
    </row>
    <row r="130" spans="1:19" x14ac:dyDescent="0.3">
      <c r="A130" s="1" t="str">
        <f t="shared" si="83"/>
        <v>LP_MaxHp_03</v>
      </c>
      <c r="B130" s="1" t="s">
        <v>265</v>
      </c>
      <c r="C130" s="1" t="str">
        <f>IF(ISERROR(VLOOKUP(B130,AffectorValueTable!$A:$A,1,0)),"어펙터밸류없음","")</f>
        <v/>
      </c>
      <c r="D130" s="1">
        <v>3</v>
      </c>
      <c r="E130" s="1" t="str">
        <f>VLOOKUP($B130,AffectorValueTable!$1:$1048576,MATCH(AffectorValueTable!$B$1,AffectorValueTable!$1:$1,0),0)</f>
        <v>ChangeActorStatus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-1</v>
      </c>
      <c r="J130" s="1">
        <f t="shared" si="84"/>
        <v>0.20625000000000002</v>
      </c>
      <c r="M130" s="1" t="s">
        <v>163</v>
      </c>
      <c r="O130" s="7">
        <f t="shared" ca="1" si="85"/>
        <v>18</v>
      </c>
      <c r="S130" s="7" t="str">
        <f t="shared" ca="1" si="86"/>
        <v/>
      </c>
    </row>
    <row r="131" spans="1:19" x14ac:dyDescent="0.3">
      <c r="A131" s="1" t="str">
        <f t="shared" si="83"/>
        <v>LP_MaxHp_04</v>
      </c>
      <c r="B131" s="1" t="s">
        <v>265</v>
      </c>
      <c r="C131" s="1" t="str">
        <f>IF(ISERROR(VLOOKUP(B131,AffectorValueTable!$A:$A,1,0)),"어펙터밸류없음","")</f>
        <v/>
      </c>
      <c r="D131" s="1">
        <v>4</v>
      </c>
      <c r="E131" s="1" t="str">
        <f>VLOOKUP($B131,AffectorValueTable!$1:$1048576,MATCH(AffectorValueTable!$B$1,AffectorValueTable!$1:$1,0),0)</f>
        <v>ChangeActorStatus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-1</v>
      </c>
      <c r="J131" s="1">
        <f t="shared" si="84"/>
        <v>0.28749999999999998</v>
      </c>
      <c r="M131" s="1" t="s">
        <v>163</v>
      </c>
      <c r="O131" s="7">
        <f t="shared" ca="1" si="85"/>
        <v>18</v>
      </c>
      <c r="S131" s="7" t="str">
        <f t="shared" ca="1" si="86"/>
        <v/>
      </c>
    </row>
    <row r="132" spans="1:19" x14ac:dyDescent="0.3">
      <c r="A132" s="1" t="str">
        <f t="shared" si="83"/>
        <v>LP_MaxHp_05</v>
      </c>
      <c r="B132" s="1" t="s">
        <v>265</v>
      </c>
      <c r="C132" s="1" t="str">
        <f>IF(ISERROR(VLOOKUP(B132,AffectorValueTable!$A:$A,1,0)),"어펙터밸류없음","")</f>
        <v/>
      </c>
      <c r="D132" s="1">
        <v>5</v>
      </c>
      <c r="E132" s="1" t="str">
        <f>VLOOKUP($B132,AffectorValueTable!$1:$1048576,MATCH(AffectorValueTable!$B$1,AffectorValueTable!$1:$1,0),0)</f>
        <v>ChangeActorStatus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-1</v>
      </c>
      <c r="J132" s="1">
        <f t="shared" si="84"/>
        <v>0.375</v>
      </c>
      <c r="M132" s="1" t="s">
        <v>163</v>
      </c>
      <c r="O132" s="7">
        <f t="shared" ca="1" si="85"/>
        <v>18</v>
      </c>
      <c r="S132" s="7" t="str">
        <f t="shared" ca="1" si="86"/>
        <v/>
      </c>
    </row>
    <row r="133" spans="1:19" x14ac:dyDescent="0.3">
      <c r="A133" s="1" t="str">
        <f t="shared" si="83"/>
        <v>LP_MaxHp_06</v>
      </c>
      <c r="B133" s="1" t="s">
        <v>265</v>
      </c>
      <c r="C133" s="1" t="str">
        <f>IF(ISERROR(VLOOKUP(B133,AffectorValueTable!$A:$A,1,0)),"어펙터밸류없음","")</f>
        <v/>
      </c>
      <c r="D133" s="1">
        <v>6</v>
      </c>
      <c r="E133" s="1" t="str">
        <f>VLOOKUP($B133,AffectorValueTable!$1:$1048576,MATCH(AffectorValueTable!$B$1,AffectorValueTable!$1:$1,0),0)</f>
        <v>ChangeActorStatus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-1</v>
      </c>
      <c r="J133" s="1">
        <f t="shared" si="84"/>
        <v>0.46875</v>
      </c>
      <c r="M133" s="1" t="s">
        <v>163</v>
      </c>
      <c r="O133" s="7">
        <f t="shared" ca="1" si="85"/>
        <v>18</v>
      </c>
      <c r="S133" s="7" t="str">
        <f t="shared" ca="1" si="86"/>
        <v/>
      </c>
    </row>
    <row r="134" spans="1:19" x14ac:dyDescent="0.3">
      <c r="A134" s="1" t="str">
        <f t="shared" si="83"/>
        <v>LP_MaxHp_07</v>
      </c>
      <c r="B134" s="1" t="s">
        <v>265</v>
      </c>
      <c r="C134" s="1" t="str">
        <f>IF(ISERROR(VLOOKUP(B134,AffectorValueTable!$A:$A,1,0)),"어펙터밸류없음","")</f>
        <v/>
      </c>
      <c r="D134" s="1">
        <v>7</v>
      </c>
      <c r="E134" s="1" t="str">
        <f>VLOOKUP($B134,AffectorValueTable!$1:$1048576,MATCH(AffectorValueTable!$B$1,AffectorValueTable!$1:$1,0),0)</f>
        <v>ChangeActorStatus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-1</v>
      </c>
      <c r="J134" s="1">
        <f t="shared" si="84"/>
        <v>0.56875000000000009</v>
      </c>
      <c r="M134" s="1" t="s">
        <v>163</v>
      </c>
      <c r="O134" s="7">
        <f t="shared" ca="1" si="85"/>
        <v>18</v>
      </c>
      <c r="S134" s="7" t="str">
        <f t="shared" ca="1" si="86"/>
        <v/>
      </c>
    </row>
    <row r="135" spans="1:19" x14ac:dyDescent="0.3">
      <c r="A135" s="1" t="str">
        <f t="shared" si="83"/>
        <v>LP_MaxHp_08</v>
      </c>
      <c r="B135" s="1" t="s">
        <v>265</v>
      </c>
      <c r="C135" s="1" t="str">
        <f>IF(ISERROR(VLOOKUP(B135,AffectorValueTable!$A:$A,1,0)),"어펙터밸류없음","")</f>
        <v/>
      </c>
      <c r="D135" s="1">
        <v>8</v>
      </c>
      <c r="E135" s="1" t="str">
        <f>VLOOKUP($B135,AffectorValueTable!$1:$1048576,MATCH(AffectorValueTable!$B$1,AffectorValueTable!$1:$1,0),0)</f>
        <v>ChangeActorStatus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-1</v>
      </c>
      <c r="J135" s="1">
        <f t="shared" si="84"/>
        <v>0.67500000000000016</v>
      </c>
      <c r="M135" s="1" t="s">
        <v>163</v>
      </c>
      <c r="O135" s="7">
        <f t="shared" ca="1" si="85"/>
        <v>18</v>
      </c>
      <c r="S135" s="7" t="str">
        <f t="shared" ca="1" si="86"/>
        <v/>
      </c>
    </row>
    <row r="136" spans="1:19" x14ac:dyDescent="0.3">
      <c r="A136" s="1" t="str">
        <f t="shared" si="83"/>
        <v>LP_MaxHp_09</v>
      </c>
      <c r="B136" s="1" t="s">
        <v>265</v>
      </c>
      <c r="C136" s="1" t="str">
        <f>IF(ISERROR(VLOOKUP(B136,AffectorValueTable!$A:$A,1,0)),"어펙터밸류없음","")</f>
        <v/>
      </c>
      <c r="D136" s="1">
        <v>9</v>
      </c>
      <c r="E136" s="1" t="str">
        <f>VLOOKUP($B136,AffectorValueTable!$1:$1048576,MATCH(AffectorValueTable!$B$1,AffectorValueTable!$1:$1,0),0)</f>
        <v>ChangeActorStatus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-1</v>
      </c>
      <c r="J136" s="1">
        <f t="shared" si="84"/>
        <v>0.78749999999999998</v>
      </c>
      <c r="M136" s="1" t="s">
        <v>163</v>
      </c>
      <c r="O136" s="7">
        <f t="shared" ca="1" si="85"/>
        <v>18</v>
      </c>
      <c r="S136" s="7" t="str">
        <f t="shared" ca="1" si="86"/>
        <v/>
      </c>
    </row>
    <row r="137" spans="1:19" x14ac:dyDescent="0.3">
      <c r="A137" s="1" t="str">
        <f t="shared" si="83"/>
        <v>LP_MaxHpBetter_01</v>
      </c>
      <c r="B137" s="1" t="s">
        <v>266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ChangeActorStatus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-1</v>
      </c>
      <c r="J137" s="1">
        <f t="shared" si="84"/>
        <v>0.10416666666666667</v>
      </c>
      <c r="M137" s="1" t="s">
        <v>163</v>
      </c>
      <c r="O137" s="7">
        <f t="shared" ca="1" si="85"/>
        <v>18</v>
      </c>
      <c r="S137" s="7" t="str">
        <f t="shared" ca="1" si="86"/>
        <v/>
      </c>
    </row>
    <row r="138" spans="1:19" x14ac:dyDescent="0.3">
      <c r="A138" s="1" t="str">
        <f t="shared" si="83"/>
        <v>LP_MaxHpBetter_02</v>
      </c>
      <c r="B138" s="1" t="s">
        <v>266</v>
      </c>
      <c r="C138" s="1" t="str">
        <f>IF(ISERROR(VLOOKUP(B138,AffectorValueTable!$A:$A,1,0)),"어펙터밸류없음","")</f>
        <v/>
      </c>
      <c r="D138" s="1">
        <v>2</v>
      </c>
      <c r="E138" s="1" t="str">
        <f>VLOOKUP($B138,AffectorValueTable!$1:$1048576,MATCH(AffectorValueTable!$B$1,AffectorValueTable!$1:$1,0),0)</f>
        <v>ChangeActorStatus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-1</v>
      </c>
      <c r="J138" s="1">
        <f t="shared" si="84"/>
        <v>0.21875</v>
      </c>
      <c r="M138" s="1" t="s">
        <v>163</v>
      </c>
      <c r="O138" s="7">
        <f t="shared" ca="1" si="85"/>
        <v>18</v>
      </c>
      <c r="S138" s="7" t="str">
        <f t="shared" ca="1" si="86"/>
        <v/>
      </c>
    </row>
    <row r="139" spans="1:19" x14ac:dyDescent="0.3">
      <c r="A139" s="1" t="str">
        <f t="shared" si="83"/>
        <v>LP_MaxHpBetter_03</v>
      </c>
      <c r="B139" s="1" t="s">
        <v>266</v>
      </c>
      <c r="C139" s="1" t="str">
        <f>IF(ISERROR(VLOOKUP(B139,AffectorValueTable!$A:$A,1,0)),"어펙터밸류없음","")</f>
        <v/>
      </c>
      <c r="D139" s="1">
        <v>3</v>
      </c>
      <c r="E139" s="1" t="str">
        <f>VLOOKUP($B139,AffectorValueTable!$1:$1048576,MATCH(AffectorValueTable!$B$1,AffectorValueTable!$1:$1,0),0)</f>
        <v>ChangeActorStatus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-1</v>
      </c>
      <c r="J139" s="1">
        <f t="shared" si="84"/>
        <v>0.34375</v>
      </c>
      <c r="M139" s="1" t="s">
        <v>163</v>
      </c>
      <c r="O139" s="7">
        <f t="shared" ca="1" si="85"/>
        <v>18</v>
      </c>
      <c r="S139" s="7" t="str">
        <f t="shared" ca="1" si="86"/>
        <v/>
      </c>
    </row>
    <row r="140" spans="1:19" x14ac:dyDescent="0.3">
      <c r="A140" s="1" t="str">
        <f t="shared" si="83"/>
        <v>LP_MaxHpBetter_04</v>
      </c>
      <c r="B140" s="1" t="s">
        <v>266</v>
      </c>
      <c r="C140" s="1" t="str">
        <f>IF(ISERROR(VLOOKUP(B140,AffectorValueTable!$A:$A,1,0)),"어펙터밸류없음","")</f>
        <v/>
      </c>
      <c r="D140" s="1">
        <v>4</v>
      </c>
      <c r="E140" s="1" t="str">
        <f>VLOOKUP($B140,AffectorValueTable!$1:$1048576,MATCH(AffectorValueTable!$B$1,AffectorValueTable!$1:$1,0),0)</f>
        <v>ChangeActorStatus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-1</v>
      </c>
      <c r="J140" s="1">
        <f t="shared" si="84"/>
        <v>0.47916666666666669</v>
      </c>
      <c r="M140" s="1" t="s">
        <v>163</v>
      </c>
      <c r="O140" s="7">
        <f t="shared" ca="1" si="85"/>
        <v>18</v>
      </c>
      <c r="S140" s="7" t="str">
        <f t="shared" ca="1" si="86"/>
        <v/>
      </c>
    </row>
    <row r="141" spans="1:19" x14ac:dyDescent="0.3">
      <c r="A141" s="1" t="str">
        <f t="shared" si="83"/>
        <v>LP_MaxHpBetter_05</v>
      </c>
      <c r="B141" s="1" t="s">
        <v>266</v>
      </c>
      <c r="C141" s="1" t="str">
        <f>IF(ISERROR(VLOOKUP(B141,AffectorValueTable!$A:$A,1,0)),"어펙터밸류없음","")</f>
        <v/>
      </c>
      <c r="D141" s="1">
        <v>5</v>
      </c>
      <c r="E141" s="1" t="str">
        <f>VLOOKUP($B141,AffectorValueTable!$1:$1048576,MATCH(AffectorValueTable!$B$1,AffectorValueTable!$1:$1,0),0)</f>
        <v>ChangeActorStatus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-1</v>
      </c>
      <c r="J141" s="1">
        <f t="shared" si="84"/>
        <v>0.625</v>
      </c>
      <c r="M141" s="1" t="s">
        <v>163</v>
      </c>
      <c r="O141" s="7">
        <f t="shared" ca="1" si="85"/>
        <v>18</v>
      </c>
      <c r="S141" s="7" t="str">
        <f t="shared" ca="1" si="86"/>
        <v/>
      </c>
    </row>
    <row r="142" spans="1:19" x14ac:dyDescent="0.3">
      <c r="A142" s="1" t="str">
        <f t="shared" si="83"/>
        <v>LP_MaxHpBetter_06</v>
      </c>
      <c r="B142" s="1" t="s">
        <v>266</v>
      </c>
      <c r="C142" s="1" t="str">
        <f>IF(ISERROR(VLOOKUP(B142,AffectorValueTable!$A:$A,1,0)),"어펙터밸류없음","")</f>
        <v/>
      </c>
      <c r="D142" s="1">
        <v>6</v>
      </c>
      <c r="E142" s="1" t="str">
        <f>VLOOKUP($B142,AffectorValueTable!$1:$1048576,MATCH(AffectorValueTable!$B$1,AffectorValueTable!$1:$1,0),0)</f>
        <v>ChangeActorStatus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v>-1</v>
      </c>
      <c r="J142" s="1">
        <f t="shared" si="84"/>
        <v>0.78125</v>
      </c>
      <c r="M142" s="1" t="s">
        <v>163</v>
      </c>
      <c r="O142" s="7">
        <f t="shared" ca="1" si="85"/>
        <v>18</v>
      </c>
      <c r="S142" s="7" t="str">
        <f t="shared" ca="1" si="86"/>
        <v/>
      </c>
    </row>
    <row r="143" spans="1:19" x14ac:dyDescent="0.3">
      <c r="A143" s="1" t="str">
        <f t="shared" si="83"/>
        <v>LP_MaxHpBetter_07</v>
      </c>
      <c r="B143" s="1" t="s">
        <v>266</v>
      </c>
      <c r="C143" s="1" t="str">
        <f>IF(ISERROR(VLOOKUP(B143,AffectorValueTable!$A:$A,1,0)),"어펙터밸류없음","")</f>
        <v/>
      </c>
      <c r="D143" s="1">
        <v>7</v>
      </c>
      <c r="E143" s="1" t="str">
        <f>VLOOKUP($B143,AffectorValueTable!$1:$1048576,MATCH(AffectorValueTable!$B$1,AffectorValueTable!$1:$1,0),0)</f>
        <v>ChangeActorStatus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-1</v>
      </c>
      <c r="J143" s="1">
        <f t="shared" si="84"/>
        <v>0.94791666666666663</v>
      </c>
      <c r="M143" s="1" t="s">
        <v>163</v>
      </c>
      <c r="O143" s="7">
        <f t="shared" ca="1" si="85"/>
        <v>18</v>
      </c>
      <c r="S143" s="7" t="str">
        <f t="shared" ca="1" si="86"/>
        <v/>
      </c>
    </row>
    <row r="144" spans="1:19" x14ac:dyDescent="0.3">
      <c r="A144" s="1" t="str">
        <f t="shared" si="83"/>
        <v>LP_MaxHpBetter_08</v>
      </c>
      <c r="B144" s="1" t="s">
        <v>266</v>
      </c>
      <c r="C144" s="1" t="str">
        <f>IF(ISERROR(VLOOKUP(B144,AffectorValueTable!$A:$A,1,0)),"어펙터밸류없음","")</f>
        <v/>
      </c>
      <c r="D144" s="1">
        <v>8</v>
      </c>
      <c r="E144" s="1" t="str">
        <f>VLOOKUP($B144,AffectorValueTable!$1:$1048576,MATCH(AffectorValueTable!$B$1,AffectorValueTable!$1:$1,0),0)</f>
        <v>ChangeActorStatus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-1</v>
      </c>
      <c r="J144" s="1">
        <f t="shared" si="84"/>
        <v>1.125</v>
      </c>
      <c r="M144" s="1" t="s">
        <v>163</v>
      </c>
      <c r="O144" s="7">
        <f t="shared" ca="1" si="85"/>
        <v>18</v>
      </c>
      <c r="S144" s="7" t="str">
        <f t="shared" ca="1" si="86"/>
        <v/>
      </c>
    </row>
    <row r="145" spans="1:19" x14ac:dyDescent="0.3">
      <c r="A145" s="1" t="str">
        <f t="shared" si="83"/>
        <v>LP_MaxHpBetter_09</v>
      </c>
      <c r="B145" s="1" t="s">
        <v>266</v>
      </c>
      <c r="C145" s="1" t="str">
        <f>IF(ISERROR(VLOOKUP(B145,AffectorValueTable!$A:$A,1,0)),"어펙터밸류없음","")</f>
        <v/>
      </c>
      <c r="D145" s="1">
        <v>9</v>
      </c>
      <c r="E145" s="1" t="str">
        <f>VLOOKUP($B145,AffectorValueTable!$1:$1048576,MATCH(AffectorValueTable!$B$1,AffectorValueTable!$1:$1,0),0)</f>
        <v>ChangeActorStatus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-1</v>
      </c>
      <c r="J145" s="1">
        <f t="shared" si="84"/>
        <v>1.3125</v>
      </c>
      <c r="M145" s="1" t="s">
        <v>163</v>
      </c>
      <c r="O145" s="7">
        <f t="shared" ca="1" si="85"/>
        <v>18</v>
      </c>
      <c r="S145" s="7" t="str">
        <f t="shared" ca="1" si="86"/>
        <v/>
      </c>
    </row>
    <row r="146" spans="1:19" x14ac:dyDescent="0.3">
      <c r="A146" s="1" t="str">
        <f t="shared" si="83"/>
        <v>LP_MaxHpBest_01</v>
      </c>
      <c r="B146" s="1" t="s">
        <v>267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ChangeActorStatus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-1</v>
      </c>
      <c r="J146" s="1">
        <f t="shared" si="84"/>
        <v>0.1875</v>
      </c>
      <c r="M146" s="1" t="s">
        <v>163</v>
      </c>
      <c r="O146" s="7">
        <f t="shared" ca="1" si="85"/>
        <v>18</v>
      </c>
      <c r="S146" s="7" t="str">
        <f t="shared" ca="1" si="86"/>
        <v/>
      </c>
    </row>
    <row r="147" spans="1:19" x14ac:dyDescent="0.3">
      <c r="A147" s="1" t="str">
        <f t="shared" ref="A147:A190" si="87">B147&amp;"_"&amp;TEXT(D147,"00")</f>
        <v>LP_MaxHpBest_02</v>
      </c>
      <c r="B147" s="1" t="s">
        <v>267</v>
      </c>
      <c r="C147" s="1" t="str">
        <f>IF(ISERROR(VLOOKUP(B147,AffectorValueTable!$A:$A,1,0)),"어펙터밸류없음","")</f>
        <v/>
      </c>
      <c r="D147" s="1">
        <v>2</v>
      </c>
      <c r="E147" s="1" t="str">
        <f>VLOOKUP($B147,AffectorValueTable!$1:$1048576,MATCH(AffectorValueTable!$B$1,AffectorValueTable!$1:$1,0),0)</f>
        <v>ChangeActorStatus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-1</v>
      </c>
      <c r="J147" s="1">
        <f t="shared" si="84"/>
        <v>0.39375000000000004</v>
      </c>
      <c r="M147" s="1" t="s">
        <v>163</v>
      </c>
      <c r="O147" s="7">
        <f t="shared" ca="1" si="85"/>
        <v>18</v>
      </c>
      <c r="S147" s="7" t="str">
        <f t="shared" ca="1" si="86"/>
        <v/>
      </c>
    </row>
    <row r="148" spans="1:19" x14ac:dyDescent="0.3">
      <c r="A148" s="1" t="str">
        <f t="shared" si="87"/>
        <v>LP_MaxHpBest_03</v>
      </c>
      <c r="B148" s="1" t="s">
        <v>267</v>
      </c>
      <c r="C148" s="1" t="str">
        <f>IF(ISERROR(VLOOKUP(B148,AffectorValueTable!$A:$A,1,0)),"어펙터밸류없음","")</f>
        <v/>
      </c>
      <c r="D148" s="1">
        <v>3</v>
      </c>
      <c r="E148" s="1" t="str">
        <f>VLOOKUP($B148,AffectorValueTable!$1:$1048576,MATCH(AffectorValueTable!$B$1,AffectorValueTable!$1:$1,0),0)</f>
        <v>ChangeActorStatus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-1</v>
      </c>
      <c r="J148" s="1">
        <f t="shared" si="84"/>
        <v>0.61875000000000013</v>
      </c>
      <c r="M148" s="1" t="s">
        <v>163</v>
      </c>
      <c r="O148" s="7">
        <f t="shared" ca="1" si="85"/>
        <v>18</v>
      </c>
      <c r="S148" s="7" t="str">
        <f t="shared" ca="1" si="86"/>
        <v/>
      </c>
    </row>
    <row r="149" spans="1:19" x14ac:dyDescent="0.3">
      <c r="A149" s="1" t="str">
        <f t="shared" si="87"/>
        <v>LP_MaxHpBest_04</v>
      </c>
      <c r="B149" s="1" t="s">
        <v>267</v>
      </c>
      <c r="C149" s="1" t="str">
        <f>IF(ISERROR(VLOOKUP(B149,AffectorValueTable!$A:$A,1,0)),"어펙터밸류없음","")</f>
        <v/>
      </c>
      <c r="D149" s="1">
        <v>4</v>
      </c>
      <c r="E149" s="1" t="str">
        <f>VLOOKUP($B149,AffectorValueTable!$1:$1048576,MATCH(AffectorValueTable!$B$1,AffectorValueTable!$1:$1,0),0)</f>
        <v>ChangeActorStatus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-1</v>
      </c>
      <c r="J149" s="1">
        <v>0.86249999999999993</v>
      </c>
      <c r="M149" s="1" t="s">
        <v>163</v>
      </c>
      <c r="O149" s="7">
        <f t="shared" ca="1" si="85"/>
        <v>18</v>
      </c>
      <c r="S149" s="7" t="str">
        <f t="shared" ca="1" si="86"/>
        <v/>
      </c>
    </row>
    <row r="150" spans="1:19" x14ac:dyDescent="0.3">
      <c r="A150" s="1" t="str">
        <f t="shared" si="87"/>
        <v>LP_MaxHpBest_05</v>
      </c>
      <c r="B150" s="1" t="s">
        <v>267</v>
      </c>
      <c r="C150" s="1" t="str">
        <f>IF(ISERROR(VLOOKUP(B150,AffectorValueTable!$A:$A,1,0)),"어펙터밸류없음","")</f>
        <v/>
      </c>
      <c r="D150" s="1">
        <v>5</v>
      </c>
      <c r="E150" s="1" t="str">
        <f>VLOOKUP($B150,AffectorValueTable!$1:$1048576,MATCH(AffectorValueTable!$B$1,AffectorValueTable!$1:$1,0),0)</f>
        <v>ChangeActorStatus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-1</v>
      </c>
      <c r="J150" s="1">
        <v>1.125</v>
      </c>
      <c r="M150" s="1" t="s">
        <v>163</v>
      </c>
      <c r="O150" s="7">
        <f t="shared" ca="1" si="85"/>
        <v>18</v>
      </c>
      <c r="S150" s="7" t="str">
        <f t="shared" ca="1" si="86"/>
        <v/>
      </c>
    </row>
    <row r="151" spans="1:19" x14ac:dyDescent="0.3">
      <c r="A151" s="1" t="str">
        <f t="shared" si="87"/>
        <v>LP_ReduceDmgProjectile_01</v>
      </c>
      <c r="B151" s="1" t="s">
        <v>268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ReduceDamage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J151" s="1">
        <f t="shared" ref="J151:J168" si="88">J69*4/6</f>
        <v>9.9999999999999992E-2</v>
      </c>
      <c r="O151" s="7" t="str">
        <f t="shared" ca="1" si="85"/>
        <v/>
      </c>
      <c r="S151" s="7" t="str">
        <f t="shared" ca="1" si="86"/>
        <v/>
      </c>
    </row>
    <row r="152" spans="1:19" x14ac:dyDescent="0.3">
      <c r="A152" s="1" t="str">
        <f t="shared" si="87"/>
        <v>LP_ReduceDmgProjectile_02</v>
      </c>
      <c r="B152" s="1" t="s">
        <v>268</v>
      </c>
      <c r="C152" s="1" t="str">
        <f>IF(ISERROR(VLOOKUP(B152,AffectorValueTable!$A:$A,1,0)),"어펙터밸류없음","")</f>
        <v/>
      </c>
      <c r="D152" s="1">
        <v>2</v>
      </c>
      <c r="E152" s="1" t="str">
        <f>VLOOKUP($B152,AffectorValueTable!$1:$1048576,MATCH(AffectorValueTable!$B$1,AffectorValueTable!$1:$1,0),0)</f>
        <v>ReduceDamage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J152" s="1">
        <f t="shared" si="88"/>
        <v>0.21</v>
      </c>
      <c r="O152" s="7" t="str">
        <f t="shared" ca="1" si="85"/>
        <v/>
      </c>
      <c r="S152" s="7" t="str">
        <f t="shared" ca="1" si="86"/>
        <v/>
      </c>
    </row>
    <row r="153" spans="1:19" x14ac:dyDescent="0.3">
      <c r="A153" s="1" t="str">
        <f t="shared" si="87"/>
        <v>LP_ReduceDmgProjectile_03</v>
      </c>
      <c r="B153" s="1" t="s">
        <v>268</v>
      </c>
      <c r="C153" s="1" t="str">
        <f>IF(ISERROR(VLOOKUP(B153,AffectorValueTable!$A:$A,1,0)),"어펙터밸류없음","")</f>
        <v/>
      </c>
      <c r="D153" s="1">
        <v>3</v>
      </c>
      <c r="E153" s="1" t="str">
        <f>VLOOKUP($B153,AffectorValueTable!$1:$1048576,MATCH(AffectorValueTable!$B$1,AffectorValueTable!$1:$1,0),0)</f>
        <v>ReduceDamage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J153" s="1">
        <f t="shared" si="88"/>
        <v>0.33</v>
      </c>
      <c r="O153" s="7" t="str">
        <f t="shared" ca="1" si="85"/>
        <v/>
      </c>
      <c r="S153" s="7" t="str">
        <f t="shared" ca="1" si="86"/>
        <v/>
      </c>
    </row>
    <row r="154" spans="1:19" x14ac:dyDescent="0.3">
      <c r="A154" s="1" t="str">
        <f t="shared" si="87"/>
        <v>LP_ReduceDmgProjectile_04</v>
      </c>
      <c r="B154" s="1" t="s">
        <v>268</v>
      </c>
      <c r="C154" s="1" t="str">
        <f>IF(ISERROR(VLOOKUP(B154,AffectorValueTable!$A:$A,1,0)),"어펙터밸류없음","")</f>
        <v/>
      </c>
      <c r="D154" s="1">
        <v>4</v>
      </c>
      <c r="E154" s="1" t="str">
        <f>VLOOKUP($B154,AffectorValueTable!$1:$1048576,MATCH(AffectorValueTable!$B$1,AffectorValueTable!$1:$1,0),0)</f>
        <v>ReduceDamage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J154" s="1">
        <f t="shared" si="88"/>
        <v>0.45999999999999996</v>
      </c>
      <c r="O154" s="7" t="str">
        <f t="shared" ca="1" si="85"/>
        <v/>
      </c>
      <c r="S154" s="7" t="str">
        <f t="shared" ca="1" si="86"/>
        <v/>
      </c>
    </row>
    <row r="155" spans="1:19" x14ac:dyDescent="0.3">
      <c r="A155" s="1" t="str">
        <f t="shared" ref="A155:A158" si="89">B155&amp;"_"&amp;TEXT(D155,"00")</f>
        <v>LP_ReduceDmgProjectile_05</v>
      </c>
      <c r="B155" s="1" t="s">
        <v>268</v>
      </c>
      <c r="C155" s="1" t="str">
        <f>IF(ISERROR(VLOOKUP(B155,AffectorValueTable!$A:$A,1,0)),"어펙터밸류없음","")</f>
        <v/>
      </c>
      <c r="D155" s="1">
        <v>5</v>
      </c>
      <c r="E155" s="1" t="str">
        <f>VLOOKUP($B155,AffectorValueTable!$1:$1048576,MATCH(AffectorValueTable!$B$1,AffectorValueTable!$1:$1,0),0)</f>
        <v>ReduceDamage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J155" s="1">
        <f t="shared" si="88"/>
        <v>0.6</v>
      </c>
      <c r="O155" s="7" t="str">
        <f t="shared" ca="1" si="85"/>
        <v/>
      </c>
      <c r="S155" s="7" t="str">
        <f t="shared" ca="1" si="86"/>
        <v/>
      </c>
    </row>
    <row r="156" spans="1:19" x14ac:dyDescent="0.3">
      <c r="A156" s="1" t="str">
        <f t="shared" si="89"/>
        <v>LP_ReduceDmgProjectile_06</v>
      </c>
      <c r="B156" s="1" t="s">
        <v>268</v>
      </c>
      <c r="C156" s="1" t="str">
        <f>IF(ISERROR(VLOOKUP(B156,AffectorValueTable!$A:$A,1,0)),"어펙터밸류없음","")</f>
        <v/>
      </c>
      <c r="D156" s="1">
        <v>6</v>
      </c>
      <c r="E156" s="1" t="str">
        <f>VLOOKUP($B156,AffectorValueTable!$1:$1048576,MATCH(AffectorValueTable!$B$1,AffectorValueTable!$1:$1,0),0)</f>
        <v>ReduceDamage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J156" s="1">
        <f t="shared" si="88"/>
        <v>0.75</v>
      </c>
      <c r="O156" s="7" t="str">
        <f t="shared" ca="1" si="85"/>
        <v/>
      </c>
      <c r="S156" s="7" t="str">
        <f t="shared" ca="1" si="86"/>
        <v/>
      </c>
    </row>
    <row r="157" spans="1:19" x14ac:dyDescent="0.3">
      <c r="A157" s="1" t="str">
        <f t="shared" si="89"/>
        <v>LP_ReduceDmgProjectile_07</v>
      </c>
      <c r="B157" s="1" t="s">
        <v>268</v>
      </c>
      <c r="C157" s="1" t="str">
        <f>IF(ISERROR(VLOOKUP(B157,AffectorValueTable!$A:$A,1,0)),"어펙터밸류없음","")</f>
        <v/>
      </c>
      <c r="D157" s="1">
        <v>7</v>
      </c>
      <c r="E157" s="1" t="str">
        <f>VLOOKUP($B157,AffectorValueTable!$1:$1048576,MATCH(AffectorValueTable!$B$1,AffectorValueTable!$1:$1,0),0)</f>
        <v>ReduceDamage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J157" s="1">
        <f t="shared" si="88"/>
        <v>0.91000000000000014</v>
      </c>
      <c r="O157" s="7" t="str">
        <f t="shared" ca="1" si="85"/>
        <v/>
      </c>
      <c r="S157" s="7" t="str">
        <f t="shared" ca="1" si="86"/>
        <v/>
      </c>
    </row>
    <row r="158" spans="1:19" x14ac:dyDescent="0.3">
      <c r="A158" s="1" t="str">
        <f t="shared" si="89"/>
        <v>LP_ReduceDmgProjectile_08</v>
      </c>
      <c r="B158" s="1" t="s">
        <v>268</v>
      </c>
      <c r="C158" s="1" t="str">
        <f>IF(ISERROR(VLOOKUP(B158,AffectorValueTable!$A:$A,1,0)),"어펙터밸류없음","")</f>
        <v/>
      </c>
      <c r="D158" s="1">
        <v>8</v>
      </c>
      <c r="E158" s="1" t="str">
        <f>VLOOKUP($B158,AffectorValueTable!$1:$1048576,MATCH(AffectorValueTable!$B$1,AffectorValueTable!$1:$1,0),0)</f>
        <v>ReduceDamage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J158" s="1">
        <f t="shared" si="88"/>
        <v>1.08</v>
      </c>
      <c r="O158" s="7" t="str">
        <f t="shared" ca="1" si="85"/>
        <v/>
      </c>
      <c r="S158" s="7" t="str">
        <f t="shared" ca="1" si="86"/>
        <v/>
      </c>
    </row>
    <row r="159" spans="1:19" x14ac:dyDescent="0.3">
      <c r="A159" s="1" t="str">
        <f t="shared" ref="A159:A181" si="90">B159&amp;"_"&amp;TEXT(D159,"00")</f>
        <v>LP_ReduceDmgProjectile_09</v>
      </c>
      <c r="B159" s="1" t="s">
        <v>268</v>
      </c>
      <c r="C159" s="1" t="str">
        <f>IF(ISERROR(VLOOKUP(B159,AffectorValueTable!$A:$A,1,0)),"어펙터밸류없음","")</f>
        <v/>
      </c>
      <c r="D159" s="1">
        <v>9</v>
      </c>
      <c r="E159" s="1" t="str">
        <f>VLOOKUP($B159,AffectorValueTable!$1:$1048576,MATCH(AffectorValueTable!$B$1,AffectorValueTable!$1:$1,0),0)</f>
        <v>ReduceDamage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J159" s="1">
        <f t="shared" si="88"/>
        <v>1.26</v>
      </c>
      <c r="O159" s="7" t="str">
        <f t="shared" ca="1" si="85"/>
        <v/>
      </c>
      <c r="S159" s="7" t="str">
        <f t="shared" ca="1" si="86"/>
        <v/>
      </c>
    </row>
    <row r="160" spans="1:19" x14ac:dyDescent="0.3">
      <c r="A160" s="1" t="str">
        <f t="shared" si="90"/>
        <v>LP_ReduceDmgProjectileBetter_01</v>
      </c>
      <c r="B160" s="1" t="s">
        <v>506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ReduceDamage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J160" s="1">
        <f t="shared" si="88"/>
        <v>0.16666666666666666</v>
      </c>
      <c r="O160" s="7" t="str">
        <f t="shared" ref="O160:O181" ca="1" si="91">IF(NOT(ISBLANK(N160)),N160,
IF(ISBLANK(M160),"",
VLOOKUP(M160,OFFSET(INDIRECT("$A:$B"),0,MATCH(M$1&amp;"_Verify",INDIRECT("$1:$1"),0)-1),2,0)
))</f>
        <v/>
      </c>
      <c r="S160" s="7" t="str">
        <f t="shared" ref="S160:S181" ca="1" si="92">IF(NOT(ISBLANK(R160)),R160,
IF(ISBLANK(Q160),"",
VLOOKUP(Q160,OFFSET(INDIRECT("$A:$B"),0,MATCH(Q$1&amp;"_Verify",INDIRECT("$1:$1"),0)-1),2,0)
))</f>
        <v/>
      </c>
    </row>
    <row r="161" spans="1:19" x14ac:dyDescent="0.3">
      <c r="A161" s="1" t="str">
        <f t="shared" si="90"/>
        <v>LP_ReduceDmgProjectileBetter_02</v>
      </c>
      <c r="B161" s="1" t="s">
        <v>506</v>
      </c>
      <c r="C161" s="1" t="str">
        <f>IF(ISERROR(VLOOKUP(B161,AffectorValueTable!$A:$A,1,0)),"어펙터밸류없음","")</f>
        <v/>
      </c>
      <c r="D161" s="1">
        <v>2</v>
      </c>
      <c r="E161" s="1" t="str">
        <f>VLOOKUP($B161,AffectorValueTable!$1:$1048576,MATCH(AffectorValueTable!$B$1,AffectorValueTable!$1:$1,0),0)</f>
        <v>ReduceDamage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J161" s="1">
        <f t="shared" si="88"/>
        <v>0.35000000000000003</v>
      </c>
      <c r="O161" s="7" t="str">
        <f t="shared" ca="1" si="91"/>
        <v/>
      </c>
      <c r="S161" s="7" t="str">
        <f t="shared" ca="1" si="92"/>
        <v/>
      </c>
    </row>
    <row r="162" spans="1:19" x14ac:dyDescent="0.3">
      <c r="A162" s="1" t="str">
        <f t="shared" si="90"/>
        <v>LP_ReduceDmgProjectileBetter_03</v>
      </c>
      <c r="B162" s="1" t="s">
        <v>506</v>
      </c>
      <c r="C162" s="1" t="str">
        <f>IF(ISERROR(VLOOKUP(B162,AffectorValueTable!$A:$A,1,0)),"어펙터밸류없음","")</f>
        <v/>
      </c>
      <c r="D162" s="1">
        <v>3</v>
      </c>
      <c r="E162" s="1" t="str">
        <f>VLOOKUP($B162,AffectorValueTable!$1:$1048576,MATCH(AffectorValueTable!$B$1,AffectorValueTable!$1:$1,0),0)</f>
        <v>ReduceDamage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J162" s="1">
        <f t="shared" si="88"/>
        <v>0.55000000000000004</v>
      </c>
      <c r="O162" s="7" t="str">
        <f t="shared" ca="1" si="91"/>
        <v/>
      </c>
      <c r="S162" s="7" t="str">
        <f t="shared" ca="1" si="92"/>
        <v/>
      </c>
    </row>
    <row r="163" spans="1:19" x14ac:dyDescent="0.3">
      <c r="A163" s="1" t="str">
        <f t="shared" si="90"/>
        <v>LP_ReduceDmgProjectileBetter_04</v>
      </c>
      <c r="B163" s="1" t="s">
        <v>506</v>
      </c>
      <c r="C163" s="1" t="str">
        <f>IF(ISERROR(VLOOKUP(B163,AffectorValueTable!$A:$A,1,0)),"어펙터밸류없음","")</f>
        <v/>
      </c>
      <c r="D163" s="1">
        <v>4</v>
      </c>
      <c r="E163" s="1" t="str">
        <f>VLOOKUP($B163,AffectorValueTable!$1:$1048576,MATCH(AffectorValueTable!$B$1,AffectorValueTable!$1:$1,0),0)</f>
        <v>ReduceDamage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J163" s="1">
        <f t="shared" si="88"/>
        <v>0.76666666666666661</v>
      </c>
      <c r="O163" s="7" t="str">
        <f t="shared" ca="1" si="91"/>
        <v/>
      </c>
      <c r="S163" s="7" t="str">
        <f t="shared" ca="1" si="92"/>
        <v/>
      </c>
    </row>
    <row r="164" spans="1:19" x14ac:dyDescent="0.3">
      <c r="A164" s="1" t="str">
        <f t="shared" ref="A164:A168" si="93">B164&amp;"_"&amp;TEXT(D164,"00")</f>
        <v>LP_ReduceDmgProjectileBetter_05</v>
      </c>
      <c r="B164" s="1" t="s">
        <v>506</v>
      </c>
      <c r="C164" s="1" t="str">
        <f>IF(ISERROR(VLOOKUP(B164,AffectorValueTable!$A:$A,1,0)),"어펙터밸류없음","")</f>
        <v/>
      </c>
      <c r="D164" s="1">
        <v>5</v>
      </c>
      <c r="E164" s="1" t="str">
        <f>VLOOKUP($B164,AffectorValueTable!$1:$1048576,MATCH(AffectorValueTable!$B$1,AffectorValueTable!$1:$1,0),0)</f>
        <v>ReduceDamage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J164" s="1">
        <f t="shared" si="88"/>
        <v>1</v>
      </c>
      <c r="O164" s="7" t="str">
        <f t="shared" ref="O164:O168" ca="1" si="94">IF(NOT(ISBLANK(N164)),N164,
IF(ISBLANK(M164),"",
VLOOKUP(M164,OFFSET(INDIRECT("$A:$B"),0,MATCH(M$1&amp;"_Verify",INDIRECT("$1:$1"),0)-1),2,0)
))</f>
        <v/>
      </c>
      <c r="S164" s="7" t="str">
        <f t="shared" ref="S164:S168" ca="1" si="95">IF(NOT(ISBLANK(R164)),R164,
IF(ISBLANK(Q164),"",
VLOOKUP(Q164,OFFSET(INDIRECT("$A:$B"),0,MATCH(Q$1&amp;"_Verify",INDIRECT("$1:$1"),0)-1),2,0)
))</f>
        <v/>
      </c>
    </row>
    <row r="165" spans="1:19" x14ac:dyDescent="0.3">
      <c r="A165" s="1" t="str">
        <f t="shared" si="93"/>
        <v>LP_ReduceDmgProjectileBetter_06</v>
      </c>
      <c r="B165" s="1" t="s">
        <v>506</v>
      </c>
      <c r="C165" s="1" t="str">
        <f>IF(ISERROR(VLOOKUP(B165,AffectorValueTable!$A:$A,1,0)),"어펙터밸류없음","")</f>
        <v/>
      </c>
      <c r="D165" s="1">
        <v>6</v>
      </c>
      <c r="E165" s="1" t="str">
        <f>VLOOKUP($B165,AffectorValueTable!$1:$1048576,MATCH(AffectorValueTable!$B$1,AffectorValueTable!$1:$1,0),0)</f>
        <v>ReduceDamage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J165" s="1">
        <f t="shared" si="88"/>
        <v>1.25</v>
      </c>
      <c r="O165" s="7" t="str">
        <f t="shared" ca="1" si="94"/>
        <v/>
      </c>
      <c r="S165" s="7" t="str">
        <f t="shared" ca="1" si="95"/>
        <v/>
      </c>
    </row>
    <row r="166" spans="1:19" x14ac:dyDescent="0.3">
      <c r="A166" s="1" t="str">
        <f t="shared" si="93"/>
        <v>LP_ReduceDmgProjectileBetter_07</v>
      </c>
      <c r="B166" s="1" t="s">
        <v>506</v>
      </c>
      <c r="C166" s="1" t="str">
        <f>IF(ISERROR(VLOOKUP(B166,AffectorValueTable!$A:$A,1,0)),"어펙터밸류없음","")</f>
        <v/>
      </c>
      <c r="D166" s="1">
        <v>7</v>
      </c>
      <c r="E166" s="1" t="str">
        <f>VLOOKUP($B166,AffectorValueTable!$1:$1048576,MATCH(AffectorValueTable!$B$1,AffectorValueTable!$1:$1,0),0)</f>
        <v>ReduceDamage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J166" s="1">
        <f t="shared" si="88"/>
        <v>1.5166666666666666</v>
      </c>
      <c r="O166" s="7" t="str">
        <f t="shared" ca="1" si="94"/>
        <v/>
      </c>
      <c r="S166" s="7" t="str">
        <f t="shared" ca="1" si="95"/>
        <v/>
      </c>
    </row>
    <row r="167" spans="1:19" x14ac:dyDescent="0.3">
      <c r="A167" s="1" t="str">
        <f t="shared" si="93"/>
        <v>LP_ReduceDmgProjectileBetter_08</v>
      </c>
      <c r="B167" s="1" t="s">
        <v>506</v>
      </c>
      <c r="C167" s="1" t="str">
        <f>IF(ISERROR(VLOOKUP(B167,AffectorValueTable!$A:$A,1,0)),"어펙터밸류없음","")</f>
        <v/>
      </c>
      <c r="D167" s="1">
        <v>8</v>
      </c>
      <c r="E167" s="1" t="str">
        <f>VLOOKUP($B167,AffectorValueTable!$1:$1048576,MATCH(AffectorValueTable!$B$1,AffectorValueTable!$1:$1,0),0)</f>
        <v>ReduceDamage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J167" s="1">
        <f t="shared" si="88"/>
        <v>1.8</v>
      </c>
      <c r="O167" s="7" t="str">
        <f t="shared" ca="1" si="94"/>
        <v/>
      </c>
      <c r="S167" s="7" t="str">
        <f t="shared" ca="1" si="95"/>
        <v/>
      </c>
    </row>
    <row r="168" spans="1:19" x14ac:dyDescent="0.3">
      <c r="A168" s="1" t="str">
        <f t="shared" si="93"/>
        <v>LP_ReduceDmgProjectileBetter_09</v>
      </c>
      <c r="B168" s="1" t="s">
        <v>506</v>
      </c>
      <c r="C168" s="1" t="str">
        <f>IF(ISERROR(VLOOKUP(B168,AffectorValueTable!$A:$A,1,0)),"어펙터밸류없음","")</f>
        <v/>
      </c>
      <c r="D168" s="1">
        <v>9</v>
      </c>
      <c r="E168" s="1" t="str">
        <f>VLOOKUP($B168,AffectorValueTable!$1:$1048576,MATCH(AffectorValueTable!$B$1,AffectorValueTable!$1:$1,0),0)</f>
        <v>ReduceDamage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J168" s="1">
        <f t="shared" si="88"/>
        <v>2.1</v>
      </c>
      <c r="O168" s="7" t="str">
        <f t="shared" ca="1" si="94"/>
        <v/>
      </c>
      <c r="S168" s="7" t="str">
        <f t="shared" ca="1" si="95"/>
        <v/>
      </c>
    </row>
    <row r="169" spans="1:19" x14ac:dyDescent="0.3">
      <c r="A169" s="1" t="str">
        <f t="shared" si="90"/>
        <v>LP_ReduceDmgMelee_01</v>
      </c>
      <c r="B169" s="1" t="s">
        <v>507</v>
      </c>
      <c r="C169" s="1" t="str">
        <f>IF(ISERROR(VLOOKUP(B169,AffectorValueTable!$A:$A,1,0)),"어펙터밸류없음","")</f>
        <v/>
      </c>
      <c r="D169" s="1">
        <v>1</v>
      </c>
      <c r="E169" s="1" t="str">
        <f>VLOOKUP($B169,AffectorValueTable!$1:$1048576,MATCH(AffectorValueTable!$B$1,AffectorValueTable!$1:$1,0),0)</f>
        <v>ReduceDamage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f t="shared" ref="I169:I186" si="96">J69*4/6</f>
        <v>9.9999999999999992E-2</v>
      </c>
      <c r="O169" s="7" t="str">
        <f t="shared" ca="1" si="91"/>
        <v/>
      </c>
      <c r="S169" s="7" t="str">
        <f t="shared" ca="1" si="92"/>
        <v/>
      </c>
    </row>
    <row r="170" spans="1:19" x14ac:dyDescent="0.3">
      <c r="A170" s="1" t="str">
        <f t="shared" si="90"/>
        <v>LP_ReduceDmgMelee_02</v>
      </c>
      <c r="B170" s="1" t="s">
        <v>507</v>
      </c>
      <c r="C170" s="1" t="str">
        <f>IF(ISERROR(VLOOKUP(B170,AffectorValueTable!$A:$A,1,0)),"어펙터밸류없음","")</f>
        <v/>
      </c>
      <c r="D170" s="1">
        <v>2</v>
      </c>
      <c r="E170" s="1" t="str">
        <f>VLOOKUP($B170,AffectorValueTable!$1:$1048576,MATCH(AffectorValueTable!$B$1,AffectorValueTable!$1:$1,0),0)</f>
        <v>ReduceDamage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f t="shared" si="96"/>
        <v>0.21</v>
      </c>
      <c r="O170" s="7" t="str">
        <f t="shared" ca="1" si="91"/>
        <v/>
      </c>
      <c r="S170" s="7" t="str">
        <f t="shared" ca="1" si="92"/>
        <v/>
      </c>
    </row>
    <row r="171" spans="1:19" x14ac:dyDescent="0.3">
      <c r="A171" s="1" t="str">
        <f t="shared" si="90"/>
        <v>LP_ReduceDmgMelee_03</v>
      </c>
      <c r="B171" s="1" t="s">
        <v>507</v>
      </c>
      <c r="C171" s="1" t="str">
        <f>IF(ISERROR(VLOOKUP(B171,AffectorValueTable!$A:$A,1,0)),"어펙터밸류없음","")</f>
        <v/>
      </c>
      <c r="D171" s="1">
        <v>3</v>
      </c>
      <c r="E171" s="1" t="str">
        <f>VLOOKUP($B171,AffectorValueTable!$1:$1048576,MATCH(AffectorValueTable!$B$1,AffectorValueTable!$1:$1,0),0)</f>
        <v>ReduceDamage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f t="shared" si="96"/>
        <v>0.33</v>
      </c>
      <c r="O171" s="7" t="str">
        <f t="shared" ca="1" si="91"/>
        <v/>
      </c>
      <c r="S171" s="7" t="str">
        <f t="shared" ca="1" si="92"/>
        <v/>
      </c>
    </row>
    <row r="172" spans="1:19" x14ac:dyDescent="0.3">
      <c r="A172" s="1" t="str">
        <f t="shared" si="90"/>
        <v>LP_ReduceDmgMelee_04</v>
      </c>
      <c r="B172" s="1" t="s">
        <v>507</v>
      </c>
      <c r="C172" s="1" t="str">
        <f>IF(ISERROR(VLOOKUP(B172,AffectorValueTable!$A:$A,1,0)),"어펙터밸류없음","")</f>
        <v/>
      </c>
      <c r="D172" s="1">
        <v>4</v>
      </c>
      <c r="E172" s="1" t="str">
        <f>VLOOKUP($B172,AffectorValueTable!$1:$1048576,MATCH(AffectorValueTable!$B$1,AffectorValueTable!$1:$1,0),0)</f>
        <v>ReduceDamage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f t="shared" si="96"/>
        <v>0.45999999999999996</v>
      </c>
      <c r="O172" s="7" t="str">
        <f t="shared" ca="1" si="91"/>
        <v/>
      </c>
      <c r="S172" s="7" t="str">
        <f t="shared" ca="1" si="92"/>
        <v/>
      </c>
    </row>
    <row r="173" spans="1:19" x14ac:dyDescent="0.3">
      <c r="A173" s="1" t="str">
        <f t="shared" si="90"/>
        <v>LP_ReduceDmgMelee_05</v>
      </c>
      <c r="B173" s="1" t="s">
        <v>507</v>
      </c>
      <c r="C173" s="1" t="str">
        <f>IF(ISERROR(VLOOKUP(B173,AffectorValueTable!$A:$A,1,0)),"어펙터밸류없음","")</f>
        <v/>
      </c>
      <c r="D173" s="1">
        <v>5</v>
      </c>
      <c r="E173" s="1" t="str">
        <f>VLOOKUP($B173,AffectorValueTable!$1:$1048576,MATCH(AffectorValueTable!$B$1,AffectorValueTable!$1:$1,0),0)</f>
        <v>ReduceDamage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f t="shared" si="96"/>
        <v>0.6</v>
      </c>
      <c r="O173" s="7" t="str">
        <f t="shared" ca="1" si="91"/>
        <v/>
      </c>
      <c r="S173" s="7" t="str">
        <f t="shared" ca="1" si="92"/>
        <v/>
      </c>
    </row>
    <row r="174" spans="1:19" x14ac:dyDescent="0.3">
      <c r="A174" s="1" t="str">
        <f t="shared" si="90"/>
        <v>LP_ReduceDmgMelee_06</v>
      </c>
      <c r="B174" s="1" t="s">
        <v>507</v>
      </c>
      <c r="C174" s="1" t="str">
        <f>IF(ISERROR(VLOOKUP(B174,AffectorValueTable!$A:$A,1,0)),"어펙터밸류없음","")</f>
        <v/>
      </c>
      <c r="D174" s="1">
        <v>6</v>
      </c>
      <c r="E174" s="1" t="str">
        <f>VLOOKUP($B174,AffectorValueTable!$1:$1048576,MATCH(AffectorValueTable!$B$1,AffectorValueTable!$1:$1,0),0)</f>
        <v>ReduceDamage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f t="shared" si="96"/>
        <v>0.75</v>
      </c>
      <c r="O174" s="7" t="str">
        <f t="shared" ca="1" si="91"/>
        <v/>
      </c>
      <c r="S174" s="7" t="str">
        <f t="shared" ca="1" si="92"/>
        <v/>
      </c>
    </row>
    <row r="175" spans="1:19" x14ac:dyDescent="0.3">
      <c r="A175" s="1" t="str">
        <f t="shared" si="90"/>
        <v>LP_ReduceDmgMelee_07</v>
      </c>
      <c r="B175" s="1" t="s">
        <v>507</v>
      </c>
      <c r="C175" s="1" t="str">
        <f>IF(ISERROR(VLOOKUP(B175,AffectorValueTable!$A:$A,1,0)),"어펙터밸류없음","")</f>
        <v/>
      </c>
      <c r="D175" s="1">
        <v>7</v>
      </c>
      <c r="E175" s="1" t="str">
        <f>VLOOKUP($B175,AffectorValueTable!$1:$1048576,MATCH(AffectorValueTable!$B$1,AffectorValueTable!$1:$1,0),0)</f>
        <v>ReduceDamage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f t="shared" si="96"/>
        <v>0.91000000000000014</v>
      </c>
      <c r="O175" s="7" t="str">
        <f t="shared" ca="1" si="91"/>
        <v/>
      </c>
      <c r="S175" s="7" t="str">
        <f t="shared" ca="1" si="92"/>
        <v/>
      </c>
    </row>
    <row r="176" spans="1:19" x14ac:dyDescent="0.3">
      <c r="A176" s="1" t="str">
        <f t="shared" si="90"/>
        <v>LP_ReduceDmgMelee_08</v>
      </c>
      <c r="B176" s="1" t="s">
        <v>507</v>
      </c>
      <c r="C176" s="1" t="str">
        <f>IF(ISERROR(VLOOKUP(B176,AffectorValueTable!$A:$A,1,0)),"어펙터밸류없음","")</f>
        <v/>
      </c>
      <c r="D176" s="1">
        <v>8</v>
      </c>
      <c r="E176" s="1" t="str">
        <f>VLOOKUP($B176,AffectorValueTable!$1:$1048576,MATCH(AffectorValueTable!$B$1,AffectorValueTable!$1:$1,0),0)</f>
        <v>ReduceDamage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f t="shared" si="96"/>
        <v>1.08</v>
      </c>
      <c r="O176" s="7" t="str">
        <f t="shared" ca="1" si="91"/>
        <v/>
      </c>
      <c r="S176" s="7" t="str">
        <f t="shared" ca="1" si="92"/>
        <v/>
      </c>
    </row>
    <row r="177" spans="1:19" x14ac:dyDescent="0.3">
      <c r="A177" s="1" t="str">
        <f t="shared" si="90"/>
        <v>LP_ReduceDmgMelee_09</v>
      </c>
      <c r="B177" s="1" t="s">
        <v>507</v>
      </c>
      <c r="C177" s="1" t="str">
        <f>IF(ISERROR(VLOOKUP(B177,AffectorValueTable!$A:$A,1,0)),"어펙터밸류없음","")</f>
        <v/>
      </c>
      <c r="D177" s="1">
        <v>9</v>
      </c>
      <c r="E177" s="1" t="str">
        <f>VLOOKUP($B177,AffectorValueTable!$1:$1048576,MATCH(AffectorValueTable!$B$1,AffectorValueTable!$1:$1,0),0)</f>
        <v>ReduceDamage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f t="shared" si="96"/>
        <v>1.26</v>
      </c>
      <c r="O177" s="7" t="str">
        <f t="shared" ca="1" si="91"/>
        <v/>
      </c>
      <c r="S177" s="7" t="str">
        <f t="shared" ca="1" si="92"/>
        <v/>
      </c>
    </row>
    <row r="178" spans="1:19" x14ac:dyDescent="0.3">
      <c r="A178" s="1" t="str">
        <f t="shared" si="90"/>
        <v>LP_ReduceDmgMeleeBetter_01</v>
      </c>
      <c r="B178" s="1" t="s">
        <v>509</v>
      </c>
      <c r="C178" s="1" t="str">
        <f>IF(ISERROR(VLOOKUP(B178,AffectorValueTable!$A:$A,1,0)),"어펙터밸류없음","")</f>
        <v/>
      </c>
      <c r="D178" s="1">
        <v>1</v>
      </c>
      <c r="E178" s="1" t="str">
        <f>VLOOKUP($B178,AffectorValueTable!$1:$1048576,MATCH(AffectorValueTable!$B$1,AffectorValueTable!$1:$1,0),0)</f>
        <v>ReduceDamage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f t="shared" si="96"/>
        <v>0.16666666666666666</v>
      </c>
      <c r="O178" s="7" t="str">
        <f t="shared" ca="1" si="91"/>
        <v/>
      </c>
      <c r="S178" s="7" t="str">
        <f t="shared" ca="1" si="92"/>
        <v/>
      </c>
    </row>
    <row r="179" spans="1:19" x14ac:dyDescent="0.3">
      <c r="A179" s="1" t="str">
        <f t="shared" si="90"/>
        <v>LP_ReduceDmgMeleeBetter_02</v>
      </c>
      <c r="B179" s="1" t="s">
        <v>509</v>
      </c>
      <c r="C179" s="1" t="str">
        <f>IF(ISERROR(VLOOKUP(B179,AffectorValueTable!$A:$A,1,0)),"어펙터밸류없음","")</f>
        <v/>
      </c>
      <c r="D179" s="1">
        <v>2</v>
      </c>
      <c r="E179" s="1" t="str">
        <f>VLOOKUP($B179,AffectorValueTable!$1:$1048576,MATCH(AffectorValueTable!$B$1,AffectorValueTable!$1:$1,0),0)</f>
        <v>ReduceDamage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f t="shared" si="96"/>
        <v>0.35000000000000003</v>
      </c>
      <c r="O179" s="7" t="str">
        <f t="shared" ca="1" si="91"/>
        <v/>
      </c>
      <c r="S179" s="7" t="str">
        <f t="shared" ca="1" si="92"/>
        <v/>
      </c>
    </row>
    <row r="180" spans="1:19" x14ac:dyDescent="0.3">
      <c r="A180" s="1" t="str">
        <f t="shared" si="90"/>
        <v>LP_ReduceDmgMeleeBetter_03</v>
      </c>
      <c r="B180" s="1" t="s">
        <v>509</v>
      </c>
      <c r="C180" s="1" t="str">
        <f>IF(ISERROR(VLOOKUP(B180,AffectorValueTable!$A:$A,1,0)),"어펙터밸류없음","")</f>
        <v/>
      </c>
      <c r="D180" s="1">
        <v>3</v>
      </c>
      <c r="E180" s="1" t="str">
        <f>VLOOKUP($B180,AffectorValueTable!$1:$1048576,MATCH(AffectorValueTable!$B$1,AffectorValueTable!$1:$1,0),0)</f>
        <v>ReduceDamage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f t="shared" si="96"/>
        <v>0.55000000000000004</v>
      </c>
      <c r="O180" s="7" t="str">
        <f t="shared" ca="1" si="91"/>
        <v/>
      </c>
      <c r="S180" s="7" t="str">
        <f t="shared" ca="1" si="92"/>
        <v/>
      </c>
    </row>
    <row r="181" spans="1:19" x14ac:dyDescent="0.3">
      <c r="A181" s="1" t="str">
        <f t="shared" si="90"/>
        <v>LP_ReduceDmgMeleeBetter_04</v>
      </c>
      <c r="B181" s="1" t="s">
        <v>509</v>
      </c>
      <c r="C181" s="1" t="str">
        <f>IF(ISERROR(VLOOKUP(B181,AffectorValueTable!$A:$A,1,0)),"어펙터밸류없음","")</f>
        <v/>
      </c>
      <c r="D181" s="1">
        <v>4</v>
      </c>
      <c r="E181" s="1" t="str">
        <f>VLOOKUP($B181,AffectorValueTable!$1:$1048576,MATCH(AffectorValueTable!$B$1,AffectorValueTable!$1:$1,0),0)</f>
        <v>ReduceDamage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f t="shared" si="96"/>
        <v>0.76666666666666661</v>
      </c>
      <c r="O181" s="7" t="str">
        <f t="shared" ca="1" si="91"/>
        <v/>
      </c>
      <c r="S181" s="7" t="str">
        <f t="shared" ca="1" si="92"/>
        <v/>
      </c>
    </row>
    <row r="182" spans="1:19" x14ac:dyDescent="0.3">
      <c r="A182" s="1" t="str">
        <f t="shared" ref="A182:A186" si="97">B182&amp;"_"&amp;TEXT(D182,"00")</f>
        <v>LP_ReduceDmgMeleeBetter_05</v>
      </c>
      <c r="B182" s="1" t="s">
        <v>509</v>
      </c>
      <c r="C182" s="1" t="str">
        <f>IF(ISERROR(VLOOKUP(B182,AffectorValueTable!$A:$A,1,0)),"어펙터밸류없음","")</f>
        <v/>
      </c>
      <c r="D182" s="1">
        <v>5</v>
      </c>
      <c r="E182" s="1" t="str">
        <f>VLOOKUP($B182,AffectorValueTable!$1:$1048576,MATCH(AffectorValueTable!$B$1,AffectorValueTable!$1:$1,0),0)</f>
        <v>ReduceDamage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f t="shared" si="96"/>
        <v>1</v>
      </c>
      <c r="O182" s="7" t="str">
        <f t="shared" ref="O182:O186" ca="1" si="98">IF(NOT(ISBLANK(N182)),N182,
IF(ISBLANK(M182),"",
VLOOKUP(M182,OFFSET(INDIRECT("$A:$B"),0,MATCH(M$1&amp;"_Verify",INDIRECT("$1:$1"),0)-1),2,0)
))</f>
        <v/>
      </c>
      <c r="S182" s="7" t="str">
        <f t="shared" ref="S182:S186" ca="1" si="99">IF(NOT(ISBLANK(R182)),R182,
IF(ISBLANK(Q182),"",
VLOOKUP(Q182,OFFSET(INDIRECT("$A:$B"),0,MATCH(Q$1&amp;"_Verify",INDIRECT("$1:$1"),0)-1),2,0)
))</f>
        <v/>
      </c>
    </row>
    <row r="183" spans="1:19" x14ac:dyDescent="0.3">
      <c r="A183" s="1" t="str">
        <f t="shared" si="97"/>
        <v>LP_ReduceDmgMeleeBetter_06</v>
      </c>
      <c r="B183" s="1" t="s">
        <v>509</v>
      </c>
      <c r="C183" s="1" t="str">
        <f>IF(ISERROR(VLOOKUP(B183,AffectorValueTable!$A:$A,1,0)),"어펙터밸류없음","")</f>
        <v/>
      </c>
      <c r="D183" s="1">
        <v>6</v>
      </c>
      <c r="E183" s="1" t="str">
        <f>VLOOKUP($B183,AffectorValueTable!$1:$1048576,MATCH(AffectorValueTable!$B$1,AffectorValueTable!$1:$1,0),0)</f>
        <v>ReduceDamage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f t="shared" si="96"/>
        <v>1.25</v>
      </c>
      <c r="O183" s="7" t="str">
        <f t="shared" ca="1" si="98"/>
        <v/>
      </c>
      <c r="S183" s="7" t="str">
        <f t="shared" ca="1" si="99"/>
        <v/>
      </c>
    </row>
    <row r="184" spans="1:19" x14ac:dyDescent="0.3">
      <c r="A184" s="1" t="str">
        <f t="shared" si="97"/>
        <v>LP_ReduceDmgMeleeBetter_07</v>
      </c>
      <c r="B184" s="1" t="s">
        <v>509</v>
      </c>
      <c r="C184" s="1" t="str">
        <f>IF(ISERROR(VLOOKUP(B184,AffectorValueTable!$A:$A,1,0)),"어펙터밸류없음","")</f>
        <v/>
      </c>
      <c r="D184" s="1">
        <v>7</v>
      </c>
      <c r="E184" s="1" t="str">
        <f>VLOOKUP($B184,AffectorValueTable!$1:$1048576,MATCH(AffectorValueTable!$B$1,AffectorValueTable!$1:$1,0),0)</f>
        <v>ReduceDamage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f t="shared" si="96"/>
        <v>1.5166666666666666</v>
      </c>
      <c r="O184" s="7" t="str">
        <f t="shared" ca="1" si="98"/>
        <v/>
      </c>
      <c r="S184" s="7" t="str">
        <f t="shared" ca="1" si="99"/>
        <v/>
      </c>
    </row>
    <row r="185" spans="1:19" x14ac:dyDescent="0.3">
      <c r="A185" s="1" t="str">
        <f t="shared" si="97"/>
        <v>LP_ReduceDmgMeleeBetter_08</v>
      </c>
      <c r="B185" s="1" t="s">
        <v>509</v>
      </c>
      <c r="C185" s="1" t="str">
        <f>IF(ISERROR(VLOOKUP(B185,AffectorValueTable!$A:$A,1,0)),"어펙터밸류없음","")</f>
        <v/>
      </c>
      <c r="D185" s="1">
        <v>8</v>
      </c>
      <c r="E185" s="1" t="str">
        <f>VLOOKUP($B185,AffectorValueTable!$1:$1048576,MATCH(AffectorValueTable!$B$1,AffectorValueTable!$1:$1,0),0)</f>
        <v>ReduceDamage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f t="shared" si="96"/>
        <v>1.8</v>
      </c>
      <c r="O185" s="7" t="str">
        <f t="shared" ca="1" si="98"/>
        <v/>
      </c>
      <c r="S185" s="7" t="str">
        <f t="shared" ca="1" si="99"/>
        <v/>
      </c>
    </row>
    <row r="186" spans="1:19" x14ac:dyDescent="0.3">
      <c r="A186" s="1" t="str">
        <f t="shared" si="97"/>
        <v>LP_ReduceDmgMeleeBetter_09</v>
      </c>
      <c r="B186" s="1" t="s">
        <v>509</v>
      </c>
      <c r="C186" s="1" t="str">
        <f>IF(ISERROR(VLOOKUP(B186,AffectorValueTable!$A:$A,1,0)),"어펙터밸류없음","")</f>
        <v/>
      </c>
      <c r="D186" s="1">
        <v>9</v>
      </c>
      <c r="E186" s="1" t="str">
        <f>VLOOKUP($B186,AffectorValueTable!$1:$1048576,MATCH(AffectorValueTable!$B$1,AffectorValueTable!$1:$1,0),0)</f>
        <v>ReduceDamage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f t="shared" si="96"/>
        <v>2.1</v>
      </c>
      <c r="O186" s="7" t="str">
        <f t="shared" ca="1" si="98"/>
        <v/>
      </c>
      <c r="S186" s="7" t="str">
        <f t="shared" ca="1" si="99"/>
        <v/>
      </c>
    </row>
    <row r="187" spans="1:19" x14ac:dyDescent="0.3">
      <c r="A187" s="1" t="str">
        <f t="shared" si="87"/>
        <v>LP_ReduceDmgClose_01</v>
      </c>
      <c r="B187" s="1" t="s">
        <v>269</v>
      </c>
      <c r="C187" s="1" t="str">
        <f>IF(ISERROR(VLOOKUP(B187,AffectorValueTable!$A:$A,1,0)),"어펙터밸류없음","")</f>
        <v/>
      </c>
      <c r="D187" s="1">
        <v>1</v>
      </c>
      <c r="E187" s="1" t="str">
        <f>VLOOKUP($B187,AffectorValueTable!$1:$1048576,MATCH(AffectorValueTable!$B$1,AffectorValueTable!$1:$1,0),0)</f>
        <v>ReduceDamage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K187" s="1">
        <f t="shared" ref="K187:K204" si="100">J69*4/6</f>
        <v>9.9999999999999992E-2</v>
      </c>
      <c r="O187" s="7" t="str">
        <f t="shared" ca="1" si="85"/>
        <v/>
      </c>
      <c r="S187" s="7" t="str">
        <f t="shared" ca="1" si="86"/>
        <v/>
      </c>
    </row>
    <row r="188" spans="1:19" x14ac:dyDescent="0.3">
      <c r="A188" s="1" t="str">
        <f t="shared" si="87"/>
        <v>LP_ReduceDmgClose_02</v>
      </c>
      <c r="B188" s="1" t="s">
        <v>269</v>
      </c>
      <c r="C188" s="1" t="str">
        <f>IF(ISERROR(VLOOKUP(B188,AffectorValueTable!$A:$A,1,0)),"어펙터밸류없음","")</f>
        <v/>
      </c>
      <c r="D188" s="1">
        <v>2</v>
      </c>
      <c r="E188" s="1" t="str">
        <f>VLOOKUP($B188,AffectorValueTable!$1:$1048576,MATCH(AffectorValueTable!$B$1,AffectorValueTable!$1:$1,0),0)</f>
        <v>ReduceDamage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K188" s="1">
        <f t="shared" si="100"/>
        <v>0.21</v>
      </c>
      <c r="O188" s="7" t="str">
        <f t="shared" ca="1" si="85"/>
        <v/>
      </c>
      <c r="S188" s="7" t="str">
        <f t="shared" ca="1" si="86"/>
        <v/>
      </c>
    </row>
    <row r="189" spans="1:19" x14ac:dyDescent="0.3">
      <c r="A189" s="1" t="str">
        <f t="shared" si="87"/>
        <v>LP_ReduceDmgClose_03</v>
      </c>
      <c r="B189" s="1" t="s">
        <v>269</v>
      </c>
      <c r="C189" s="1" t="str">
        <f>IF(ISERROR(VLOOKUP(B189,AffectorValueTable!$A:$A,1,0)),"어펙터밸류없음","")</f>
        <v/>
      </c>
      <c r="D189" s="1">
        <v>3</v>
      </c>
      <c r="E189" s="1" t="str">
        <f>VLOOKUP($B189,AffectorValueTable!$1:$1048576,MATCH(AffectorValueTable!$B$1,AffectorValueTable!$1:$1,0),0)</f>
        <v>ReduceDamage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K189" s="1">
        <f t="shared" si="100"/>
        <v>0.33</v>
      </c>
      <c r="O189" s="7" t="str">
        <f t="shared" ca="1" si="85"/>
        <v/>
      </c>
      <c r="S189" s="7" t="str">
        <f t="shared" ca="1" si="86"/>
        <v/>
      </c>
    </row>
    <row r="190" spans="1:19" x14ac:dyDescent="0.3">
      <c r="A190" s="1" t="str">
        <f t="shared" si="87"/>
        <v>LP_ReduceDmgClose_04</v>
      </c>
      <c r="B190" s="1" t="s">
        <v>269</v>
      </c>
      <c r="C190" s="1" t="str">
        <f>IF(ISERROR(VLOOKUP(B190,AffectorValueTable!$A:$A,1,0)),"어펙터밸류없음","")</f>
        <v/>
      </c>
      <c r="D190" s="1">
        <v>4</v>
      </c>
      <c r="E190" s="1" t="str">
        <f>VLOOKUP($B190,AffectorValueTable!$1:$1048576,MATCH(AffectorValueTable!$B$1,AffectorValueTable!$1:$1,0),0)</f>
        <v>ReduceDamage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K190" s="1">
        <f t="shared" si="100"/>
        <v>0.45999999999999996</v>
      </c>
      <c r="O190" s="7" t="str">
        <f t="shared" ca="1" si="85"/>
        <v/>
      </c>
      <c r="S190" s="7" t="str">
        <f t="shared" ca="1" si="86"/>
        <v/>
      </c>
    </row>
    <row r="191" spans="1:19" x14ac:dyDescent="0.3">
      <c r="A191" s="1" t="str">
        <f t="shared" ref="A191:A208" si="101">B191&amp;"_"&amp;TEXT(D191,"00")</f>
        <v>LP_ReduceDmgClose_05</v>
      </c>
      <c r="B191" s="1" t="s">
        <v>269</v>
      </c>
      <c r="C191" s="1" t="str">
        <f>IF(ISERROR(VLOOKUP(B191,AffectorValueTable!$A:$A,1,0)),"어펙터밸류없음","")</f>
        <v/>
      </c>
      <c r="D191" s="1">
        <v>5</v>
      </c>
      <c r="E191" s="1" t="str">
        <f>VLOOKUP($B191,AffectorValueTable!$1:$1048576,MATCH(AffectorValueTable!$B$1,AffectorValueTable!$1:$1,0),0)</f>
        <v>ReduceDamage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K191" s="1">
        <f t="shared" si="100"/>
        <v>0.6</v>
      </c>
      <c r="O191" s="7" t="str">
        <f t="shared" ca="1" si="85"/>
        <v/>
      </c>
      <c r="S191" s="7" t="str">
        <f t="shared" ref="S191:S192" ca="1" si="102">IF(NOT(ISBLANK(R191)),R191,
IF(ISBLANK(Q191),"",
VLOOKUP(Q191,OFFSET(INDIRECT("$A:$B"),0,MATCH(Q$1&amp;"_Verify",INDIRECT("$1:$1"),0)-1),2,0)
))</f>
        <v/>
      </c>
    </row>
    <row r="192" spans="1:19" x14ac:dyDescent="0.3">
      <c r="A192" s="1" t="str">
        <f t="shared" si="101"/>
        <v>LP_ReduceDmgClose_06</v>
      </c>
      <c r="B192" s="1" t="s">
        <v>269</v>
      </c>
      <c r="C192" s="1" t="str">
        <f>IF(ISERROR(VLOOKUP(B192,AffectorValueTable!$A:$A,1,0)),"어펙터밸류없음","")</f>
        <v/>
      </c>
      <c r="D192" s="1">
        <v>6</v>
      </c>
      <c r="E192" s="1" t="str">
        <f>VLOOKUP($B192,AffectorValueTable!$1:$1048576,MATCH(AffectorValueTable!$B$1,AffectorValueTable!$1:$1,0),0)</f>
        <v>ReduceDamage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K192" s="1">
        <f t="shared" si="100"/>
        <v>0.75</v>
      </c>
      <c r="O192" s="7" t="str">
        <f t="shared" ca="1" si="85"/>
        <v/>
      </c>
      <c r="S192" s="7" t="str">
        <f t="shared" ca="1" si="102"/>
        <v/>
      </c>
    </row>
    <row r="193" spans="1:19" x14ac:dyDescent="0.3">
      <c r="A193" s="1" t="str">
        <f t="shared" si="101"/>
        <v>LP_ReduceDmgClose_07</v>
      </c>
      <c r="B193" s="1" t="s">
        <v>269</v>
      </c>
      <c r="C193" s="1" t="str">
        <f>IF(ISERROR(VLOOKUP(B193,AffectorValueTable!$A:$A,1,0)),"어펙터밸류없음","")</f>
        <v/>
      </c>
      <c r="D193" s="1">
        <v>7</v>
      </c>
      <c r="E193" s="1" t="str">
        <f>VLOOKUP($B193,AffectorValueTable!$1:$1048576,MATCH(AffectorValueTable!$B$1,AffectorValueTable!$1:$1,0),0)</f>
        <v>ReduceDamage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K193" s="1">
        <f t="shared" si="100"/>
        <v>0.91000000000000014</v>
      </c>
      <c r="O193" s="7" t="str">
        <f t="shared" ca="1" si="85"/>
        <v/>
      </c>
      <c r="S193" s="7" t="str">
        <f t="shared" ca="1" si="86"/>
        <v/>
      </c>
    </row>
    <row r="194" spans="1:19" x14ac:dyDescent="0.3">
      <c r="A194" s="1" t="str">
        <f t="shared" si="101"/>
        <v>LP_ReduceDmgClose_08</v>
      </c>
      <c r="B194" s="1" t="s">
        <v>269</v>
      </c>
      <c r="C194" s="1" t="str">
        <f>IF(ISERROR(VLOOKUP(B194,AffectorValueTable!$A:$A,1,0)),"어펙터밸류없음","")</f>
        <v/>
      </c>
      <c r="D194" s="1">
        <v>8</v>
      </c>
      <c r="E194" s="1" t="str">
        <f>VLOOKUP($B194,AffectorValueTable!$1:$1048576,MATCH(AffectorValueTable!$B$1,AffectorValueTable!$1:$1,0),0)</f>
        <v>ReduceDamage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K194" s="1">
        <f t="shared" si="100"/>
        <v>1.08</v>
      </c>
      <c r="O194" s="7" t="str">
        <f t="shared" ca="1" si="85"/>
        <v/>
      </c>
      <c r="S194" s="7" t="str">
        <f t="shared" ref="S194:S211" ca="1" si="103">IF(NOT(ISBLANK(R194)),R194,
IF(ISBLANK(Q194),"",
VLOOKUP(Q194,OFFSET(INDIRECT("$A:$B"),0,MATCH(Q$1&amp;"_Verify",INDIRECT("$1:$1"),0)-1),2,0)
))</f>
        <v/>
      </c>
    </row>
    <row r="195" spans="1:19" x14ac:dyDescent="0.3">
      <c r="A195" s="1" t="str">
        <f t="shared" si="101"/>
        <v>LP_ReduceDmgClose_09</v>
      </c>
      <c r="B195" s="1" t="s">
        <v>269</v>
      </c>
      <c r="C195" s="1" t="str">
        <f>IF(ISERROR(VLOOKUP(B195,AffectorValueTable!$A:$A,1,0)),"어펙터밸류없음","")</f>
        <v/>
      </c>
      <c r="D195" s="1">
        <v>9</v>
      </c>
      <c r="E195" s="1" t="str">
        <f>VLOOKUP($B195,AffectorValueTable!$1:$1048576,MATCH(AffectorValueTable!$B$1,AffectorValueTable!$1:$1,0),0)</f>
        <v>ReduceDamage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K195" s="1">
        <f t="shared" si="100"/>
        <v>1.26</v>
      </c>
      <c r="O195" s="7" t="str">
        <f t="shared" ca="1" si="85"/>
        <v/>
      </c>
      <c r="S195" s="7" t="str">
        <f t="shared" ca="1" si="103"/>
        <v/>
      </c>
    </row>
    <row r="196" spans="1:19" x14ac:dyDescent="0.3">
      <c r="A196" s="1" t="str">
        <f t="shared" si="101"/>
        <v>LP_ReduceDmgCloseBetter_01</v>
      </c>
      <c r="B196" s="1" t="s">
        <v>511</v>
      </c>
      <c r="C196" s="1" t="str">
        <f>IF(ISERROR(VLOOKUP(B196,AffectorValueTable!$A:$A,1,0)),"어펙터밸류없음","")</f>
        <v/>
      </c>
      <c r="D196" s="1">
        <v>1</v>
      </c>
      <c r="E196" s="1" t="str">
        <f>VLOOKUP($B196,AffectorValueTable!$1:$1048576,MATCH(AffectorValueTable!$B$1,AffectorValueTable!$1:$1,0),0)</f>
        <v>ReduceDamage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K196" s="1">
        <f t="shared" si="100"/>
        <v>0.16666666666666666</v>
      </c>
      <c r="O196" s="7" t="str">
        <f t="shared" ref="O196:O213" ca="1" si="104">IF(NOT(ISBLANK(N196)),N196,
IF(ISBLANK(M196),"",
VLOOKUP(M196,OFFSET(INDIRECT("$A:$B"),0,MATCH(M$1&amp;"_Verify",INDIRECT("$1:$1"),0)-1),2,0)
))</f>
        <v/>
      </c>
      <c r="S196" s="7" t="str">
        <f t="shared" ca="1" si="103"/>
        <v/>
      </c>
    </row>
    <row r="197" spans="1:19" x14ac:dyDescent="0.3">
      <c r="A197" s="1" t="str">
        <f t="shared" si="101"/>
        <v>LP_ReduceDmgCloseBetter_02</v>
      </c>
      <c r="B197" s="1" t="s">
        <v>511</v>
      </c>
      <c r="C197" s="1" t="str">
        <f>IF(ISERROR(VLOOKUP(B197,AffectorValueTable!$A:$A,1,0)),"어펙터밸류없음","")</f>
        <v/>
      </c>
      <c r="D197" s="1">
        <v>2</v>
      </c>
      <c r="E197" s="1" t="str">
        <f>VLOOKUP($B197,AffectorValueTable!$1:$1048576,MATCH(AffectorValueTable!$B$1,AffectorValueTable!$1:$1,0),0)</f>
        <v>ReduceDamage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K197" s="1">
        <f t="shared" si="100"/>
        <v>0.35000000000000003</v>
      </c>
      <c r="O197" s="7" t="str">
        <f t="shared" ca="1" si="104"/>
        <v/>
      </c>
      <c r="S197" s="7" t="str">
        <f t="shared" ca="1" si="103"/>
        <v/>
      </c>
    </row>
    <row r="198" spans="1:19" x14ac:dyDescent="0.3">
      <c r="A198" s="1" t="str">
        <f t="shared" si="101"/>
        <v>LP_ReduceDmgCloseBetter_03</v>
      </c>
      <c r="B198" s="1" t="s">
        <v>511</v>
      </c>
      <c r="C198" s="1" t="str">
        <f>IF(ISERROR(VLOOKUP(B198,AffectorValueTable!$A:$A,1,0)),"어펙터밸류없음","")</f>
        <v/>
      </c>
      <c r="D198" s="1">
        <v>3</v>
      </c>
      <c r="E198" s="1" t="str">
        <f>VLOOKUP($B198,AffectorValueTable!$1:$1048576,MATCH(AffectorValueTable!$B$1,AffectorValueTable!$1:$1,0),0)</f>
        <v>ReduceDamage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K198" s="1">
        <f t="shared" si="100"/>
        <v>0.55000000000000004</v>
      </c>
      <c r="O198" s="7" t="str">
        <f t="shared" ca="1" si="104"/>
        <v/>
      </c>
      <c r="S198" s="7" t="str">
        <f t="shared" ca="1" si="103"/>
        <v/>
      </c>
    </row>
    <row r="199" spans="1:19" x14ac:dyDescent="0.3">
      <c r="A199" s="1" t="str">
        <f t="shared" si="101"/>
        <v>LP_ReduceDmgCloseBetter_04</v>
      </c>
      <c r="B199" s="1" t="s">
        <v>511</v>
      </c>
      <c r="C199" s="1" t="str">
        <f>IF(ISERROR(VLOOKUP(B199,AffectorValueTable!$A:$A,1,0)),"어펙터밸류없음","")</f>
        <v/>
      </c>
      <c r="D199" s="1">
        <v>4</v>
      </c>
      <c r="E199" s="1" t="str">
        <f>VLOOKUP($B199,AffectorValueTable!$1:$1048576,MATCH(AffectorValueTable!$B$1,AffectorValueTable!$1:$1,0),0)</f>
        <v>ReduceDamage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K199" s="1">
        <f t="shared" si="100"/>
        <v>0.76666666666666661</v>
      </c>
      <c r="O199" s="7" t="str">
        <f t="shared" ca="1" si="104"/>
        <v/>
      </c>
      <c r="S199" s="7" t="str">
        <f t="shared" ca="1" si="103"/>
        <v/>
      </c>
    </row>
    <row r="200" spans="1:19" x14ac:dyDescent="0.3">
      <c r="A200" s="1" t="str">
        <f t="shared" ref="A200:A204" si="105">B200&amp;"_"&amp;TEXT(D200,"00")</f>
        <v>LP_ReduceDmgCloseBetter_05</v>
      </c>
      <c r="B200" s="1" t="s">
        <v>511</v>
      </c>
      <c r="C200" s="1" t="str">
        <f>IF(ISERROR(VLOOKUP(B200,AffectorValueTable!$A:$A,1,0)),"어펙터밸류없음","")</f>
        <v/>
      </c>
      <c r="D200" s="1">
        <v>5</v>
      </c>
      <c r="E200" s="1" t="str">
        <f>VLOOKUP($B200,AffectorValueTable!$1:$1048576,MATCH(AffectorValueTable!$B$1,AffectorValueTable!$1:$1,0),0)</f>
        <v>ReduceDamage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K200" s="1">
        <f t="shared" si="100"/>
        <v>1</v>
      </c>
      <c r="O200" s="7" t="str">
        <f t="shared" ref="O200:O204" ca="1" si="106">IF(NOT(ISBLANK(N200)),N200,
IF(ISBLANK(M200),"",
VLOOKUP(M200,OFFSET(INDIRECT("$A:$B"),0,MATCH(M$1&amp;"_Verify",INDIRECT("$1:$1"),0)-1),2,0)
))</f>
        <v/>
      </c>
      <c r="S200" s="7" t="str">
        <f t="shared" ref="S200:S204" ca="1" si="107">IF(NOT(ISBLANK(R200)),R200,
IF(ISBLANK(Q200),"",
VLOOKUP(Q200,OFFSET(INDIRECT("$A:$B"),0,MATCH(Q$1&amp;"_Verify",INDIRECT("$1:$1"),0)-1),2,0)
))</f>
        <v/>
      </c>
    </row>
    <row r="201" spans="1:19" x14ac:dyDescent="0.3">
      <c r="A201" s="1" t="str">
        <f t="shared" si="105"/>
        <v>LP_ReduceDmgCloseBetter_06</v>
      </c>
      <c r="B201" s="1" t="s">
        <v>511</v>
      </c>
      <c r="C201" s="1" t="str">
        <f>IF(ISERROR(VLOOKUP(B201,AffectorValueTable!$A:$A,1,0)),"어펙터밸류없음","")</f>
        <v/>
      </c>
      <c r="D201" s="1">
        <v>6</v>
      </c>
      <c r="E201" s="1" t="str">
        <f>VLOOKUP($B201,AffectorValueTable!$1:$1048576,MATCH(AffectorValueTable!$B$1,AffectorValueTable!$1:$1,0),0)</f>
        <v>ReduceDamage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K201" s="1">
        <f t="shared" si="100"/>
        <v>1.25</v>
      </c>
      <c r="O201" s="7" t="str">
        <f t="shared" ca="1" si="106"/>
        <v/>
      </c>
      <c r="S201" s="7" t="str">
        <f t="shared" ca="1" si="107"/>
        <v/>
      </c>
    </row>
    <row r="202" spans="1:19" x14ac:dyDescent="0.3">
      <c r="A202" s="1" t="str">
        <f t="shared" si="105"/>
        <v>LP_ReduceDmgCloseBetter_07</v>
      </c>
      <c r="B202" s="1" t="s">
        <v>511</v>
      </c>
      <c r="C202" s="1" t="str">
        <f>IF(ISERROR(VLOOKUP(B202,AffectorValueTable!$A:$A,1,0)),"어펙터밸류없음","")</f>
        <v/>
      </c>
      <c r="D202" s="1">
        <v>7</v>
      </c>
      <c r="E202" s="1" t="str">
        <f>VLOOKUP($B202,AffectorValueTable!$1:$1048576,MATCH(AffectorValueTable!$B$1,AffectorValueTable!$1:$1,0),0)</f>
        <v>ReduceDamage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K202" s="1">
        <f t="shared" si="100"/>
        <v>1.5166666666666666</v>
      </c>
      <c r="O202" s="7" t="str">
        <f t="shared" ca="1" si="106"/>
        <v/>
      </c>
      <c r="S202" s="7" t="str">
        <f t="shared" ca="1" si="107"/>
        <v/>
      </c>
    </row>
    <row r="203" spans="1:19" x14ac:dyDescent="0.3">
      <c r="A203" s="1" t="str">
        <f t="shared" si="105"/>
        <v>LP_ReduceDmgCloseBetter_08</v>
      </c>
      <c r="B203" s="1" t="s">
        <v>511</v>
      </c>
      <c r="C203" s="1" t="str">
        <f>IF(ISERROR(VLOOKUP(B203,AffectorValueTable!$A:$A,1,0)),"어펙터밸류없음","")</f>
        <v/>
      </c>
      <c r="D203" s="1">
        <v>8</v>
      </c>
      <c r="E203" s="1" t="str">
        <f>VLOOKUP($B203,AffectorValueTable!$1:$1048576,MATCH(AffectorValueTable!$B$1,AffectorValueTable!$1:$1,0),0)</f>
        <v>ReduceDamage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K203" s="1">
        <f t="shared" si="100"/>
        <v>1.8</v>
      </c>
      <c r="O203" s="7" t="str">
        <f t="shared" ca="1" si="106"/>
        <v/>
      </c>
      <c r="S203" s="7" t="str">
        <f t="shared" ca="1" si="107"/>
        <v/>
      </c>
    </row>
    <row r="204" spans="1:19" x14ac:dyDescent="0.3">
      <c r="A204" s="1" t="str">
        <f t="shared" si="105"/>
        <v>LP_ReduceDmgCloseBetter_09</v>
      </c>
      <c r="B204" s="1" t="s">
        <v>511</v>
      </c>
      <c r="C204" s="1" t="str">
        <f>IF(ISERROR(VLOOKUP(B204,AffectorValueTable!$A:$A,1,0)),"어펙터밸류없음","")</f>
        <v/>
      </c>
      <c r="D204" s="1">
        <v>9</v>
      </c>
      <c r="E204" s="1" t="str">
        <f>VLOOKUP($B204,AffectorValueTable!$1:$1048576,MATCH(AffectorValueTable!$B$1,AffectorValueTable!$1:$1,0),0)</f>
        <v>ReduceDamage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K204" s="1">
        <f t="shared" si="100"/>
        <v>2.1</v>
      </c>
      <c r="O204" s="7" t="str">
        <f t="shared" ca="1" si="106"/>
        <v/>
      </c>
      <c r="S204" s="7" t="str">
        <f t="shared" ca="1" si="107"/>
        <v/>
      </c>
    </row>
    <row r="205" spans="1:19" x14ac:dyDescent="0.3">
      <c r="A205" s="1" t="str">
        <f t="shared" si="101"/>
        <v>LP_ReduceDmgTrap_01</v>
      </c>
      <c r="B205" s="1" t="s">
        <v>512</v>
      </c>
      <c r="C205" s="1" t="str">
        <f>IF(ISERROR(VLOOKUP(B205,AffectorValueTable!$A:$A,1,0)),"어펙터밸류없음","")</f>
        <v/>
      </c>
      <c r="D205" s="1">
        <v>1</v>
      </c>
      <c r="E205" s="1" t="str">
        <f>VLOOKUP($B205,AffectorValueTable!$1:$1048576,MATCH(AffectorValueTable!$B$1,AffectorValueTable!$1:$1,0),0)</f>
        <v>ReduceDamage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L205" s="1">
        <f t="shared" ref="L205:L222" si="108">J69*4/6</f>
        <v>9.9999999999999992E-2</v>
      </c>
      <c r="O205" s="7" t="str">
        <f t="shared" ca="1" si="104"/>
        <v/>
      </c>
      <c r="S205" s="7" t="str">
        <f t="shared" ca="1" si="103"/>
        <v/>
      </c>
    </row>
    <row r="206" spans="1:19" x14ac:dyDescent="0.3">
      <c r="A206" s="1" t="str">
        <f t="shared" si="101"/>
        <v>LP_ReduceDmgTrap_02</v>
      </c>
      <c r="B206" s="1" t="s">
        <v>512</v>
      </c>
      <c r="C206" s="1" t="str">
        <f>IF(ISERROR(VLOOKUP(B206,AffectorValueTable!$A:$A,1,0)),"어펙터밸류없음","")</f>
        <v/>
      </c>
      <c r="D206" s="1">
        <v>2</v>
      </c>
      <c r="E206" s="1" t="str">
        <f>VLOOKUP($B206,AffectorValueTable!$1:$1048576,MATCH(AffectorValueTable!$B$1,AffectorValueTable!$1:$1,0),0)</f>
        <v>ReduceDamage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L206" s="1">
        <f t="shared" si="108"/>
        <v>0.21</v>
      </c>
      <c r="O206" s="7" t="str">
        <f t="shared" ca="1" si="104"/>
        <v/>
      </c>
      <c r="S206" s="7" t="str">
        <f t="shared" ca="1" si="103"/>
        <v/>
      </c>
    </row>
    <row r="207" spans="1:19" x14ac:dyDescent="0.3">
      <c r="A207" s="1" t="str">
        <f t="shared" si="101"/>
        <v>LP_ReduceDmgTrap_03</v>
      </c>
      <c r="B207" s="1" t="s">
        <v>512</v>
      </c>
      <c r="C207" s="1" t="str">
        <f>IF(ISERROR(VLOOKUP(B207,AffectorValueTable!$A:$A,1,0)),"어펙터밸류없음","")</f>
        <v/>
      </c>
      <c r="D207" s="1">
        <v>3</v>
      </c>
      <c r="E207" s="1" t="str">
        <f>VLOOKUP($B207,AffectorValueTable!$1:$1048576,MATCH(AffectorValueTable!$B$1,AffectorValueTable!$1:$1,0),0)</f>
        <v>ReduceDamage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L207" s="1">
        <f t="shared" si="108"/>
        <v>0.33</v>
      </c>
      <c r="O207" s="7" t="str">
        <f t="shared" ca="1" si="104"/>
        <v/>
      </c>
      <c r="S207" s="7" t="str">
        <f t="shared" ca="1" si="103"/>
        <v/>
      </c>
    </row>
    <row r="208" spans="1:19" x14ac:dyDescent="0.3">
      <c r="A208" s="1" t="str">
        <f t="shared" si="101"/>
        <v>LP_ReduceDmgTrap_04</v>
      </c>
      <c r="B208" s="1" t="s">
        <v>512</v>
      </c>
      <c r="C208" s="1" t="str">
        <f>IF(ISERROR(VLOOKUP(B208,AffectorValueTable!$A:$A,1,0)),"어펙터밸류없음","")</f>
        <v/>
      </c>
      <c r="D208" s="1">
        <v>4</v>
      </c>
      <c r="E208" s="1" t="str">
        <f>VLOOKUP($B208,AffectorValueTable!$1:$1048576,MATCH(AffectorValueTable!$B$1,AffectorValueTable!$1:$1,0),0)</f>
        <v>ReduceDamage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L208" s="1">
        <f t="shared" si="108"/>
        <v>0.45999999999999996</v>
      </c>
      <c r="O208" s="7" t="str">
        <f t="shared" ca="1" si="104"/>
        <v/>
      </c>
      <c r="S208" s="7" t="str">
        <f t="shared" ca="1" si="103"/>
        <v/>
      </c>
    </row>
    <row r="209" spans="1:19" x14ac:dyDescent="0.3">
      <c r="A209" s="1" t="str">
        <f t="shared" ref="A209:A225" si="109">B209&amp;"_"&amp;TEXT(D209,"00")</f>
        <v>LP_ReduceDmgTrap_05</v>
      </c>
      <c r="B209" s="1" t="s">
        <v>512</v>
      </c>
      <c r="C209" s="1" t="str">
        <f>IF(ISERROR(VLOOKUP(B209,AffectorValueTable!$A:$A,1,0)),"어펙터밸류없음","")</f>
        <v/>
      </c>
      <c r="D209" s="1">
        <v>5</v>
      </c>
      <c r="E209" s="1" t="str">
        <f>VLOOKUP($B209,AffectorValueTable!$1:$1048576,MATCH(AffectorValueTable!$B$1,AffectorValueTable!$1:$1,0),0)</f>
        <v>ReduceDamage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L209" s="1">
        <f t="shared" si="108"/>
        <v>0.6</v>
      </c>
      <c r="O209" s="7" t="str">
        <f t="shared" ca="1" si="104"/>
        <v/>
      </c>
      <c r="S209" s="7" t="str">
        <f t="shared" ca="1" si="103"/>
        <v/>
      </c>
    </row>
    <row r="210" spans="1:19" x14ac:dyDescent="0.3">
      <c r="A210" s="1" t="str">
        <f t="shared" si="109"/>
        <v>LP_ReduceDmgTrap_06</v>
      </c>
      <c r="B210" s="1" t="s">
        <v>512</v>
      </c>
      <c r="C210" s="1" t="str">
        <f>IF(ISERROR(VLOOKUP(B210,AffectorValueTable!$A:$A,1,0)),"어펙터밸류없음","")</f>
        <v/>
      </c>
      <c r="D210" s="1">
        <v>6</v>
      </c>
      <c r="E210" s="1" t="str">
        <f>VLOOKUP($B210,AffectorValueTable!$1:$1048576,MATCH(AffectorValueTable!$B$1,AffectorValueTable!$1:$1,0),0)</f>
        <v>ReduceDamage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L210" s="1">
        <f t="shared" si="108"/>
        <v>0.75</v>
      </c>
      <c r="O210" s="7" t="str">
        <f t="shared" ca="1" si="104"/>
        <v/>
      </c>
      <c r="S210" s="7" t="str">
        <f t="shared" ca="1" si="103"/>
        <v/>
      </c>
    </row>
    <row r="211" spans="1:19" x14ac:dyDescent="0.3">
      <c r="A211" s="1" t="str">
        <f t="shared" si="109"/>
        <v>LP_ReduceDmgTrap_07</v>
      </c>
      <c r="B211" s="1" t="s">
        <v>512</v>
      </c>
      <c r="C211" s="1" t="str">
        <f>IF(ISERROR(VLOOKUP(B211,AffectorValueTable!$A:$A,1,0)),"어펙터밸류없음","")</f>
        <v/>
      </c>
      <c r="D211" s="1">
        <v>7</v>
      </c>
      <c r="E211" s="1" t="str">
        <f>VLOOKUP($B211,AffectorValueTable!$1:$1048576,MATCH(AffectorValueTable!$B$1,AffectorValueTable!$1:$1,0),0)</f>
        <v>ReduceDamage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L211" s="1">
        <f t="shared" si="108"/>
        <v>0.91000000000000014</v>
      </c>
      <c r="O211" s="7" t="str">
        <f t="shared" ca="1" si="104"/>
        <v/>
      </c>
      <c r="S211" s="7" t="str">
        <f t="shared" ca="1" si="103"/>
        <v/>
      </c>
    </row>
    <row r="212" spans="1:19" x14ac:dyDescent="0.3">
      <c r="A212" s="1" t="str">
        <f t="shared" si="109"/>
        <v>LP_ReduceDmgTrap_08</v>
      </c>
      <c r="B212" s="1" t="s">
        <v>512</v>
      </c>
      <c r="C212" s="1" t="str">
        <f>IF(ISERROR(VLOOKUP(B212,AffectorValueTable!$A:$A,1,0)),"어펙터밸류없음","")</f>
        <v/>
      </c>
      <c r="D212" s="1">
        <v>8</v>
      </c>
      <c r="E212" s="1" t="str">
        <f>VLOOKUP($B212,AffectorValueTable!$1:$1048576,MATCH(AffectorValueTable!$B$1,AffectorValueTable!$1:$1,0),0)</f>
        <v>ReduceDamage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L212" s="1">
        <f t="shared" si="108"/>
        <v>1.08</v>
      </c>
      <c r="O212" s="7" t="str">
        <f t="shared" ca="1" si="104"/>
        <v/>
      </c>
      <c r="S212" s="7" t="str">
        <f t="shared" ref="S212:S227" ca="1" si="110">IF(NOT(ISBLANK(R212)),R212,
IF(ISBLANK(Q212),"",
VLOOKUP(Q212,OFFSET(INDIRECT("$A:$B"),0,MATCH(Q$1&amp;"_Verify",INDIRECT("$1:$1"),0)-1),2,0)
))</f>
        <v/>
      </c>
    </row>
    <row r="213" spans="1:19" x14ac:dyDescent="0.3">
      <c r="A213" s="1" t="str">
        <f t="shared" si="109"/>
        <v>LP_ReduceDmgTrap_09</v>
      </c>
      <c r="B213" s="1" t="s">
        <v>512</v>
      </c>
      <c r="C213" s="1" t="str">
        <f>IF(ISERROR(VLOOKUP(B213,AffectorValueTable!$A:$A,1,0)),"어펙터밸류없음","")</f>
        <v/>
      </c>
      <c r="D213" s="1">
        <v>9</v>
      </c>
      <c r="E213" s="1" t="str">
        <f>VLOOKUP($B213,AffectorValueTable!$1:$1048576,MATCH(AffectorValueTable!$B$1,AffectorValueTable!$1:$1,0),0)</f>
        <v>ReduceDamage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L213" s="1">
        <f t="shared" si="108"/>
        <v>1.26</v>
      </c>
      <c r="O213" s="7" t="str">
        <f t="shared" ca="1" si="104"/>
        <v/>
      </c>
      <c r="S213" s="7" t="str">
        <f t="shared" ca="1" si="110"/>
        <v/>
      </c>
    </row>
    <row r="214" spans="1:19" x14ac:dyDescent="0.3">
      <c r="A214" s="1" t="str">
        <f t="shared" si="109"/>
        <v>LP_ReduceDmgTrapBetter_01</v>
      </c>
      <c r="B214" s="1" t="s">
        <v>513</v>
      </c>
      <c r="C214" s="1" t="str">
        <f>IF(ISERROR(VLOOKUP(B214,AffectorValueTable!$A:$A,1,0)),"어펙터밸류없음","")</f>
        <v/>
      </c>
      <c r="D214" s="1">
        <v>1</v>
      </c>
      <c r="E214" s="1" t="str">
        <f>VLOOKUP($B214,AffectorValueTable!$1:$1048576,MATCH(AffectorValueTable!$B$1,AffectorValueTable!$1:$1,0),0)</f>
        <v>ReduceDamage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L214" s="1">
        <f t="shared" si="108"/>
        <v>0.16666666666666666</v>
      </c>
      <c r="O214" s="7" t="str">
        <f t="shared" ref="O214:O228" ca="1" si="111">IF(NOT(ISBLANK(N214)),N214,
IF(ISBLANK(M214),"",
VLOOKUP(M214,OFFSET(INDIRECT("$A:$B"),0,MATCH(M$1&amp;"_Verify",INDIRECT("$1:$1"),0)-1),2,0)
))</f>
        <v/>
      </c>
      <c r="S214" s="7" t="str">
        <f t="shared" ca="1" si="110"/>
        <v/>
      </c>
    </row>
    <row r="215" spans="1:19" x14ac:dyDescent="0.3">
      <c r="A215" s="1" t="str">
        <f t="shared" si="109"/>
        <v>LP_ReduceDmgTrapBetter_02</v>
      </c>
      <c r="B215" s="1" t="s">
        <v>513</v>
      </c>
      <c r="C215" s="1" t="str">
        <f>IF(ISERROR(VLOOKUP(B215,AffectorValueTable!$A:$A,1,0)),"어펙터밸류없음","")</f>
        <v/>
      </c>
      <c r="D215" s="1">
        <v>2</v>
      </c>
      <c r="E215" s="1" t="str">
        <f>VLOOKUP($B215,AffectorValueTable!$1:$1048576,MATCH(AffectorValueTable!$B$1,AffectorValueTable!$1:$1,0),0)</f>
        <v>ReduceDamage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L215" s="1">
        <f t="shared" si="108"/>
        <v>0.35000000000000003</v>
      </c>
      <c r="O215" s="7" t="str">
        <f t="shared" ca="1" si="111"/>
        <v/>
      </c>
      <c r="S215" s="7" t="str">
        <f t="shared" ca="1" si="110"/>
        <v/>
      </c>
    </row>
    <row r="216" spans="1:19" x14ac:dyDescent="0.3">
      <c r="A216" s="1" t="str">
        <f t="shared" si="109"/>
        <v>LP_ReduceDmgTrapBetter_03</v>
      </c>
      <c r="B216" s="1" t="s">
        <v>513</v>
      </c>
      <c r="C216" s="1" t="str">
        <f>IF(ISERROR(VLOOKUP(B216,AffectorValueTable!$A:$A,1,0)),"어펙터밸류없음","")</f>
        <v/>
      </c>
      <c r="D216" s="1">
        <v>3</v>
      </c>
      <c r="E216" s="1" t="str">
        <f>VLOOKUP($B216,AffectorValueTable!$1:$1048576,MATCH(AffectorValueTable!$B$1,AffectorValueTable!$1:$1,0),0)</f>
        <v>ReduceDamage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L216" s="1">
        <f t="shared" si="108"/>
        <v>0.55000000000000004</v>
      </c>
      <c r="O216" s="7" t="str">
        <f t="shared" ca="1" si="111"/>
        <v/>
      </c>
      <c r="S216" s="7" t="str">
        <f t="shared" ca="1" si="110"/>
        <v/>
      </c>
    </row>
    <row r="217" spans="1:19" x14ac:dyDescent="0.3">
      <c r="A217" s="1" t="str">
        <f t="shared" si="109"/>
        <v>LP_ReduceDmgTrapBetter_04</v>
      </c>
      <c r="B217" s="1" t="s">
        <v>513</v>
      </c>
      <c r="C217" s="1" t="str">
        <f>IF(ISERROR(VLOOKUP(B217,AffectorValueTable!$A:$A,1,0)),"어펙터밸류없음","")</f>
        <v/>
      </c>
      <c r="D217" s="1">
        <v>4</v>
      </c>
      <c r="E217" s="1" t="str">
        <f>VLOOKUP($B217,AffectorValueTable!$1:$1048576,MATCH(AffectorValueTable!$B$1,AffectorValueTable!$1:$1,0),0)</f>
        <v>ReduceDamage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L217" s="1">
        <f t="shared" si="108"/>
        <v>0.76666666666666661</v>
      </c>
      <c r="O217" s="7" t="str">
        <f t="shared" ca="1" si="111"/>
        <v/>
      </c>
      <c r="S217" s="7" t="str">
        <f t="shared" ca="1" si="110"/>
        <v/>
      </c>
    </row>
    <row r="218" spans="1:19" x14ac:dyDescent="0.3">
      <c r="A218" s="1" t="str">
        <f t="shared" ref="A218:A222" si="112">B218&amp;"_"&amp;TEXT(D218,"00")</f>
        <v>LP_ReduceDmgTrapBetter_05</v>
      </c>
      <c r="B218" s="1" t="s">
        <v>513</v>
      </c>
      <c r="C218" s="1" t="str">
        <f>IF(ISERROR(VLOOKUP(B218,AffectorValueTable!$A:$A,1,0)),"어펙터밸류없음","")</f>
        <v/>
      </c>
      <c r="D218" s="1">
        <v>5</v>
      </c>
      <c r="E218" s="1" t="str">
        <f>VLOOKUP($B218,AffectorValueTable!$1:$1048576,MATCH(AffectorValueTable!$B$1,AffectorValueTable!$1:$1,0),0)</f>
        <v>ReduceDamage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L218" s="1">
        <f t="shared" si="108"/>
        <v>1</v>
      </c>
      <c r="O218" s="7" t="str">
        <f t="shared" ref="O218:O222" ca="1" si="113">IF(NOT(ISBLANK(N218)),N218,
IF(ISBLANK(M218),"",
VLOOKUP(M218,OFFSET(INDIRECT("$A:$B"),0,MATCH(M$1&amp;"_Verify",INDIRECT("$1:$1"),0)-1),2,0)
))</f>
        <v/>
      </c>
      <c r="S218" s="7" t="str">
        <f t="shared" ref="S218:S222" ca="1" si="114">IF(NOT(ISBLANK(R218)),R218,
IF(ISBLANK(Q218),"",
VLOOKUP(Q218,OFFSET(INDIRECT("$A:$B"),0,MATCH(Q$1&amp;"_Verify",INDIRECT("$1:$1"),0)-1),2,0)
))</f>
        <v/>
      </c>
    </row>
    <row r="219" spans="1:19" x14ac:dyDescent="0.3">
      <c r="A219" s="1" t="str">
        <f t="shared" si="112"/>
        <v>LP_ReduceDmgTrapBetter_06</v>
      </c>
      <c r="B219" s="1" t="s">
        <v>513</v>
      </c>
      <c r="C219" s="1" t="str">
        <f>IF(ISERROR(VLOOKUP(B219,AffectorValueTable!$A:$A,1,0)),"어펙터밸류없음","")</f>
        <v/>
      </c>
      <c r="D219" s="1">
        <v>6</v>
      </c>
      <c r="E219" s="1" t="str">
        <f>VLOOKUP($B219,AffectorValueTable!$1:$1048576,MATCH(AffectorValueTable!$B$1,AffectorValueTable!$1:$1,0),0)</f>
        <v>ReduceDamage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L219" s="1">
        <f t="shared" si="108"/>
        <v>1.25</v>
      </c>
      <c r="O219" s="7" t="str">
        <f t="shared" ca="1" si="113"/>
        <v/>
      </c>
      <c r="S219" s="7" t="str">
        <f t="shared" ca="1" si="114"/>
        <v/>
      </c>
    </row>
    <row r="220" spans="1:19" x14ac:dyDescent="0.3">
      <c r="A220" s="1" t="str">
        <f t="shared" si="112"/>
        <v>LP_ReduceDmgTrapBetter_07</v>
      </c>
      <c r="B220" s="1" t="s">
        <v>513</v>
      </c>
      <c r="C220" s="1" t="str">
        <f>IF(ISERROR(VLOOKUP(B220,AffectorValueTable!$A:$A,1,0)),"어펙터밸류없음","")</f>
        <v/>
      </c>
      <c r="D220" s="1">
        <v>7</v>
      </c>
      <c r="E220" s="1" t="str">
        <f>VLOOKUP($B220,AffectorValueTable!$1:$1048576,MATCH(AffectorValueTable!$B$1,AffectorValueTable!$1:$1,0),0)</f>
        <v>ReduceDamage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L220" s="1">
        <f t="shared" si="108"/>
        <v>1.5166666666666666</v>
      </c>
      <c r="O220" s="7" t="str">
        <f t="shared" ca="1" si="113"/>
        <v/>
      </c>
      <c r="S220" s="7" t="str">
        <f t="shared" ca="1" si="114"/>
        <v/>
      </c>
    </row>
    <row r="221" spans="1:19" x14ac:dyDescent="0.3">
      <c r="A221" s="1" t="str">
        <f t="shared" si="112"/>
        <v>LP_ReduceDmgTrapBetter_08</v>
      </c>
      <c r="B221" s="1" t="s">
        <v>513</v>
      </c>
      <c r="C221" s="1" t="str">
        <f>IF(ISERROR(VLOOKUP(B221,AffectorValueTable!$A:$A,1,0)),"어펙터밸류없음","")</f>
        <v/>
      </c>
      <c r="D221" s="1">
        <v>8</v>
      </c>
      <c r="E221" s="1" t="str">
        <f>VLOOKUP($B221,AffectorValueTable!$1:$1048576,MATCH(AffectorValueTable!$B$1,AffectorValueTable!$1:$1,0),0)</f>
        <v>ReduceDamage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L221" s="1">
        <f t="shared" si="108"/>
        <v>1.8</v>
      </c>
      <c r="O221" s="7" t="str">
        <f t="shared" ca="1" si="113"/>
        <v/>
      </c>
      <c r="S221" s="7" t="str">
        <f t="shared" ca="1" si="114"/>
        <v/>
      </c>
    </row>
    <row r="222" spans="1:19" x14ac:dyDescent="0.3">
      <c r="A222" s="1" t="str">
        <f t="shared" si="112"/>
        <v>LP_ReduceDmgTrapBetter_09</v>
      </c>
      <c r="B222" s="1" t="s">
        <v>513</v>
      </c>
      <c r="C222" s="1" t="str">
        <f>IF(ISERROR(VLOOKUP(B222,AffectorValueTable!$A:$A,1,0)),"어펙터밸류없음","")</f>
        <v/>
      </c>
      <c r="D222" s="1">
        <v>9</v>
      </c>
      <c r="E222" s="1" t="str">
        <f>VLOOKUP($B222,AffectorValueTable!$1:$1048576,MATCH(AffectorValueTable!$B$1,AffectorValueTable!$1:$1,0),0)</f>
        <v>ReduceDamage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L222" s="1">
        <f t="shared" si="108"/>
        <v>2.1</v>
      </c>
      <c r="O222" s="7" t="str">
        <f t="shared" ca="1" si="113"/>
        <v/>
      </c>
      <c r="S222" s="7" t="str">
        <f t="shared" ca="1" si="114"/>
        <v/>
      </c>
    </row>
    <row r="223" spans="1:19" x14ac:dyDescent="0.3">
      <c r="A223" s="1" t="str">
        <f t="shared" si="109"/>
        <v>LP_ReduceContinuousDmg_01</v>
      </c>
      <c r="B223" s="1" t="s">
        <v>516</v>
      </c>
      <c r="C223" s="1" t="str">
        <f>IF(ISERROR(VLOOKUP(B223,AffectorValueTable!$A:$A,1,0)),"어펙터밸류없음","")</f>
        <v/>
      </c>
      <c r="D223" s="1">
        <v>1</v>
      </c>
      <c r="E223" s="1" t="str">
        <f>VLOOKUP($B223,AffectorValueTable!$1:$1048576,MATCH(AffectorValueTable!$B$1,AffectorValueTable!$1:$1,0),0)</f>
        <v>ReduceContinuousDamage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-1</v>
      </c>
      <c r="J223" s="1">
        <v>1</v>
      </c>
      <c r="K223" s="1">
        <v>0.5</v>
      </c>
      <c r="O223" s="7" t="str">
        <f t="shared" ca="1" si="111"/>
        <v/>
      </c>
      <c r="S223" s="7" t="str">
        <f t="shared" ca="1" si="110"/>
        <v/>
      </c>
    </row>
    <row r="224" spans="1:19" x14ac:dyDescent="0.3">
      <c r="A224" s="1" t="str">
        <f t="shared" si="109"/>
        <v>LP_ReduceContinuousDmg_02</v>
      </c>
      <c r="B224" s="1" t="s">
        <v>516</v>
      </c>
      <c r="C224" s="1" t="str">
        <f>IF(ISERROR(VLOOKUP(B224,AffectorValueTable!$A:$A,1,0)),"어펙터밸류없음","")</f>
        <v/>
      </c>
      <c r="D224" s="1">
        <v>2</v>
      </c>
      <c r="E224" s="1" t="str">
        <f>VLOOKUP($B224,AffectorValueTable!$1:$1048576,MATCH(AffectorValueTable!$B$1,AffectorValueTable!$1:$1,0),0)</f>
        <v>ReduceContinuousDamage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J224" s="1">
        <v>4.1900000000000004</v>
      </c>
      <c r="K224" s="1">
        <v>0.5</v>
      </c>
      <c r="O224" s="7" t="str">
        <f t="shared" ca="1" si="111"/>
        <v/>
      </c>
      <c r="S224" s="7" t="str">
        <f t="shared" ca="1" si="110"/>
        <v/>
      </c>
    </row>
    <row r="225" spans="1:19" x14ac:dyDescent="0.3">
      <c r="A225" s="1" t="str">
        <f t="shared" si="109"/>
        <v>LP_ReduceContinuousDmg_03</v>
      </c>
      <c r="B225" s="1" t="s">
        <v>516</v>
      </c>
      <c r="C225" s="1" t="str">
        <f>IF(ISERROR(VLOOKUP(B225,AffectorValueTable!$A:$A,1,0)),"어펙터밸류없음","")</f>
        <v/>
      </c>
      <c r="D225" s="1">
        <v>3</v>
      </c>
      <c r="E225" s="1" t="str">
        <f>VLOOKUP($B225,AffectorValueTable!$1:$1048576,MATCH(AffectorValueTable!$B$1,AffectorValueTable!$1:$1,0),0)</f>
        <v>ReduceContinuousDamage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-1</v>
      </c>
      <c r="J225" s="1">
        <v>9.57</v>
      </c>
      <c r="K225" s="1">
        <v>0.5</v>
      </c>
      <c r="O225" s="7" t="str">
        <f t="shared" ca="1" si="111"/>
        <v/>
      </c>
      <c r="S225" s="7" t="str">
        <f t="shared" ca="1" si="110"/>
        <v/>
      </c>
    </row>
    <row r="226" spans="1:19" x14ac:dyDescent="0.3">
      <c r="A226" s="1" t="str">
        <f t="shared" ref="A226:A228" si="115">B226&amp;"_"&amp;TEXT(D226,"00")</f>
        <v>LP_DefenseStrongDmg_01</v>
      </c>
      <c r="B226" s="1" t="s">
        <v>517</v>
      </c>
      <c r="C226" s="1" t="str">
        <f>IF(ISERROR(VLOOKUP(B226,AffectorValueTable!$A:$A,1,0)),"어펙터밸류없음","")</f>
        <v/>
      </c>
      <c r="D226" s="1">
        <v>1</v>
      </c>
      <c r="E226" s="1" t="str">
        <f>VLOOKUP($B226,AffectorValueTable!$1:$1048576,MATCH(AffectorValueTable!$B$1,AffectorValueTable!$1:$1,0),0)</f>
        <v>DefenseStrongDamage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-1</v>
      </c>
      <c r="J226" s="1">
        <v>0.24</v>
      </c>
      <c r="O226" s="7" t="str">
        <f t="shared" ca="1" si="111"/>
        <v/>
      </c>
      <c r="S226" s="7" t="str">
        <f t="shared" ca="1" si="110"/>
        <v/>
      </c>
    </row>
    <row r="227" spans="1:19" x14ac:dyDescent="0.3">
      <c r="A227" s="1" t="str">
        <f t="shared" si="115"/>
        <v>LP_DefenseStrongDmg_02</v>
      </c>
      <c r="B227" s="1" t="s">
        <v>517</v>
      </c>
      <c r="C227" s="1" t="str">
        <f>IF(ISERROR(VLOOKUP(B227,AffectorValueTable!$A:$A,1,0)),"어펙터밸류없음","")</f>
        <v/>
      </c>
      <c r="D227" s="1">
        <v>2</v>
      </c>
      <c r="E227" s="1" t="str">
        <f>VLOOKUP($B227,AffectorValueTable!$1:$1048576,MATCH(AffectorValueTable!$B$1,AffectorValueTable!$1:$1,0),0)</f>
        <v>DefenseStrongDamage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-1</v>
      </c>
      <c r="J227" s="1">
        <v>0.20869565217391306</v>
      </c>
      <c r="O227" s="7" t="str">
        <f t="shared" ca="1" si="111"/>
        <v/>
      </c>
      <c r="S227" s="7" t="str">
        <f t="shared" ca="1" si="110"/>
        <v/>
      </c>
    </row>
    <row r="228" spans="1:19" x14ac:dyDescent="0.3">
      <c r="A228" s="1" t="str">
        <f t="shared" si="115"/>
        <v>LP_DefenseStrongDmg_03</v>
      </c>
      <c r="B228" s="1" t="s">
        <v>517</v>
      </c>
      <c r="C228" s="1" t="str">
        <f>IF(ISERROR(VLOOKUP(B228,AffectorValueTable!$A:$A,1,0)),"어펙터밸류없음","")</f>
        <v/>
      </c>
      <c r="D228" s="1">
        <v>3</v>
      </c>
      <c r="E228" s="1" t="str">
        <f>VLOOKUP($B228,AffectorValueTable!$1:$1048576,MATCH(AffectorValueTable!$B$1,AffectorValueTable!$1:$1,0),0)</f>
        <v>DefenseStrongDamage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J228" s="1">
        <v>0.18147448015122877</v>
      </c>
      <c r="O228" s="7" t="str">
        <f t="shared" ca="1" si="111"/>
        <v/>
      </c>
      <c r="S228" s="7" t="str">
        <f t="shared" ref="S228" ca="1" si="116">IF(NOT(ISBLANK(R228)),R228,
IF(ISBLANK(Q228),"",
VLOOKUP(Q228,OFFSET(INDIRECT("$A:$B"),0,MATCH(Q$1&amp;"_Verify",INDIRECT("$1:$1"),0)-1),2,0)
))</f>
        <v/>
      </c>
    </row>
    <row r="229" spans="1:19" x14ac:dyDescent="0.3">
      <c r="A229" s="1" t="str">
        <f t="shared" ref="A229:A264" si="117">B229&amp;"_"&amp;TEXT(D229,"00")</f>
        <v>LP_ExtraGold_01</v>
      </c>
      <c r="B229" s="1" t="s">
        <v>172</v>
      </c>
      <c r="C229" s="1" t="str">
        <f>IF(ISERROR(VLOOKUP(B229,AffectorValueTable!$A:$A,1,0)),"어펙터밸류없음","")</f>
        <v/>
      </c>
      <c r="D229" s="1">
        <v>1</v>
      </c>
      <c r="E229" s="1" t="str">
        <f>VLOOKUP($B229,AffectorValueTable!$1:$1048576,MATCH(AffectorValueTable!$B$1,AffectorValueTable!$1:$1,0),0)</f>
        <v>DropAdjust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J229" s="1">
        <v>0.05</v>
      </c>
      <c r="O229" s="7" t="str">
        <f t="shared" ca="1" si="85"/>
        <v/>
      </c>
      <c r="S229" s="7" t="str">
        <f t="shared" ca="1" si="86"/>
        <v/>
      </c>
    </row>
    <row r="230" spans="1:19" x14ac:dyDescent="0.3">
      <c r="A230" s="1" t="str">
        <f t="shared" ref="A230:A232" si="118">B230&amp;"_"&amp;TEXT(D230,"00")</f>
        <v>LP_ExtraGold_02</v>
      </c>
      <c r="B230" s="1" t="s">
        <v>172</v>
      </c>
      <c r="C230" s="1" t="str">
        <f>IF(ISERROR(VLOOKUP(B230,AffectorValueTable!$A:$A,1,0)),"어펙터밸류없음","")</f>
        <v/>
      </c>
      <c r="D230" s="1">
        <v>2</v>
      </c>
      <c r="E230" s="1" t="str">
        <f>VLOOKUP($B230,AffectorValueTable!$1:$1048576,MATCH(AffectorValueTable!$B$1,AffectorValueTable!$1:$1,0),0)</f>
        <v>DropAdjust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J230" s="1">
        <v>0.10500000000000001</v>
      </c>
      <c r="O230" s="7" t="str">
        <f t="shared" ref="O230:O232" ca="1" si="119">IF(NOT(ISBLANK(N230)),N230,
IF(ISBLANK(M230),"",
VLOOKUP(M230,OFFSET(INDIRECT("$A:$B"),0,MATCH(M$1&amp;"_Verify",INDIRECT("$1:$1"),0)-1),2,0)
))</f>
        <v/>
      </c>
      <c r="S230" s="7" t="str">
        <f t="shared" ref="S230:S235" ca="1" si="120">IF(NOT(ISBLANK(R230)),R230,
IF(ISBLANK(Q230),"",
VLOOKUP(Q230,OFFSET(INDIRECT("$A:$B"),0,MATCH(Q$1&amp;"_Verify",INDIRECT("$1:$1"),0)-1),2,0)
))</f>
        <v/>
      </c>
    </row>
    <row r="231" spans="1:19" x14ac:dyDescent="0.3">
      <c r="A231" s="1" t="str">
        <f t="shared" si="118"/>
        <v>LP_ExtraGold_03</v>
      </c>
      <c r="B231" s="1" t="s">
        <v>172</v>
      </c>
      <c r="C231" s="1" t="str">
        <f>IF(ISERROR(VLOOKUP(B231,AffectorValueTable!$A:$A,1,0)),"어펙터밸류없음","")</f>
        <v/>
      </c>
      <c r="D231" s="1">
        <v>3</v>
      </c>
      <c r="E231" s="1" t="str">
        <f>VLOOKUP($B231,AffectorValueTable!$1:$1048576,MATCH(AffectorValueTable!$B$1,AffectorValueTable!$1:$1,0),0)</f>
        <v>DropAdjust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J231" s="1">
        <v>0.16500000000000004</v>
      </c>
      <c r="O231" s="7" t="str">
        <f t="shared" ca="1" si="119"/>
        <v/>
      </c>
      <c r="S231" s="7" t="str">
        <f t="shared" ca="1" si="120"/>
        <v/>
      </c>
    </row>
    <row r="232" spans="1:19" x14ac:dyDescent="0.3">
      <c r="A232" s="1" t="str">
        <f t="shared" si="118"/>
        <v>LP_ExtraGoldBetter_01</v>
      </c>
      <c r="B232" s="1" t="s">
        <v>518</v>
      </c>
      <c r="C232" s="1" t="str">
        <f>IF(ISERROR(VLOOKUP(B232,AffectorValueTable!$A:$A,1,0)),"어펙터밸류없음","")</f>
        <v/>
      </c>
      <c r="D232" s="1">
        <v>1</v>
      </c>
      <c r="E232" s="1" t="str">
        <f>VLOOKUP($B232,AffectorValueTable!$1:$1048576,MATCH(AffectorValueTable!$B$1,AffectorValueTable!$1:$1,0),0)</f>
        <v>DropAdjust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J232" s="1">
        <f t="shared" ref="J232:J234" si="121">J229*5/3</f>
        <v>8.3333333333333329E-2</v>
      </c>
      <c r="O232" s="7" t="str">
        <f t="shared" ca="1" si="119"/>
        <v/>
      </c>
    </row>
    <row r="233" spans="1:19" x14ac:dyDescent="0.3">
      <c r="A233" s="1" t="str">
        <f t="shared" ref="A233:A234" si="122">B233&amp;"_"&amp;TEXT(D233,"00")</f>
        <v>LP_ExtraGoldBetter_02</v>
      </c>
      <c r="B233" s="1" t="s">
        <v>518</v>
      </c>
      <c r="C233" s="1" t="str">
        <f>IF(ISERROR(VLOOKUP(B233,AffectorValueTable!$A:$A,1,0)),"어펙터밸류없음","")</f>
        <v/>
      </c>
      <c r="D233" s="1">
        <v>2</v>
      </c>
      <c r="E233" s="1" t="str">
        <f>VLOOKUP($B233,AffectorValueTable!$1:$1048576,MATCH(AffectorValueTable!$B$1,AffectorValueTable!$1:$1,0),0)</f>
        <v>DropAdjust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J233" s="1">
        <f t="shared" si="121"/>
        <v>0.17500000000000002</v>
      </c>
      <c r="O233" s="7" t="str">
        <f t="shared" ref="O233:O234" ca="1" si="123">IF(NOT(ISBLANK(N233)),N233,
IF(ISBLANK(M233),"",
VLOOKUP(M233,OFFSET(INDIRECT("$A:$B"),0,MATCH(M$1&amp;"_Verify",INDIRECT("$1:$1"),0)-1),2,0)
))</f>
        <v/>
      </c>
    </row>
    <row r="234" spans="1:19" x14ac:dyDescent="0.3">
      <c r="A234" s="1" t="str">
        <f t="shared" si="122"/>
        <v>LP_ExtraGoldBetter_03</v>
      </c>
      <c r="B234" s="1" t="s">
        <v>518</v>
      </c>
      <c r="C234" s="1" t="str">
        <f>IF(ISERROR(VLOOKUP(B234,AffectorValueTable!$A:$A,1,0)),"어펙터밸류없음","")</f>
        <v/>
      </c>
      <c r="D234" s="1">
        <v>3</v>
      </c>
      <c r="E234" s="1" t="str">
        <f>VLOOKUP($B234,AffectorValueTable!$1:$1048576,MATCH(AffectorValueTable!$B$1,AffectorValueTable!$1:$1,0),0)</f>
        <v>DropAdjust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J234" s="1">
        <f t="shared" si="121"/>
        <v>0.27500000000000008</v>
      </c>
      <c r="O234" s="7" t="str">
        <f t="shared" ca="1" si="123"/>
        <v/>
      </c>
    </row>
    <row r="235" spans="1:19" x14ac:dyDescent="0.3">
      <c r="A235" s="1" t="str">
        <f t="shared" si="117"/>
        <v>LP_ItemChanceBoost_01</v>
      </c>
      <c r="B235" s="1" t="s">
        <v>173</v>
      </c>
      <c r="C235" s="1" t="str">
        <f>IF(ISERROR(VLOOKUP(B235,AffectorValueTable!$A:$A,1,0)),"어펙터밸류없음","")</f>
        <v/>
      </c>
      <c r="D235" s="1">
        <v>1</v>
      </c>
      <c r="E235" s="1" t="str">
        <f>VLOOKUP($B235,AffectorValueTable!$1:$1048576,MATCH(AffectorValueTable!$B$1,AffectorValueTable!$1:$1,0),0)</f>
        <v>DropAdjust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K235" s="1">
        <v>2.5000000000000001E-2</v>
      </c>
      <c r="O235" s="7" t="str">
        <f t="shared" ca="1" si="85"/>
        <v/>
      </c>
      <c r="S235" s="7" t="str">
        <f t="shared" ca="1" si="120"/>
        <v/>
      </c>
    </row>
    <row r="236" spans="1:19" x14ac:dyDescent="0.3">
      <c r="A236" s="1" t="str">
        <f t="shared" ref="A236:A238" si="124">B236&amp;"_"&amp;TEXT(D236,"00")</f>
        <v>LP_ItemChanceBoost_02</v>
      </c>
      <c r="B236" s="1" t="s">
        <v>173</v>
      </c>
      <c r="C236" s="1" t="str">
        <f>IF(ISERROR(VLOOKUP(B236,AffectorValueTable!$A:$A,1,0)),"어펙터밸류없음","")</f>
        <v/>
      </c>
      <c r="D236" s="1">
        <v>2</v>
      </c>
      <c r="E236" s="1" t="str">
        <f>VLOOKUP($B236,AffectorValueTable!$1:$1048576,MATCH(AffectorValueTable!$B$1,AffectorValueTable!$1:$1,0),0)</f>
        <v>DropAdjust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K236" s="1">
        <v>5.2500000000000005E-2</v>
      </c>
      <c r="O236" s="7" t="str">
        <f t="shared" ref="O236:O238" ca="1" si="125">IF(NOT(ISBLANK(N236)),N236,
IF(ISBLANK(M236),"",
VLOOKUP(M236,OFFSET(INDIRECT("$A:$B"),0,MATCH(M$1&amp;"_Verify",INDIRECT("$1:$1"),0)-1),2,0)
))</f>
        <v/>
      </c>
      <c r="S236" s="7" t="str">
        <f t="shared" ref="S236:S237" ca="1" si="126">IF(NOT(ISBLANK(R236)),R236,
IF(ISBLANK(Q236),"",
VLOOKUP(Q236,OFFSET(INDIRECT("$A:$B"),0,MATCH(Q$1&amp;"_Verify",INDIRECT("$1:$1"),0)-1),2,0)
))</f>
        <v/>
      </c>
    </row>
    <row r="237" spans="1:19" x14ac:dyDescent="0.3">
      <c r="A237" s="1" t="str">
        <f t="shared" si="124"/>
        <v>LP_ItemChanceBoost_03</v>
      </c>
      <c r="B237" s="1" t="s">
        <v>173</v>
      </c>
      <c r="C237" s="1" t="str">
        <f>IF(ISERROR(VLOOKUP(B237,AffectorValueTable!$A:$A,1,0)),"어펙터밸류없음","")</f>
        <v/>
      </c>
      <c r="D237" s="1">
        <v>3</v>
      </c>
      <c r="E237" s="1" t="str">
        <f>VLOOKUP($B237,AffectorValueTable!$1:$1048576,MATCH(AffectorValueTable!$B$1,AffectorValueTable!$1:$1,0),0)</f>
        <v>DropAdjust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K237" s="1">
        <v>8.2500000000000018E-2</v>
      </c>
      <c r="O237" s="7" t="str">
        <f t="shared" ca="1" si="125"/>
        <v/>
      </c>
      <c r="S237" s="7" t="str">
        <f t="shared" ca="1" si="126"/>
        <v/>
      </c>
    </row>
    <row r="238" spans="1:19" x14ac:dyDescent="0.3">
      <c r="A238" s="1" t="str">
        <f t="shared" si="124"/>
        <v>LP_ItemChanceBoostBetter_01</v>
      </c>
      <c r="B238" s="1" t="s">
        <v>519</v>
      </c>
      <c r="C238" s="1" t="str">
        <f>IF(ISERROR(VLOOKUP(B238,AffectorValueTable!$A:$A,1,0)),"어펙터밸류없음","")</f>
        <v/>
      </c>
      <c r="D238" s="1">
        <v>1</v>
      </c>
      <c r="E238" s="1" t="str">
        <f>VLOOKUP($B238,AffectorValueTable!$1:$1048576,MATCH(AffectorValueTable!$B$1,AffectorValueTable!$1:$1,0),0)</f>
        <v>DropAdjust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K238" s="1">
        <f t="shared" ref="K238:K240" si="127">K235*5/3</f>
        <v>4.1666666666666664E-2</v>
      </c>
      <c r="O238" s="7" t="str">
        <f t="shared" ca="1" si="125"/>
        <v/>
      </c>
    </row>
    <row r="239" spans="1:19" x14ac:dyDescent="0.3">
      <c r="A239" s="1" t="str">
        <f t="shared" ref="A239:A240" si="128">B239&amp;"_"&amp;TEXT(D239,"00")</f>
        <v>LP_ItemChanceBoostBetter_02</v>
      </c>
      <c r="B239" s="1" t="s">
        <v>519</v>
      </c>
      <c r="C239" s="1" t="str">
        <f>IF(ISERROR(VLOOKUP(B239,AffectorValueTable!$A:$A,1,0)),"어펙터밸류없음","")</f>
        <v/>
      </c>
      <c r="D239" s="1">
        <v>2</v>
      </c>
      <c r="E239" s="1" t="str">
        <f>VLOOKUP($B239,AffectorValueTable!$1:$1048576,MATCH(AffectorValueTable!$B$1,AffectorValueTable!$1:$1,0),0)</f>
        <v>DropAdjust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K239" s="1">
        <f t="shared" si="127"/>
        <v>8.7500000000000008E-2</v>
      </c>
      <c r="O239" s="7" t="str">
        <f t="shared" ref="O239:O240" ca="1" si="129">IF(NOT(ISBLANK(N239)),N239,
IF(ISBLANK(M239),"",
VLOOKUP(M239,OFFSET(INDIRECT("$A:$B"),0,MATCH(M$1&amp;"_Verify",INDIRECT("$1:$1"),0)-1),2,0)
))</f>
        <v/>
      </c>
    </row>
    <row r="240" spans="1:19" x14ac:dyDescent="0.3">
      <c r="A240" s="1" t="str">
        <f t="shared" si="128"/>
        <v>LP_ItemChanceBoostBetter_03</v>
      </c>
      <c r="B240" s="1" t="s">
        <v>519</v>
      </c>
      <c r="C240" s="1" t="str">
        <f>IF(ISERROR(VLOOKUP(B240,AffectorValueTable!$A:$A,1,0)),"어펙터밸류없음","")</f>
        <v/>
      </c>
      <c r="D240" s="1">
        <v>3</v>
      </c>
      <c r="E240" s="1" t="str">
        <f>VLOOKUP($B240,AffectorValueTable!$1:$1048576,MATCH(AffectorValueTable!$B$1,AffectorValueTable!$1:$1,0),0)</f>
        <v>DropAdjust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K240" s="1">
        <f t="shared" si="127"/>
        <v>0.13750000000000004</v>
      </c>
      <c r="O240" s="7" t="str">
        <f t="shared" ca="1" si="129"/>
        <v/>
      </c>
    </row>
    <row r="241" spans="1:19" x14ac:dyDescent="0.3">
      <c r="A241" s="1" t="str">
        <f t="shared" si="117"/>
        <v>LP_HealChanceBoost_01</v>
      </c>
      <c r="B241" s="1" t="s">
        <v>174</v>
      </c>
      <c r="C241" s="1" t="str">
        <f>IF(ISERROR(VLOOKUP(B241,AffectorValueTable!$A:$A,1,0)),"어펙터밸류없음","")</f>
        <v/>
      </c>
      <c r="D241" s="1">
        <v>1</v>
      </c>
      <c r="E241" s="1" t="str">
        <f>VLOOKUP($B241,AffectorValueTable!$1:$1048576,MATCH(AffectorValueTable!$B$1,AffectorValueTable!$1:$1,0),0)</f>
        <v>DropAdjust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L241" s="1">
        <v>0.16666666666666666</v>
      </c>
      <c r="O241" s="7" t="str">
        <f t="shared" ca="1" si="85"/>
        <v/>
      </c>
      <c r="S241" s="7" t="str">
        <f t="shared" ca="1" si="86"/>
        <v/>
      </c>
    </row>
    <row r="242" spans="1:19" x14ac:dyDescent="0.3">
      <c r="A242" s="1" t="str">
        <f t="shared" ref="A242:A244" si="130">B242&amp;"_"&amp;TEXT(D242,"00")</f>
        <v>LP_HealChanceBoost_02</v>
      </c>
      <c r="B242" s="1" t="s">
        <v>174</v>
      </c>
      <c r="C242" s="1" t="str">
        <f>IF(ISERROR(VLOOKUP(B242,AffectorValueTable!$A:$A,1,0)),"어펙터밸류없음","")</f>
        <v/>
      </c>
      <c r="D242" s="1">
        <v>2</v>
      </c>
      <c r="E242" s="1" t="str">
        <f>VLOOKUP($B242,AffectorValueTable!$1:$1048576,MATCH(AffectorValueTable!$B$1,AffectorValueTable!$1:$1,0),0)</f>
        <v>DropAdjust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L242" s="1">
        <v>0.35</v>
      </c>
      <c r="O242" s="7" t="str">
        <f t="shared" ref="O242:O244" ca="1" si="131">IF(NOT(ISBLANK(N242)),N242,
IF(ISBLANK(M242),"",
VLOOKUP(M242,OFFSET(INDIRECT("$A:$B"),0,MATCH(M$1&amp;"_Verify",INDIRECT("$1:$1"),0)-1),2,0)
))</f>
        <v/>
      </c>
      <c r="S242" s="7" t="str">
        <f t="shared" ca="1" si="86"/>
        <v/>
      </c>
    </row>
    <row r="243" spans="1:19" x14ac:dyDescent="0.3">
      <c r="A243" s="1" t="str">
        <f t="shared" si="130"/>
        <v>LP_HealChanceBoost_03</v>
      </c>
      <c r="B243" s="1" t="s">
        <v>174</v>
      </c>
      <c r="C243" s="1" t="str">
        <f>IF(ISERROR(VLOOKUP(B243,AffectorValueTable!$A:$A,1,0)),"어펙터밸류없음","")</f>
        <v/>
      </c>
      <c r="D243" s="1">
        <v>3</v>
      </c>
      <c r="E243" s="1" t="str">
        <f>VLOOKUP($B243,AffectorValueTable!$1:$1048576,MATCH(AffectorValueTable!$B$1,AffectorValueTable!$1:$1,0),0)</f>
        <v>DropAdjust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L243" s="1">
        <v>0.55000000000000004</v>
      </c>
      <c r="O243" s="7" t="str">
        <f t="shared" ca="1" si="131"/>
        <v/>
      </c>
      <c r="S243" s="7" t="str">
        <f t="shared" ca="1" si="86"/>
        <v/>
      </c>
    </row>
    <row r="244" spans="1:19" x14ac:dyDescent="0.3">
      <c r="A244" s="1" t="str">
        <f t="shared" si="130"/>
        <v>LP_HealChanceBoostBetter_01</v>
      </c>
      <c r="B244" s="1" t="s">
        <v>520</v>
      </c>
      <c r="C244" s="1" t="str">
        <f>IF(ISERROR(VLOOKUP(B244,AffectorValueTable!$A:$A,1,0)),"어펙터밸류없음","")</f>
        <v/>
      </c>
      <c r="D244" s="1">
        <v>1</v>
      </c>
      <c r="E244" s="1" t="str">
        <f>VLOOKUP($B244,AffectorValueTable!$1:$1048576,MATCH(AffectorValueTable!$B$1,AffectorValueTable!$1:$1,0),0)</f>
        <v>DropAdjust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L244" s="1">
        <f t="shared" ref="L244:L246" si="132">L241*5/3</f>
        <v>0.27777777777777773</v>
      </c>
      <c r="O244" s="7" t="str">
        <f t="shared" ca="1" si="131"/>
        <v/>
      </c>
      <c r="S244" s="7" t="str">
        <f t="shared" ref="S244:S246" ca="1" si="133">IF(NOT(ISBLANK(R244)),R244,
IF(ISBLANK(Q244),"",
VLOOKUP(Q244,OFFSET(INDIRECT("$A:$B"),0,MATCH(Q$1&amp;"_Verify",INDIRECT("$1:$1"),0)-1),2,0)
))</f>
        <v/>
      </c>
    </row>
    <row r="245" spans="1:19" x14ac:dyDescent="0.3">
      <c r="A245" s="1" t="str">
        <f t="shared" ref="A245:A246" si="134">B245&amp;"_"&amp;TEXT(D245,"00")</f>
        <v>LP_HealChanceBoostBetter_02</v>
      </c>
      <c r="B245" s="1" t="s">
        <v>520</v>
      </c>
      <c r="C245" s="1" t="str">
        <f>IF(ISERROR(VLOOKUP(B245,AffectorValueTable!$A:$A,1,0)),"어펙터밸류없음","")</f>
        <v/>
      </c>
      <c r="D245" s="1">
        <v>2</v>
      </c>
      <c r="E245" s="1" t="str">
        <f>VLOOKUP($B245,AffectorValueTable!$1:$1048576,MATCH(AffectorValueTable!$B$1,AffectorValueTable!$1:$1,0),0)</f>
        <v>DropAdjust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L245" s="1">
        <f t="shared" si="132"/>
        <v>0.58333333333333337</v>
      </c>
      <c r="O245" s="7" t="str">
        <f t="shared" ref="O245:O246" ca="1" si="135">IF(NOT(ISBLANK(N245)),N245,
IF(ISBLANK(M245),"",
VLOOKUP(M245,OFFSET(INDIRECT("$A:$B"),0,MATCH(M$1&amp;"_Verify",INDIRECT("$1:$1"),0)-1),2,0)
))</f>
        <v/>
      </c>
      <c r="S245" s="7" t="str">
        <f t="shared" ca="1" si="133"/>
        <v/>
      </c>
    </row>
    <row r="246" spans="1:19" x14ac:dyDescent="0.3">
      <c r="A246" s="1" t="str">
        <f t="shared" si="134"/>
        <v>LP_HealChanceBoostBetter_03</v>
      </c>
      <c r="B246" s="1" t="s">
        <v>520</v>
      </c>
      <c r="C246" s="1" t="str">
        <f>IF(ISERROR(VLOOKUP(B246,AffectorValueTable!$A:$A,1,0)),"어펙터밸류없음","")</f>
        <v/>
      </c>
      <c r="D246" s="1">
        <v>3</v>
      </c>
      <c r="E246" s="1" t="str">
        <f>VLOOKUP($B246,AffectorValueTable!$1:$1048576,MATCH(AffectorValueTable!$B$1,AffectorValueTable!$1:$1,0),0)</f>
        <v>DropAdjust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L246" s="1">
        <f t="shared" si="132"/>
        <v>0.91666666666666663</v>
      </c>
      <c r="O246" s="7" t="str">
        <f t="shared" ca="1" si="135"/>
        <v/>
      </c>
      <c r="S246" s="7" t="str">
        <f t="shared" ca="1" si="133"/>
        <v/>
      </c>
    </row>
    <row r="247" spans="1:19" x14ac:dyDescent="0.3">
      <c r="A247" s="1" t="str">
        <f t="shared" si="117"/>
        <v>LP_MonsterThrough_01</v>
      </c>
      <c r="B247" s="1" t="s">
        <v>175</v>
      </c>
      <c r="C247" s="1" t="str">
        <f>IF(ISERROR(VLOOKUP(B247,AffectorValueTable!$A:$A,1,0)),"어펙터밸류없음","")</f>
        <v/>
      </c>
      <c r="D247" s="1">
        <v>1</v>
      </c>
      <c r="E247" s="1" t="str">
        <f>VLOOKUP($B247,AffectorValueTable!$1:$1048576,MATCH(AffectorValueTable!$B$1,AffectorValueTable!$1:$1,0),0)</f>
        <v>MonsterThroughHitObject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N247" s="1">
        <v>1</v>
      </c>
      <c r="O247" s="7">
        <f t="shared" ca="1" si="85"/>
        <v>1</v>
      </c>
      <c r="S247" s="7" t="str">
        <f t="shared" ca="1" si="86"/>
        <v/>
      </c>
    </row>
    <row r="248" spans="1:19" x14ac:dyDescent="0.3">
      <c r="A248" s="1" t="str">
        <f t="shared" si="117"/>
        <v>LP_MonsterThrough_02</v>
      </c>
      <c r="B248" s="1" t="s">
        <v>175</v>
      </c>
      <c r="C248" s="1" t="str">
        <f>IF(ISERROR(VLOOKUP(B248,AffectorValueTable!$A:$A,1,0)),"어펙터밸류없음","")</f>
        <v/>
      </c>
      <c r="D248" s="1">
        <v>2</v>
      </c>
      <c r="E248" s="1" t="str">
        <f>VLOOKUP($B248,AffectorValueTable!$1:$1048576,MATCH(AffectorValueTable!$B$1,AffectorValueTable!$1:$1,0),0)</f>
        <v>MonsterThroughHitObject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N248" s="1">
        <v>2</v>
      </c>
      <c r="O248" s="7">
        <f t="shared" ca="1" si="85"/>
        <v>2</v>
      </c>
      <c r="S248" s="7" t="str">
        <f t="shared" ca="1" si="86"/>
        <v/>
      </c>
    </row>
    <row r="249" spans="1:19" x14ac:dyDescent="0.3">
      <c r="A249" s="1" t="str">
        <f t="shared" si="117"/>
        <v>LP_Ricochet_01</v>
      </c>
      <c r="B249" s="1" t="s">
        <v>176</v>
      </c>
      <c r="C249" s="1" t="str">
        <f>IF(ISERROR(VLOOKUP(B249,AffectorValueTable!$A:$A,1,0)),"어펙터밸류없음","")</f>
        <v/>
      </c>
      <c r="D249" s="1">
        <v>1</v>
      </c>
      <c r="E249" s="1" t="str">
        <f>VLOOKUP($B249,AffectorValueTable!$1:$1048576,MATCH(AffectorValueTable!$B$1,AffectorValueTable!$1:$1,0),0)</f>
        <v>RicochetHitObject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N249" s="1">
        <v>1</v>
      </c>
      <c r="O249" s="7">
        <f t="shared" ca="1" si="85"/>
        <v>1</v>
      </c>
      <c r="S249" s="7" t="str">
        <f t="shared" ca="1" si="86"/>
        <v/>
      </c>
    </row>
    <row r="250" spans="1:19" x14ac:dyDescent="0.3">
      <c r="A250" s="1" t="str">
        <f t="shared" si="117"/>
        <v>LP_Ricochet_02</v>
      </c>
      <c r="B250" s="1" t="s">
        <v>176</v>
      </c>
      <c r="C250" s="1" t="str">
        <f>IF(ISERROR(VLOOKUP(B250,AffectorValueTable!$A:$A,1,0)),"어펙터밸류없음","")</f>
        <v/>
      </c>
      <c r="D250" s="1">
        <v>2</v>
      </c>
      <c r="E250" s="1" t="str">
        <f>VLOOKUP($B250,AffectorValueTable!$1:$1048576,MATCH(AffectorValueTable!$B$1,AffectorValueTable!$1:$1,0),0)</f>
        <v>RicochetHitObject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N250" s="1">
        <v>2</v>
      </c>
      <c r="O250" s="7">
        <f t="shared" ca="1" si="85"/>
        <v>2</v>
      </c>
      <c r="S250" s="7" t="str">
        <f t="shared" ref="S250:S252" ca="1" si="136">IF(NOT(ISBLANK(R250)),R250,
IF(ISBLANK(Q250),"",
VLOOKUP(Q250,OFFSET(INDIRECT("$A:$B"),0,MATCH(Q$1&amp;"_Verify",INDIRECT("$1:$1"),0)-1),2,0)
))</f>
        <v/>
      </c>
    </row>
    <row r="251" spans="1:19" x14ac:dyDescent="0.3">
      <c r="A251" s="1" t="str">
        <f t="shared" si="117"/>
        <v>LP_BounceWallQuad_01</v>
      </c>
      <c r="B251" s="1" t="s">
        <v>177</v>
      </c>
      <c r="C251" s="1" t="str">
        <f>IF(ISERROR(VLOOKUP(B251,AffectorValueTable!$A:$A,1,0)),"어펙터밸류없음","")</f>
        <v/>
      </c>
      <c r="D251" s="1">
        <v>1</v>
      </c>
      <c r="E251" s="1" t="str">
        <f>VLOOKUP($B251,AffectorValueTable!$1:$1048576,MATCH(AffectorValueTable!$B$1,AffectorValueTable!$1:$1,0),0)</f>
        <v>BounceWallQuadHitObject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N251" s="1">
        <v>1</v>
      </c>
      <c r="O251" s="7">
        <f t="shared" ca="1" si="85"/>
        <v>1</v>
      </c>
      <c r="S251" s="7" t="str">
        <f t="shared" ca="1" si="136"/>
        <v/>
      </c>
    </row>
    <row r="252" spans="1:19" x14ac:dyDescent="0.3">
      <c r="A252" s="1" t="str">
        <f t="shared" si="117"/>
        <v>LP_BounceWallQuad_02</v>
      </c>
      <c r="B252" s="1" t="s">
        <v>177</v>
      </c>
      <c r="C252" s="1" t="str">
        <f>IF(ISERROR(VLOOKUP(B252,AffectorValueTable!$A:$A,1,0)),"어펙터밸류없음","")</f>
        <v/>
      </c>
      <c r="D252" s="1">
        <v>2</v>
      </c>
      <c r="E252" s="1" t="str">
        <f>VLOOKUP($B252,AffectorValueTable!$1:$1048576,MATCH(AffectorValueTable!$B$1,AffectorValueTable!$1:$1,0),0)</f>
        <v>BounceWallQuadHitObject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N252" s="1">
        <v>2</v>
      </c>
      <c r="O252" s="7">
        <f t="shared" ca="1" si="85"/>
        <v>2</v>
      </c>
      <c r="S252" s="7" t="str">
        <f t="shared" ca="1" si="136"/>
        <v/>
      </c>
    </row>
    <row r="253" spans="1:19" x14ac:dyDescent="0.3">
      <c r="A253" s="1" t="str">
        <f t="shared" si="117"/>
        <v>LP_Parallel_01</v>
      </c>
      <c r="B253" s="1" t="s">
        <v>178</v>
      </c>
      <c r="C253" s="1" t="str">
        <f>IF(ISERROR(VLOOKUP(B253,AffectorValueTable!$A:$A,1,0)),"어펙터밸류없음","")</f>
        <v/>
      </c>
      <c r="D253" s="1">
        <v>1</v>
      </c>
      <c r="E253" s="1" t="str">
        <f>VLOOKUP($B253,AffectorValueTable!$1:$1048576,MATCH(AffectorValueTable!$B$1,AffectorValueTable!$1:$1,0),0)</f>
        <v>ParallelHitObject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J253" s="1">
        <v>0.6</v>
      </c>
      <c r="N253" s="1">
        <v>2</v>
      </c>
      <c r="O253" s="7">
        <f t="shared" ca="1" si="85"/>
        <v>2</v>
      </c>
      <c r="S253" s="7" t="str">
        <f t="shared" ca="1" si="86"/>
        <v/>
      </c>
    </row>
    <row r="254" spans="1:19" x14ac:dyDescent="0.3">
      <c r="A254" s="1" t="str">
        <f t="shared" si="117"/>
        <v>LP_Parallel_02</v>
      </c>
      <c r="B254" s="1" t="s">
        <v>178</v>
      </c>
      <c r="C254" s="1" t="str">
        <f>IF(ISERROR(VLOOKUP(B254,AffectorValueTable!$A:$A,1,0)),"어펙터밸류없음","")</f>
        <v/>
      </c>
      <c r="D254" s="1">
        <v>2</v>
      </c>
      <c r="E254" s="1" t="str">
        <f>VLOOKUP($B254,AffectorValueTable!$1:$1048576,MATCH(AffectorValueTable!$B$1,AffectorValueTable!$1:$1,0),0)</f>
        <v>ParallelHitObject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J254" s="1">
        <v>0.6</v>
      </c>
      <c r="N254" s="1">
        <v>3</v>
      </c>
      <c r="O254" s="7">
        <f t="shared" ca="1" si="85"/>
        <v>3</v>
      </c>
      <c r="S254" s="7" t="str">
        <f t="shared" ca="1" si="86"/>
        <v/>
      </c>
    </row>
    <row r="255" spans="1:19" x14ac:dyDescent="0.3">
      <c r="A255" s="1" t="str">
        <f t="shared" si="117"/>
        <v>LP_DiagonalNwayGenerator_01</v>
      </c>
      <c r="B255" s="1" t="s">
        <v>179</v>
      </c>
      <c r="C255" s="1" t="str">
        <f>IF(ISERROR(VLOOKUP(B255,AffectorValueTable!$A:$A,1,0)),"어펙터밸류없음","")</f>
        <v/>
      </c>
      <c r="D255" s="1">
        <v>1</v>
      </c>
      <c r="E255" s="1" t="str">
        <f>VLOOKUP($B255,AffectorValueTable!$1:$1048576,MATCH(AffectorValueTable!$B$1,AffectorValueTable!$1:$1,0),0)</f>
        <v>DiagonalNwayGenerator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N255" s="1">
        <v>1</v>
      </c>
      <c r="O255" s="7">
        <f t="shared" ca="1" si="85"/>
        <v>1</v>
      </c>
      <c r="S255" s="7" t="str">
        <f t="shared" ca="1" si="86"/>
        <v/>
      </c>
    </row>
    <row r="256" spans="1:19" x14ac:dyDescent="0.3">
      <c r="A256" s="1" t="str">
        <f t="shared" si="117"/>
        <v>LP_DiagonalNwayGenerator_02</v>
      </c>
      <c r="B256" s="1" t="s">
        <v>179</v>
      </c>
      <c r="C256" s="1" t="str">
        <f>IF(ISERROR(VLOOKUP(B256,AffectorValueTable!$A:$A,1,0)),"어펙터밸류없음","")</f>
        <v/>
      </c>
      <c r="D256" s="1">
        <v>2</v>
      </c>
      <c r="E256" s="1" t="str">
        <f>VLOOKUP($B256,AffectorValueTable!$1:$1048576,MATCH(AffectorValueTable!$B$1,AffectorValueTable!$1:$1,0),0)</f>
        <v>DiagonalNwayGenerator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N256" s="1">
        <v>2</v>
      </c>
      <c r="O256" s="7">
        <f t="shared" ca="1" si="85"/>
        <v>2</v>
      </c>
      <c r="S256" s="7" t="str">
        <f t="shared" ca="1" si="86"/>
        <v/>
      </c>
    </row>
    <row r="257" spans="1:19" x14ac:dyDescent="0.3">
      <c r="A257" s="1" t="str">
        <f t="shared" si="117"/>
        <v>LP_LeftRightNwayGenerator_01</v>
      </c>
      <c r="B257" s="1" t="s">
        <v>180</v>
      </c>
      <c r="C257" s="1" t="str">
        <f>IF(ISERROR(VLOOKUP(B257,AffectorValueTable!$A:$A,1,0)),"어펙터밸류없음","")</f>
        <v/>
      </c>
      <c r="D257" s="1">
        <v>1</v>
      </c>
      <c r="E257" s="1" t="str">
        <f>VLOOKUP($B257,AffectorValueTable!$1:$1048576,MATCH(AffectorValueTable!$B$1,AffectorValueTable!$1:$1,0),0)</f>
        <v>LeftRightNwayGenerator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N257" s="1">
        <v>1</v>
      </c>
      <c r="O257" s="7">
        <f t="shared" ca="1" si="85"/>
        <v>1</v>
      </c>
      <c r="S257" s="7" t="str">
        <f t="shared" ca="1" si="86"/>
        <v/>
      </c>
    </row>
    <row r="258" spans="1:19" x14ac:dyDescent="0.3">
      <c r="A258" s="1" t="str">
        <f t="shared" si="117"/>
        <v>LP_LeftRightNwayGenerator_02</v>
      </c>
      <c r="B258" s="1" t="s">
        <v>180</v>
      </c>
      <c r="C258" s="1" t="str">
        <f>IF(ISERROR(VLOOKUP(B258,AffectorValueTable!$A:$A,1,0)),"어펙터밸류없음","")</f>
        <v/>
      </c>
      <c r="D258" s="1">
        <v>2</v>
      </c>
      <c r="E258" s="1" t="str">
        <f>VLOOKUP($B258,AffectorValueTable!$1:$1048576,MATCH(AffectorValueTable!$B$1,AffectorValueTable!$1:$1,0),0)</f>
        <v>LeftRightNwayGenerator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N258" s="1">
        <v>2</v>
      </c>
      <c r="O258" s="7">
        <f t="shared" ca="1" si="85"/>
        <v>2</v>
      </c>
      <c r="S258" s="7" t="str">
        <f t="shared" ca="1" si="86"/>
        <v/>
      </c>
    </row>
    <row r="259" spans="1:19" x14ac:dyDescent="0.3">
      <c r="A259" s="1" t="str">
        <f t="shared" si="117"/>
        <v>LP_BackNwayGenerator_01</v>
      </c>
      <c r="B259" s="1" t="s">
        <v>181</v>
      </c>
      <c r="C259" s="1" t="str">
        <f>IF(ISERROR(VLOOKUP(B259,AffectorValueTable!$A:$A,1,0)),"어펙터밸류없음","")</f>
        <v/>
      </c>
      <c r="D259" s="1">
        <v>1</v>
      </c>
      <c r="E259" s="1" t="str">
        <f>VLOOKUP($B259,AffectorValueTable!$1:$1048576,MATCH(AffectorValueTable!$B$1,AffectorValueTable!$1:$1,0),0)</f>
        <v>BackNwayGenerator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N259" s="1">
        <v>1</v>
      </c>
      <c r="O259" s="7">
        <f t="shared" ca="1" si="85"/>
        <v>1</v>
      </c>
      <c r="S259" s="7" t="str">
        <f t="shared" ca="1" si="86"/>
        <v/>
      </c>
    </row>
    <row r="260" spans="1:19" x14ac:dyDescent="0.3">
      <c r="A260" s="1" t="str">
        <f t="shared" si="117"/>
        <v>LP_BackNwayGenerator_02</v>
      </c>
      <c r="B260" s="1" t="s">
        <v>181</v>
      </c>
      <c r="C260" s="1" t="str">
        <f>IF(ISERROR(VLOOKUP(B260,AffectorValueTable!$A:$A,1,0)),"어펙터밸류없음","")</f>
        <v/>
      </c>
      <c r="D260" s="1">
        <v>2</v>
      </c>
      <c r="E260" s="1" t="str">
        <f>VLOOKUP($B260,AffectorValueTable!$1:$1048576,MATCH(AffectorValueTable!$B$1,AffectorValueTable!$1:$1,0),0)</f>
        <v>BackNwayGenerator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N260" s="1">
        <v>2</v>
      </c>
      <c r="O260" s="7">
        <f t="shared" ca="1" si="85"/>
        <v>2</v>
      </c>
      <c r="S260" s="7" t="str">
        <f t="shared" ca="1" si="86"/>
        <v/>
      </c>
    </row>
    <row r="261" spans="1:19" x14ac:dyDescent="0.3">
      <c r="A261" s="1" t="str">
        <f t="shared" si="117"/>
        <v>LP_Repeat_01</v>
      </c>
      <c r="B261" s="1" t="s">
        <v>182</v>
      </c>
      <c r="C261" s="1" t="str">
        <f>IF(ISERROR(VLOOKUP(B261,AffectorValueTable!$A:$A,1,0)),"어펙터밸류없음","")</f>
        <v/>
      </c>
      <c r="D261" s="1">
        <v>1</v>
      </c>
      <c r="E261" s="1" t="str">
        <f>VLOOKUP($B261,AffectorValueTable!$1:$1048576,MATCH(AffectorValueTable!$B$1,AffectorValueTable!$1:$1,0),0)</f>
        <v>RepeatHitObject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J261" s="1">
        <v>0.5</v>
      </c>
      <c r="N261" s="1">
        <v>1</v>
      </c>
      <c r="O261" s="7">
        <f t="shared" ca="1" si="85"/>
        <v>1</v>
      </c>
      <c r="S261" s="7" t="str">
        <f t="shared" ca="1" si="86"/>
        <v/>
      </c>
    </row>
    <row r="262" spans="1:19" x14ac:dyDescent="0.3">
      <c r="A262" s="1" t="str">
        <f t="shared" si="117"/>
        <v>LP_Repeat_02</v>
      </c>
      <c r="B262" s="1" t="s">
        <v>182</v>
      </c>
      <c r="C262" s="1" t="str">
        <f>IF(ISERROR(VLOOKUP(B262,AffectorValueTable!$A:$A,1,0)),"어펙터밸류없음","")</f>
        <v/>
      </c>
      <c r="D262" s="1">
        <v>2</v>
      </c>
      <c r="E262" s="1" t="str">
        <f>VLOOKUP($B262,AffectorValueTable!$1:$1048576,MATCH(AffectorValueTable!$B$1,AffectorValueTable!$1:$1,0),0)</f>
        <v>RepeatHitObject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J262" s="1">
        <v>0.5</v>
      </c>
      <c r="N262" s="1">
        <v>2</v>
      </c>
      <c r="O262" s="7">
        <f t="shared" ca="1" si="85"/>
        <v>2</v>
      </c>
      <c r="S262" s="7" t="str">
        <f t="shared" ca="1" si="86"/>
        <v/>
      </c>
    </row>
    <row r="263" spans="1:19" x14ac:dyDescent="0.3">
      <c r="A263" s="1" t="str">
        <f t="shared" si="117"/>
        <v>LP_HealOnKill_01</v>
      </c>
      <c r="B263" s="1" t="s">
        <v>271</v>
      </c>
      <c r="C263" s="1" t="str">
        <f>IF(ISERROR(VLOOKUP(B263,AffectorValueTable!$A:$A,1,0)),"어펙터밸류없음","")</f>
        <v/>
      </c>
      <c r="D263" s="1">
        <v>1</v>
      </c>
      <c r="E263" s="1" t="str">
        <f>VLOOKUP($B263,AffectorValueTable!$1:$1048576,MATCH(AffectorValueTable!$B$1,AffectorValueTable!$1:$1,0),0)</f>
        <v>Vampire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v>-1</v>
      </c>
      <c r="K263" s="1">
        <f t="shared" ref="K263:K276" si="137">J69</f>
        <v>0.15</v>
      </c>
      <c r="O263" s="7" t="str">
        <f t="shared" ref="O263" ca="1" si="138">IF(NOT(ISBLANK(N263)),N263,
IF(ISBLANK(M263),"",
VLOOKUP(M263,OFFSET(INDIRECT("$A:$B"),0,MATCH(M$1&amp;"_Verify",INDIRECT("$1:$1"),0)-1),2,0)
))</f>
        <v/>
      </c>
      <c r="S263" s="7" t="str">
        <f t="shared" ca="1" si="86"/>
        <v/>
      </c>
    </row>
    <row r="264" spans="1:19" x14ac:dyDescent="0.3">
      <c r="A264" s="1" t="str">
        <f t="shared" si="117"/>
        <v>LP_HealOnKill_02</v>
      </c>
      <c r="B264" s="1" t="s">
        <v>271</v>
      </c>
      <c r="C264" s="1" t="str">
        <f>IF(ISERROR(VLOOKUP(B264,AffectorValueTable!$A:$A,1,0)),"어펙터밸류없음","")</f>
        <v/>
      </c>
      <c r="D264" s="1">
        <v>2</v>
      </c>
      <c r="E264" s="1" t="str">
        <f>VLOOKUP($B264,AffectorValueTable!$1:$1048576,MATCH(AffectorValueTable!$B$1,AffectorValueTable!$1:$1,0),0)</f>
        <v>Vampire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K264" s="1">
        <f t="shared" si="137"/>
        <v>0.315</v>
      </c>
      <c r="O264" s="7" t="str">
        <f t="shared" ca="1" si="85"/>
        <v/>
      </c>
      <c r="S264" s="7" t="str">
        <f t="shared" ca="1" si="86"/>
        <v/>
      </c>
    </row>
    <row r="265" spans="1:19" x14ac:dyDescent="0.3">
      <c r="A265" s="1" t="str">
        <f t="shared" ref="A265:A267" si="139">B265&amp;"_"&amp;TEXT(D265,"00")</f>
        <v>LP_HealOnKill_03</v>
      </c>
      <c r="B265" s="1" t="s">
        <v>271</v>
      </c>
      <c r="C265" s="1" t="str">
        <f>IF(ISERROR(VLOOKUP(B265,AffectorValueTable!$A:$A,1,0)),"어펙터밸류없음","")</f>
        <v/>
      </c>
      <c r="D265" s="1">
        <v>3</v>
      </c>
      <c r="E265" s="1" t="str">
        <f>VLOOKUP($B265,AffectorValueTable!$1:$1048576,MATCH(AffectorValueTable!$B$1,AffectorValueTable!$1:$1,0),0)</f>
        <v>Vampire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K265" s="1">
        <f t="shared" si="137"/>
        <v>0.49500000000000005</v>
      </c>
      <c r="O265" s="7" t="str">
        <f t="shared" ref="O265:O267" ca="1" si="140">IF(NOT(ISBLANK(N265)),N265,
IF(ISBLANK(M265),"",
VLOOKUP(M265,OFFSET(INDIRECT("$A:$B"),0,MATCH(M$1&amp;"_Verify",INDIRECT("$1:$1"),0)-1),2,0)
))</f>
        <v/>
      </c>
      <c r="S265" s="7" t="str">
        <f t="shared" ref="S265:S267" ca="1" si="141">IF(NOT(ISBLANK(R265)),R265,
IF(ISBLANK(Q265),"",
VLOOKUP(Q265,OFFSET(INDIRECT("$A:$B"),0,MATCH(Q$1&amp;"_Verify",INDIRECT("$1:$1"),0)-1),2,0)
))</f>
        <v/>
      </c>
    </row>
    <row r="266" spans="1:19" x14ac:dyDescent="0.3">
      <c r="A266" s="1" t="str">
        <f t="shared" si="139"/>
        <v>LP_HealOnKill_04</v>
      </c>
      <c r="B266" s="1" t="s">
        <v>271</v>
      </c>
      <c r="C266" s="1" t="str">
        <f>IF(ISERROR(VLOOKUP(B266,AffectorValueTable!$A:$A,1,0)),"어펙터밸류없음","")</f>
        <v/>
      </c>
      <c r="D266" s="1">
        <v>4</v>
      </c>
      <c r="E266" s="1" t="str">
        <f>VLOOKUP($B266,AffectorValueTable!$1:$1048576,MATCH(AffectorValueTable!$B$1,AffectorValueTable!$1:$1,0),0)</f>
        <v>Vampire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K266" s="1">
        <f t="shared" si="137"/>
        <v>0.69</v>
      </c>
      <c r="O266" s="7" t="str">
        <f t="shared" ca="1" si="140"/>
        <v/>
      </c>
      <c r="S266" s="7" t="str">
        <f t="shared" ca="1" si="141"/>
        <v/>
      </c>
    </row>
    <row r="267" spans="1:19" x14ac:dyDescent="0.3">
      <c r="A267" s="1" t="str">
        <f t="shared" si="139"/>
        <v>LP_HealOnKill_05</v>
      </c>
      <c r="B267" s="1" t="s">
        <v>271</v>
      </c>
      <c r="C267" s="1" t="str">
        <f>IF(ISERROR(VLOOKUP(B267,AffectorValueTable!$A:$A,1,0)),"어펙터밸류없음","")</f>
        <v/>
      </c>
      <c r="D267" s="1">
        <v>5</v>
      </c>
      <c r="E267" s="1" t="str">
        <f>VLOOKUP($B267,AffectorValueTable!$1:$1048576,MATCH(AffectorValueTable!$B$1,AffectorValueTable!$1:$1,0),0)</f>
        <v>Vampire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K267" s="1">
        <f t="shared" si="137"/>
        <v>0.89999999999999991</v>
      </c>
      <c r="O267" s="7" t="str">
        <f t="shared" ca="1" si="140"/>
        <v/>
      </c>
      <c r="S267" s="7" t="str">
        <f t="shared" ca="1" si="141"/>
        <v/>
      </c>
    </row>
    <row r="268" spans="1:19" x14ac:dyDescent="0.3">
      <c r="A268" s="1" t="str">
        <f t="shared" ref="A268:A271" si="142">B268&amp;"_"&amp;TEXT(D268,"00")</f>
        <v>LP_HealOnKill_06</v>
      </c>
      <c r="B268" s="1" t="s">
        <v>271</v>
      </c>
      <c r="C268" s="1" t="str">
        <f>IF(ISERROR(VLOOKUP(B268,AffectorValueTable!$A:$A,1,0)),"어펙터밸류없음","")</f>
        <v/>
      </c>
      <c r="D268" s="1">
        <v>6</v>
      </c>
      <c r="E268" s="1" t="str">
        <f>VLOOKUP($B268,AffectorValueTable!$1:$1048576,MATCH(AffectorValueTable!$B$1,AffectorValueTable!$1:$1,0),0)</f>
        <v>Vampire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K268" s="1">
        <f t="shared" si="137"/>
        <v>1.125</v>
      </c>
      <c r="O268" s="7" t="str">
        <f t="shared" ref="O268:O271" ca="1" si="143">IF(NOT(ISBLANK(N268)),N268,
IF(ISBLANK(M268),"",
VLOOKUP(M268,OFFSET(INDIRECT("$A:$B"),0,MATCH(M$1&amp;"_Verify",INDIRECT("$1:$1"),0)-1),2,0)
))</f>
        <v/>
      </c>
      <c r="S268" s="7" t="str">
        <f t="shared" ref="S268:S271" ca="1" si="144">IF(NOT(ISBLANK(R268)),R268,
IF(ISBLANK(Q268),"",
VLOOKUP(Q268,OFFSET(INDIRECT("$A:$B"),0,MATCH(Q$1&amp;"_Verify",INDIRECT("$1:$1"),0)-1),2,0)
))</f>
        <v/>
      </c>
    </row>
    <row r="269" spans="1:19" x14ac:dyDescent="0.3">
      <c r="A269" s="1" t="str">
        <f t="shared" si="142"/>
        <v>LP_HealOnKill_07</v>
      </c>
      <c r="B269" s="1" t="s">
        <v>271</v>
      </c>
      <c r="C269" s="1" t="str">
        <f>IF(ISERROR(VLOOKUP(B269,AffectorValueTable!$A:$A,1,0)),"어펙터밸류없음","")</f>
        <v/>
      </c>
      <c r="D269" s="1">
        <v>7</v>
      </c>
      <c r="E269" s="1" t="str">
        <f>VLOOKUP($B269,AffectorValueTable!$1:$1048576,MATCH(AffectorValueTable!$B$1,AffectorValueTable!$1:$1,0),0)</f>
        <v>Vampire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I269" s="1">
        <v>-1</v>
      </c>
      <c r="K269" s="1">
        <f t="shared" si="137"/>
        <v>1.3650000000000002</v>
      </c>
      <c r="O269" s="7" t="str">
        <f t="shared" ca="1" si="143"/>
        <v/>
      </c>
      <c r="S269" s="7" t="str">
        <f t="shared" ca="1" si="144"/>
        <v/>
      </c>
    </row>
    <row r="270" spans="1:19" x14ac:dyDescent="0.3">
      <c r="A270" s="1" t="str">
        <f t="shared" si="142"/>
        <v>LP_HealOnKill_08</v>
      </c>
      <c r="B270" s="1" t="s">
        <v>271</v>
      </c>
      <c r="C270" s="1" t="str">
        <f>IF(ISERROR(VLOOKUP(B270,AffectorValueTable!$A:$A,1,0)),"어펙터밸류없음","")</f>
        <v/>
      </c>
      <c r="D270" s="1">
        <v>8</v>
      </c>
      <c r="E270" s="1" t="str">
        <f>VLOOKUP($B270,AffectorValueTable!$1:$1048576,MATCH(AffectorValueTable!$B$1,AffectorValueTable!$1:$1,0),0)</f>
        <v>Vampire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K270" s="1">
        <f t="shared" si="137"/>
        <v>1.62</v>
      </c>
      <c r="O270" s="7" t="str">
        <f t="shared" ca="1" si="143"/>
        <v/>
      </c>
      <c r="S270" s="7" t="str">
        <f t="shared" ca="1" si="144"/>
        <v/>
      </c>
    </row>
    <row r="271" spans="1:19" x14ac:dyDescent="0.3">
      <c r="A271" s="1" t="str">
        <f t="shared" si="142"/>
        <v>LP_HealOnKill_09</v>
      </c>
      <c r="B271" s="1" t="s">
        <v>271</v>
      </c>
      <c r="C271" s="1" t="str">
        <f>IF(ISERROR(VLOOKUP(B271,AffectorValueTable!$A:$A,1,0)),"어펙터밸류없음","")</f>
        <v/>
      </c>
      <c r="D271" s="1">
        <v>9</v>
      </c>
      <c r="E271" s="1" t="str">
        <f>VLOOKUP($B271,AffectorValueTable!$1:$1048576,MATCH(AffectorValueTable!$B$1,AffectorValueTable!$1:$1,0),0)</f>
        <v>Vampire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K271" s="1">
        <f t="shared" si="137"/>
        <v>1.89</v>
      </c>
      <c r="O271" s="7" t="str">
        <f t="shared" ca="1" si="143"/>
        <v/>
      </c>
      <c r="S271" s="7" t="str">
        <f t="shared" ca="1" si="144"/>
        <v/>
      </c>
    </row>
    <row r="272" spans="1:19" x14ac:dyDescent="0.3">
      <c r="A272" s="1" t="str">
        <f t="shared" ref="A272:A287" si="145">B272&amp;"_"&amp;TEXT(D272,"00")</f>
        <v>LP_HealOnKillBetter_01</v>
      </c>
      <c r="B272" s="1" t="s">
        <v>272</v>
      </c>
      <c r="C272" s="1" t="str">
        <f>IF(ISERROR(VLOOKUP(B272,AffectorValueTable!$A:$A,1,0)),"어펙터밸류없음","")</f>
        <v/>
      </c>
      <c r="D272" s="1">
        <v>1</v>
      </c>
      <c r="E272" s="1" t="str">
        <f>VLOOKUP($B272,AffectorValueTable!$1:$1048576,MATCH(AffectorValueTable!$B$1,AffectorValueTable!$1:$1,0),0)</f>
        <v>Vampire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K272" s="1">
        <f t="shared" si="137"/>
        <v>0.25</v>
      </c>
      <c r="O272" s="7" t="str">
        <f t="shared" ref="O272:O301" ca="1" si="146">IF(NOT(ISBLANK(N272)),N272,
IF(ISBLANK(M272),"",
VLOOKUP(M272,OFFSET(INDIRECT("$A:$B"),0,MATCH(M$1&amp;"_Verify",INDIRECT("$1:$1"),0)-1),2,0)
))</f>
        <v/>
      </c>
      <c r="S272" s="7" t="str">
        <f t="shared" ca="1" si="86"/>
        <v/>
      </c>
    </row>
    <row r="273" spans="1:23" x14ac:dyDescent="0.3">
      <c r="A273" s="1" t="str">
        <f t="shared" si="145"/>
        <v>LP_HealOnKillBetter_02</v>
      </c>
      <c r="B273" s="1" t="s">
        <v>272</v>
      </c>
      <c r="C273" s="1" t="str">
        <f>IF(ISERROR(VLOOKUP(B273,AffectorValueTable!$A:$A,1,0)),"어펙터밸류없음","")</f>
        <v/>
      </c>
      <c r="D273" s="1">
        <v>2</v>
      </c>
      <c r="E273" s="1" t="str">
        <f>VLOOKUP($B273,AffectorValueTable!$1:$1048576,MATCH(AffectorValueTable!$B$1,AffectorValueTable!$1:$1,0),0)</f>
        <v>Vampire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K273" s="1">
        <f t="shared" si="137"/>
        <v>0.52500000000000002</v>
      </c>
      <c r="O273" s="7" t="str">
        <f t="shared" ca="1" si="146"/>
        <v/>
      </c>
      <c r="S273" s="7" t="str">
        <f t="shared" ca="1" si="86"/>
        <v/>
      </c>
    </row>
    <row r="274" spans="1:23" x14ac:dyDescent="0.3">
      <c r="A274" s="1" t="str">
        <f t="shared" ref="A274:A276" si="147">B274&amp;"_"&amp;TEXT(D274,"00")</f>
        <v>LP_HealOnKillBetter_03</v>
      </c>
      <c r="B274" s="1" t="s">
        <v>272</v>
      </c>
      <c r="C274" s="1" t="str">
        <f>IF(ISERROR(VLOOKUP(B274,AffectorValueTable!$A:$A,1,0)),"어펙터밸류없음","")</f>
        <v/>
      </c>
      <c r="D274" s="1">
        <v>3</v>
      </c>
      <c r="E274" s="1" t="str">
        <f>VLOOKUP($B274,AffectorValueTable!$1:$1048576,MATCH(AffectorValueTable!$B$1,AffectorValueTable!$1:$1,0),0)</f>
        <v>Vampire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K274" s="1">
        <f t="shared" si="137"/>
        <v>0.82500000000000007</v>
      </c>
      <c r="O274" s="7" t="str">
        <f t="shared" ref="O274:O276" ca="1" si="148">IF(NOT(ISBLANK(N274)),N274,
IF(ISBLANK(M274),"",
VLOOKUP(M274,OFFSET(INDIRECT("$A:$B"),0,MATCH(M$1&amp;"_Verify",INDIRECT("$1:$1"),0)-1),2,0)
))</f>
        <v/>
      </c>
      <c r="S274" s="7" t="str">
        <f t="shared" ref="S274:S276" ca="1" si="149">IF(NOT(ISBLANK(R274)),R274,
IF(ISBLANK(Q274),"",
VLOOKUP(Q274,OFFSET(INDIRECT("$A:$B"),0,MATCH(Q$1&amp;"_Verify",INDIRECT("$1:$1"),0)-1),2,0)
))</f>
        <v/>
      </c>
    </row>
    <row r="275" spans="1:23" x14ac:dyDescent="0.3">
      <c r="A275" s="1" t="str">
        <f t="shared" si="147"/>
        <v>LP_HealOnKillBetter_04</v>
      </c>
      <c r="B275" s="1" t="s">
        <v>272</v>
      </c>
      <c r="C275" s="1" t="str">
        <f>IF(ISERROR(VLOOKUP(B275,AffectorValueTable!$A:$A,1,0)),"어펙터밸류없음","")</f>
        <v/>
      </c>
      <c r="D275" s="1">
        <v>4</v>
      </c>
      <c r="E275" s="1" t="str">
        <f>VLOOKUP($B275,AffectorValueTable!$1:$1048576,MATCH(AffectorValueTable!$B$1,AffectorValueTable!$1:$1,0),0)</f>
        <v>Vampire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I275" s="1">
        <v>-1</v>
      </c>
      <c r="K275" s="1">
        <f t="shared" si="137"/>
        <v>1.1499999999999999</v>
      </c>
      <c r="O275" s="7" t="str">
        <f t="shared" ca="1" si="148"/>
        <v/>
      </c>
      <c r="S275" s="7" t="str">
        <f t="shared" ca="1" si="149"/>
        <v/>
      </c>
    </row>
    <row r="276" spans="1:23" x14ac:dyDescent="0.3">
      <c r="A276" s="1" t="str">
        <f t="shared" si="147"/>
        <v>LP_HealOnKillBetter_05</v>
      </c>
      <c r="B276" s="1" t="s">
        <v>272</v>
      </c>
      <c r="C276" s="1" t="str">
        <f>IF(ISERROR(VLOOKUP(B276,AffectorValueTable!$A:$A,1,0)),"어펙터밸류없음","")</f>
        <v/>
      </c>
      <c r="D276" s="1">
        <v>5</v>
      </c>
      <c r="E276" s="1" t="str">
        <f>VLOOKUP($B276,AffectorValueTable!$1:$1048576,MATCH(AffectorValueTable!$B$1,AffectorValueTable!$1:$1,0),0)</f>
        <v>Vampire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I276" s="1">
        <v>-1</v>
      </c>
      <c r="K276" s="1">
        <f t="shared" si="137"/>
        <v>1.5</v>
      </c>
      <c r="O276" s="7" t="str">
        <f t="shared" ca="1" si="148"/>
        <v/>
      </c>
      <c r="S276" s="7" t="str">
        <f t="shared" ca="1" si="149"/>
        <v/>
      </c>
    </row>
    <row r="277" spans="1:23" x14ac:dyDescent="0.3">
      <c r="A277" s="1" t="str">
        <f t="shared" si="145"/>
        <v>LP_AtkSpeedUpOnEncounter_01</v>
      </c>
      <c r="B277" s="1" t="s">
        <v>297</v>
      </c>
      <c r="C277" s="1" t="str">
        <f>IF(ISERROR(VLOOKUP(B277,AffectorValueTable!$A:$A,1,0)),"어펙터밸류없음","")</f>
        <v/>
      </c>
      <c r="D277" s="1">
        <v>1</v>
      </c>
      <c r="E277" s="1" t="str">
        <f>VLOOKUP($B277,AffectorValueTable!$1:$1048576,MATCH(AffectorValueTable!$B$1,AffectorValueTable!$1:$1,0),0)</f>
        <v>CallAffectorValue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I277" s="1">
        <v>-1</v>
      </c>
      <c r="O277" s="7" t="str">
        <f t="shared" ca="1" si="146"/>
        <v/>
      </c>
      <c r="Q277" s="1" t="s">
        <v>298</v>
      </c>
      <c r="S277" s="7">
        <f t="shared" ref="S277:S328" ca="1" si="150">IF(NOT(ISBLANK(R277)),R277,
IF(ISBLANK(Q277),"",
VLOOKUP(Q277,OFFSET(INDIRECT("$A:$B"),0,MATCH(Q$1&amp;"_Verify",INDIRECT("$1:$1"),0)-1),2,0)
))</f>
        <v>1</v>
      </c>
      <c r="U277" s="1" t="s">
        <v>299</v>
      </c>
    </row>
    <row r="278" spans="1:23" x14ac:dyDescent="0.3">
      <c r="A278" s="1" t="str">
        <f t="shared" si="145"/>
        <v>LP_AtkSpeedUpOnEncounter_02</v>
      </c>
      <c r="B278" s="1" t="s">
        <v>297</v>
      </c>
      <c r="C278" s="1" t="str">
        <f>IF(ISERROR(VLOOKUP(B278,AffectorValueTable!$A:$A,1,0)),"어펙터밸류없음","")</f>
        <v/>
      </c>
      <c r="D278" s="1">
        <v>2</v>
      </c>
      <c r="E278" s="1" t="str">
        <f>VLOOKUP($B278,AffectorValueTable!$1:$1048576,MATCH(AffectorValueTable!$B$1,AffectorValueTable!$1:$1,0),0)</f>
        <v>CallAffectorValue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I278" s="1">
        <v>-1</v>
      </c>
      <c r="O278" s="7" t="str">
        <f t="shared" ca="1" si="146"/>
        <v/>
      </c>
      <c r="Q278" s="1" t="s">
        <v>298</v>
      </c>
      <c r="S278" s="7">
        <f t="shared" ca="1" si="150"/>
        <v>1</v>
      </c>
      <c r="U278" s="1" t="s">
        <v>299</v>
      </c>
    </row>
    <row r="279" spans="1:23" x14ac:dyDescent="0.3">
      <c r="A279" s="1" t="str">
        <f t="shared" ref="A279:A285" si="151">B279&amp;"_"&amp;TEXT(D279,"00")</f>
        <v>LP_AtkSpeedUpOnEncounter_03</v>
      </c>
      <c r="B279" s="1" t="s">
        <v>297</v>
      </c>
      <c r="C279" s="1" t="str">
        <f>IF(ISERROR(VLOOKUP(B279,AffectorValueTable!$A:$A,1,0)),"어펙터밸류없음","")</f>
        <v/>
      </c>
      <c r="D279" s="1">
        <v>3</v>
      </c>
      <c r="E279" s="1" t="str">
        <f>VLOOKUP($B279,AffectorValueTable!$1:$1048576,MATCH(AffectorValueTable!$B$1,AffectorValueTable!$1:$1,0),0)</f>
        <v>CallAffectorValue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I279" s="1">
        <v>-1</v>
      </c>
      <c r="O279" s="7" t="str">
        <f t="shared" ref="O279:O285" ca="1" si="152">IF(NOT(ISBLANK(N279)),N279,
IF(ISBLANK(M279),"",
VLOOKUP(M279,OFFSET(INDIRECT("$A:$B"),0,MATCH(M$1&amp;"_Verify",INDIRECT("$1:$1"),0)-1),2,0)
))</f>
        <v/>
      </c>
      <c r="Q279" s="1" t="s">
        <v>298</v>
      </c>
      <c r="S279" s="7">
        <f t="shared" ca="1" si="150"/>
        <v>1</v>
      </c>
      <c r="U279" s="1" t="s">
        <v>299</v>
      </c>
    </row>
    <row r="280" spans="1:23" x14ac:dyDescent="0.3">
      <c r="A280" s="1" t="str">
        <f t="shared" si="151"/>
        <v>LP_AtkSpeedUpOnEncounter_04</v>
      </c>
      <c r="B280" s="1" t="s">
        <v>297</v>
      </c>
      <c r="C280" s="1" t="str">
        <f>IF(ISERROR(VLOOKUP(B280,AffectorValueTable!$A:$A,1,0)),"어펙터밸류없음","")</f>
        <v/>
      </c>
      <c r="D280" s="1">
        <v>4</v>
      </c>
      <c r="E280" s="1" t="str">
        <f>VLOOKUP($B280,AffectorValueTable!$1:$1048576,MATCH(AffectorValueTable!$B$1,AffectorValueTable!$1:$1,0),0)</f>
        <v>CallAffectorValue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I280" s="1">
        <v>-1</v>
      </c>
      <c r="O280" s="7" t="str">
        <f t="shared" ca="1" si="152"/>
        <v/>
      </c>
      <c r="Q280" s="1" t="s">
        <v>298</v>
      </c>
      <c r="S280" s="7">
        <f t="shared" ca="1" si="150"/>
        <v>1</v>
      </c>
      <c r="U280" s="1" t="s">
        <v>299</v>
      </c>
    </row>
    <row r="281" spans="1:23" x14ac:dyDescent="0.3">
      <c r="A281" s="1" t="str">
        <f t="shared" si="151"/>
        <v>LP_AtkSpeedUpOnEncounter_05</v>
      </c>
      <c r="B281" s="1" t="s">
        <v>297</v>
      </c>
      <c r="C281" s="1" t="str">
        <f>IF(ISERROR(VLOOKUP(B281,AffectorValueTable!$A:$A,1,0)),"어펙터밸류없음","")</f>
        <v/>
      </c>
      <c r="D281" s="1">
        <v>5</v>
      </c>
      <c r="E281" s="1" t="str">
        <f>VLOOKUP($B281,AffectorValueTable!$1:$1048576,MATCH(AffectorValueTable!$B$1,AffectorValueTable!$1:$1,0),0)</f>
        <v>CallAffectorValue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I281" s="1">
        <v>-1</v>
      </c>
      <c r="O281" s="7" t="str">
        <f t="shared" ca="1" si="152"/>
        <v/>
      </c>
      <c r="Q281" s="1" t="s">
        <v>298</v>
      </c>
      <c r="S281" s="7">
        <f t="shared" ca="1" si="150"/>
        <v>1</v>
      </c>
      <c r="U281" s="1" t="s">
        <v>299</v>
      </c>
    </row>
    <row r="282" spans="1:23" x14ac:dyDescent="0.3">
      <c r="A282" s="1" t="str">
        <f t="shared" si="151"/>
        <v>LP_AtkSpeedUpOnEncounter_06</v>
      </c>
      <c r="B282" s="1" t="s">
        <v>297</v>
      </c>
      <c r="C282" s="1" t="str">
        <f>IF(ISERROR(VLOOKUP(B282,AffectorValueTable!$A:$A,1,0)),"어펙터밸류없음","")</f>
        <v/>
      </c>
      <c r="D282" s="1">
        <v>6</v>
      </c>
      <c r="E282" s="1" t="str">
        <f>VLOOKUP($B282,AffectorValueTable!$1:$1048576,MATCH(AffectorValueTable!$B$1,AffectorValueTable!$1:$1,0),0)</f>
        <v>CallAffectorValue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I282" s="1">
        <v>-1</v>
      </c>
      <c r="O282" s="7" t="str">
        <f t="shared" ca="1" si="152"/>
        <v/>
      </c>
      <c r="Q282" s="1" t="s">
        <v>298</v>
      </c>
      <c r="S282" s="7">
        <f t="shared" ca="1" si="150"/>
        <v>1</v>
      </c>
      <c r="U282" s="1" t="s">
        <v>299</v>
      </c>
    </row>
    <row r="283" spans="1:23" x14ac:dyDescent="0.3">
      <c r="A283" s="1" t="str">
        <f t="shared" si="151"/>
        <v>LP_AtkSpeedUpOnEncounter_07</v>
      </c>
      <c r="B283" s="1" t="s">
        <v>297</v>
      </c>
      <c r="C283" s="1" t="str">
        <f>IF(ISERROR(VLOOKUP(B283,AffectorValueTable!$A:$A,1,0)),"어펙터밸류없음","")</f>
        <v/>
      </c>
      <c r="D283" s="1">
        <v>7</v>
      </c>
      <c r="E283" s="1" t="str">
        <f>VLOOKUP($B283,AffectorValueTable!$1:$1048576,MATCH(AffectorValueTable!$B$1,AffectorValueTable!$1:$1,0),0)</f>
        <v>CallAffectorValue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I283" s="1">
        <v>-1</v>
      </c>
      <c r="O283" s="7" t="str">
        <f t="shared" ca="1" si="152"/>
        <v/>
      </c>
      <c r="Q283" s="1" t="s">
        <v>298</v>
      </c>
      <c r="S283" s="7">
        <f t="shared" ca="1" si="150"/>
        <v>1</v>
      </c>
      <c r="U283" s="1" t="s">
        <v>299</v>
      </c>
    </row>
    <row r="284" spans="1:23" x14ac:dyDescent="0.3">
      <c r="A284" s="1" t="str">
        <f t="shared" si="151"/>
        <v>LP_AtkSpeedUpOnEncounter_08</v>
      </c>
      <c r="B284" s="1" t="s">
        <v>297</v>
      </c>
      <c r="C284" s="1" t="str">
        <f>IF(ISERROR(VLOOKUP(B284,AffectorValueTable!$A:$A,1,0)),"어펙터밸류없음","")</f>
        <v/>
      </c>
      <c r="D284" s="1">
        <v>8</v>
      </c>
      <c r="E284" s="1" t="str">
        <f>VLOOKUP($B284,AffectorValueTable!$1:$1048576,MATCH(AffectorValueTable!$B$1,AffectorValueTable!$1:$1,0),0)</f>
        <v>CallAffectorValue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I284" s="1">
        <v>-1</v>
      </c>
      <c r="O284" s="7" t="str">
        <f t="shared" ca="1" si="152"/>
        <v/>
      </c>
      <c r="Q284" s="1" t="s">
        <v>298</v>
      </c>
      <c r="S284" s="7">
        <f t="shared" ca="1" si="150"/>
        <v>1</v>
      </c>
      <c r="U284" s="1" t="s">
        <v>299</v>
      </c>
    </row>
    <row r="285" spans="1:23" x14ac:dyDescent="0.3">
      <c r="A285" s="1" t="str">
        <f t="shared" si="151"/>
        <v>LP_AtkSpeedUpOnEncounter_09</v>
      </c>
      <c r="B285" s="1" t="s">
        <v>297</v>
      </c>
      <c r="C285" s="1" t="str">
        <f>IF(ISERROR(VLOOKUP(B285,AffectorValueTable!$A:$A,1,0)),"어펙터밸류없음","")</f>
        <v/>
      </c>
      <c r="D285" s="1">
        <v>9</v>
      </c>
      <c r="E285" s="1" t="str">
        <f>VLOOKUP($B285,AffectorValueTable!$1:$1048576,MATCH(AffectorValueTable!$B$1,AffectorValueTable!$1:$1,0),0)</f>
        <v>CallAffectorValue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I285" s="1">
        <v>-1</v>
      </c>
      <c r="O285" s="7" t="str">
        <f t="shared" ca="1" si="152"/>
        <v/>
      </c>
      <c r="Q285" s="1" t="s">
        <v>298</v>
      </c>
      <c r="S285" s="7">
        <f t="shared" ca="1" si="150"/>
        <v>1</v>
      </c>
      <c r="U285" s="1" t="s">
        <v>299</v>
      </c>
    </row>
    <row r="286" spans="1:23" x14ac:dyDescent="0.3">
      <c r="A286" s="1" t="str">
        <f t="shared" si="145"/>
        <v>LP_AtkSpeedUpOnEncounter_Spd_01</v>
      </c>
      <c r="B286" s="1" t="s">
        <v>294</v>
      </c>
      <c r="C286" s="1" t="str">
        <f>IF(ISERROR(VLOOKUP(B286,AffectorValueTable!$A:$A,1,0)),"어펙터밸류없음","")</f>
        <v/>
      </c>
      <c r="D286" s="1">
        <v>1</v>
      </c>
      <c r="E286" s="1" t="str">
        <f>VLOOKUP($B286,AffectorValueTable!$1:$1048576,MATCH(AffectorValueTable!$B$1,AffectorValueTable!$1:$1,0),0)</f>
        <v>ChangeActorStatus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I286" s="1">
        <v>4.5</v>
      </c>
      <c r="J286" s="1">
        <f t="shared" ref="J286:J294" si="153">J69*4.5/6*2.5</f>
        <v>0.28125</v>
      </c>
      <c r="M286" s="1" t="s">
        <v>149</v>
      </c>
      <c r="O286" s="7">
        <f t="shared" ca="1" si="146"/>
        <v>3</v>
      </c>
      <c r="R286" s="1">
        <v>1</v>
      </c>
      <c r="S286" s="7">
        <f t="shared" ca="1" si="150"/>
        <v>1</v>
      </c>
      <c r="W286" s="1" t="s">
        <v>366</v>
      </c>
    </row>
    <row r="287" spans="1:23" x14ac:dyDescent="0.3">
      <c r="A287" s="1" t="str">
        <f t="shared" si="145"/>
        <v>LP_AtkSpeedUpOnEncounter_Spd_02</v>
      </c>
      <c r="B287" s="1" t="s">
        <v>294</v>
      </c>
      <c r="C287" s="1" t="str">
        <f>IF(ISERROR(VLOOKUP(B287,AffectorValueTable!$A:$A,1,0)),"어펙터밸류없음","")</f>
        <v/>
      </c>
      <c r="D287" s="1">
        <v>2</v>
      </c>
      <c r="E287" s="1" t="str">
        <f>VLOOKUP($B287,AffectorValueTable!$1:$1048576,MATCH(AffectorValueTable!$B$1,AffectorValueTable!$1:$1,0),0)</f>
        <v>ChangeActorStatus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I287" s="1">
        <v>5</v>
      </c>
      <c r="J287" s="1">
        <f t="shared" si="153"/>
        <v>0.59062499999999996</v>
      </c>
      <c r="M287" s="1" t="s">
        <v>149</v>
      </c>
      <c r="O287" s="7">
        <f t="shared" ca="1" si="146"/>
        <v>3</v>
      </c>
      <c r="R287" s="1">
        <v>1</v>
      </c>
      <c r="S287" s="7">
        <f t="shared" ca="1" si="150"/>
        <v>1</v>
      </c>
      <c r="W287" s="1" t="s">
        <v>366</v>
      </c>
    </row>
    <row r="288" spans="1:23" x14ac:dyDescent="0.3">
      <c r="A288" s="1" t="str">
        <f t="shared" ref="A288:A294" si="154">B288&amp;"_"&amp;TEXT(D288,"00")</f>
        <v>LP_AtkSpeedUpOnEncounter_Spd_03</v>
      </c>
      <c r="B288" s="1" t="s">
        <v>294</v>
      </c>
      <c r="C288" s="1" t="str">
        <f>IF(ISERROR(VLOOKUP(B288,AffectorValueTable!$A:$A,1,0)),"어펙터밸류없음","")</f>
        <v/>
      </c>
      <c r="D288" s="1">
        <v>3</v>
      </c>
      <c r="E288" s="1" t="str">
        <f>VLOOKUP($B288,AffectorValueTable!$1:$1048576,MATCH(AffectorValueTable!$B$1,AffectorValueTable!$1:$1,0),0)</f>
        <v>ChangeActorStatus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I288" s="1">
        <v>5.5</v>
      </c>
      <c r="J288" s="1">
        <f t="shared" si="153"/>
        <v>0.92812500000000009</v>
      </c>
      <c r="M288" s="1" t="s">
        <v>149</v>
      </c>
      <c r="O288" s="7">
        <f t="shared" ref="O288:O294" ca="1" si="155">IF(NOT(ISBLANK(N288)),N288,
IF(ISBLANK(M288),"",
VLOOKUP(M288,OFFSET(INDIRECT("$A:$B"),0,MATCH(M$1&amp;"_Verify",INDIRECT("$1:$1"),0)-1),2,0)
))</f>
        <v>3</v>
      </c>
      <c r="R288" s="1">
        <v>1</v>
      </c>
      <c r="S288" s="7">
        <f t="shared" ca="1" si="150"/>
        <v>1</v>
      </c>
      <c r="W288" s="1" t="s">
        <v>366</v>
      </c>
    </row>
    <row r="289" spans="1:23" x14ac:dyDescent="0.3">
      <c r="A289" s="1" t="str">
        <f t="shared" si="154"/>
        <v>LP_AtkSpeedUpOnEncounter_Spd_04</v>
      </c>
      <c r="B289" s="1" t="s">
        <v>294</v>
      </c>
      <c r="C289" s="1" t="str">
        <f>IF(ISERROR(VLOOKUP(B289,AffectorValueTable!$A:$A,1,0)),"어펙터밸류없음","")</f>
        <v/>
      </c>
      <c r="D289" s="1">
        <v>4</v>
      </c>
      <c r="E289" s="1" t="str">
        <f>VLOOKUP($B289,AffectorValueTable!$1:$1048576,MATCH(AffectorValueTable!$B$1,AffectorValueTable!$1:$1,0),0)</f>
        <v>ChangeActorStatus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I289" s="1">
        <v>6</v>
      </c>
      <c r="J289" s="1">
        <f t="shared" si="153"/>
        <v>1.29375</v>
      </c>
      <c r="M289" s="1" t="s">
        <v>149</v>
      </c>
      <c r="O289" s="7">
        <f t="shared" ca="1" si="155"/>
        <v>3</v>
      </c>
      <c r="R289" s="1">
        <v>1</v>
      </c>
      <c r="S289" s="7">
        <f t="shared" ca="1" si="150"/>
        <v>1</v>
      </c>
      <c r="W289" s="1" t="s">
        <v>366</v>
      </c>
    </row>
    <row r="290" spans="1:23" x14ac:dyDescent="0.3">
      <c r="A290" s="1" t="str">
        <f t="shared" si="154"/>
        <v>LP_AtkSpeedUpOnEncounter_Spd_05</v>
      </c>
      <c r="B290" s="1" t="s">
        <v>294</v>
      </c>
      <c r="C290" s="1" t="str">
        <f>IF(ISERROR(VLOOKUP(B290,AffectorValueTable!$A:$A,1,0)),"어펙터밸류없음","")</f>
        <v/>
      </c>
      <c r="D290" s="1">
        <v>5</v>
      </c>
      <c r="E290" s="1" t="str">
        <f>VLOOKUP($B290,AffectorValueTable!$1:$1048576,MATCH(AffectorValueTable!$B$1,AffectorValueTable!$1:$1,0),0)</f>
        <v>ChangeActorStatus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I290" s="1">
        <v>6.5</v>
      </c>
      <c r="J290" s="1">
        <f t="shared" si="153"/>
        <v>1.6874999999999998</v>
      </c>
      <c r="M290" s="1" t="s">
        <v>149</v>
      </c>
      <c r="O290" s="7">
        <f t="shared" ca="1" si="155"/>
        <v>3</v>
      </c>
      <c r="R290" s="1">
        <v>1</v>
      </c>
      <c r="S290" s="7">
        <f t="shared" ca="1" si="150"/>
        <v>1</v>
      </c>
      <c r="W290" s="1" t="s">
        <v>366</v>
      </c>
    </row>
    <row r="291" spans="1:23" x14ac:dyDescent="0.3">
      <c r="A291" s="1" t="str">
        <f t="shared" si="154"/>
        <v>LP_AtkSpeedUpOnEncounter_Spd_06</v>
      </c>
      <c r="B291" s="1" t="s">
        <v>294</v>
      </c>
      <c r="C291" s="1" t="str">
        <f>IF(ISERROR(VLOOKUP(B291,AffectorValueTable!$A:$A,1,0)),"어펙터밸류없음","")</f>
        <v/>
      </c>
      <c r="D291" s="1">
        <v>6</v>
      </c>
      <c r="E291" s="1" t="str">
        <f>VLOOKUP($B291,AffectorValueTable!$1:$1048576,MATCH(AffectorValueTable!$B$1,AffectorValueTable!$1:$1,0),0)</f>
        <v>ChangeActorStatus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I291" s="1">
        <v>7</v>
      </c>
      <c r="J291" s="1">
        <f t="shared" si="153"/>
        <v>2.109375</v>
      </c>
      <c r="M291" s="1" t="s">
        <v>149</v>
      </c>
      <c r="O291" s="7">
        <f t="shared" ca="1" si="155"/>
        <v>3</v>
      </c>
      <c r="R291" s="1">
        <v>1</v>
      </c>
      <c r="S291" s="7">
        <f t="shared" ca="1" si="150"/>
        <v>1</v>
      </c>
      <c r="W291" s="1" t="s">
        <v>366</v>
      </c>
    </row>
    <row r="292" spans="1:23" x14ac:dyDescent="0.3">
      <c r="A292" s="1" t="str">
        <f t="shared" si="154"/>
        <v>LP_AtkSpeedUpOnEncounter_Spd_07</v>
      </c>
      <c r="B292" s="1" t="s">
        <v>294</v>
      </c>
      <c r="C292" s="1" t="str">
        <f>IF(ISERROR(VLOOKUP(B292,AffectorValueTable!$A:$A,1,0)),"어펙터밸류없음","")</f>
        <v/>
      </c>
      <c r="D292" s="1">
        <v>7</v>
      </c>
      <c r="E292" s="1" t="str">
        <f>VLOOKUP($B292,AffectorValueTable!$1:$1048576,MATCH(AffectorValueTable!$B$1,AffectorValueTable!$1:$1,0),0)</f>
        <v>ChangeActorStatus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I292" s="1">
        <v>7.5</v>
      </c>
      <c r="J292" s="1">
        <f t="shared" si="153"/>
        <v>2.5593750000000002</v>
      </c>
      <c r="M292" s="1" t="s">
        <v>149</v>
      </c>
      <c r="O292" s="7">
        <f t="shared" ca="1" si="155"/>
        <v>3</v>
      </c>
      <c r="R292" s="1">
        <v>1</v>
      </c>
      <c r="S292" s="7">
        <f t="shared" ca="1" si="150"/>
        <v>1</v>
      </c>
      <c r="W292" s="1" t="s">
        <v>366</v>
      </c>
    </row>
    <row r="293" spans="1:23" x14ac:dyDescent="0.3">
      <c r="A293" s="1" t="str">
        <f t="shared" si="154"/>
        <v>LP_AtkSpeedUpOnEncounter_Spd_08</v>
      </c>
      <c r="B293" s="1" t="s">
        <v>294</v>
      </c>
      <c r="C293" s="1" t="str">
        <f>IF(ISERROR(VLOOKUP(B293,AffectorValueTable!$A:$A,1,0)),"어펙터밸류없음","")</f>
        <v/>
      </c>
      <c r="D293" s="1">
        <v>8</v>
      </c>
      <c r="E293" s="1" t="str">
        <f>VLOOKUP($B293,AffectorValueTable!$1:$1048576,MATCH(AffectorValueTable!$B$1,AffectorValueTable!$1:$1,0),0)</f>
        <v>ChangeActorStatus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I293" s="1">
        <v>8</v>
      </c>
      <c r="J293" s="1">
        <f t="shared" si="153"/>
        <v>3.0375000000000001</v>
      </c>
      <c r="M293" s="1" t="s">
        <v>149</v>
      </c>
      <c r="O293" s="7">
        <f t="shared" ca="1" si="155"/>
        <v>3</v>
      </c>
      <c r="R293" s="1">
        <v>1</v>
      </c>
      <c r="S293" s="7">
        <f t="shared" ca="1" si="150"/>
        <v>1</v>
      </c>
      <c r="W293" s="1" t="s">
        <v>366</v>
      </c>
    </row>
    <row r="294" spans="1:23" x14ac:dyDescent="0.3">
      <c r="A294" s="1" t="str">
        <f t="shared" si="154"/>
        <v>LP_AtkSpeedUpOnEncounter_Spd_09</v>
      </c>
      <c r="B294" s="1" t="s">
        <v>294</v>
      </c>
      <c r="C294" s="1" t="str">
        <f>IF(ISERROR(VLOOKUP(B294,AffectorValueTable!$A:$A,1,0)),"어펙터밸류없음","")</f>
        <v/>
      </c>
      <c r="D294" s="1">
        <v>9</v>
      </c>
      <c r="E294" s="1" t="str">
        <f>VLOOKUP($B294,AffectorValueTable!$1:$1048576,MATCH(AffectorValueTable!$B$1,AffectorValueTable!$1:$1,0),0)</f>
        <v>ChangeActorStatus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I294" s="1">
        <v>8.5</v>
      </c>
      <c r="J294" s="1">
        <f t="shared" si="153"/>
        <v>3.5437499999999993</v>
      </c>
      <c r="M294" s="1" t="s">
        <v>149</v>
      </c>
      <c r="O294" s="7">
        <f t="shared" ca="1" si="155"/>
        <v>3</v>
      </c>
      <c r="R294" s="1">
        <v>1</v>
      </c>
      <c r="S294" s="7">
        <f t="shared" ca="1" si="150"/>
        <v>1</v>
      </c>
      <c r="W294" s="1" t="s">
        <v>366</v>
      </c>
    </row>
    <row r="295" spans="1:23" x14ac:dyDescent="0.3">
      <c r="A295" s="1" t="str">
        <f t="shared" ref="A295:A301" si="156">B295&amp;"_"&amp;TEXT(D295,"00")</f>
        <v>LP_AtkSpeedUpOnEncounterBetter_01</v>
      </c>
      <c r="B295" s="1" t="s">
        <v>293</v>
      </c>
      <c r="C295" s="1" t="str">
        <f>IF(ISERROR(VLOOKUP(B295,AffectorValueTable!$A:$A,1,0)),"어펙터밸류없음","")</f>
        <v/>
      </c>
      <c r="D295" s="1">
        <v>1</v>
      </c>
      <c r="E295" s="1" t="str">
        <f>VLOOKUP($B295,AffectorValueTable!$1:$1048576,MATCH(AffectorValueTable!$B$1,AffectorValueTable!$1:$1,0),0)</f>
        <v>CallAffectorValue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I295" s="1">
        <v>-1</v>
      </c>
      <c r="O295" s="7" t="str">
        <f t="shared" ca="1" si="146"/>
        <v/>
      </c>
      <c r="Q295" s="1" t="s">
        <v>298</v>
      </c>
      <c r="S295" s="7">
        <f t="shared" ca="1" si="150"/>
        <v>1</v>
      </c>
      <c r="U295" s="1" t="s">
        <v>295</v>
      </c>
    </row>
    <row r="296" spans="1:23" x14ac:dyDescent="0.3">
      <c r="A296" s="1" t="str">
        <f t="shared" si="156"/>
        <v>LP_AtkSpeedUpOnEncounterBetter_02</v>
      </c>
      <c r="B296" s="1" t="s">
        <v>293</v>
      </c>
      <c r="C296" s="1" t="str">
        <f>IF(ISERROR(VLOOKUP(B296,AffectorValueTable!$A:$A,1,0)),"어펙터밸류없음","")</f>
        <v/>
      </c>
      <c r="D296" s="1">
        <v>2</v>
      </c>
      <c r="E296" s="1" t="str">
        <f>VLOOKUP($B296,AffectorValueTable!$1:$1048576,MATCH(AffectorValueTable!$B$1,AffectorValueTable!$1:$1,0),0)</f>
        <v>CallAffectorValue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I296" s="1">
        <v>-1</v>
      </c>
      <c r="O296" s="7" t="str">
        <f t="shared" ca="1" si="146"/>
        <v/>
      </c>
      <c r="Q296" s="1" t="s">
        <v>298</v>
      </c>
      <c r="S296" s="7">
        <f t="shared" ca="1" si="150"/>
        <v>1</v>
      </c>
      <c r="U296" s="1" t="s">
        <v>295</v>
      </c>
    </row>
    <row r="297" spans="1:23" x14ac:dyDescent="0.3">
      <c r="A297" s="1" t="str">
        <f t="shared" ref="A297:A299" si="157">B297&amp;"_"&amp;TEXT(D297,"00")</f>
        <v>LP_AtkSpeedUpOnEncounterBetter_03</v>
      </c>
      <c r="B297" s="1" t="s">
        <v>293</v>
      </c>
      <c r="C297" s="1" t="str">
        <f>IF(ISERROR(VLOOKUP(B297,AffectorValueTable!$A:$A,1,0)),"어펙터밸류없음","")</f>
        <v/>
      </c>
      <c r="D297" s="1">
        <v>3</v>
      </c>
      <c r="E297" s="1" t="str">
        <f>VLOOKUP($B297,AffectorValueTable!$1:$1048576,MATCH(AffectorValueTable!$B$1,AffectorValueTable!$1:$1,0),0)</f>
        <v>CallAffectorValue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I297" s="1">
        <v>-1</v>
      </c>
      <c r="O297" s="7" t="str">
        <f t="shared" ref="O297:O299" ca="1" si="158">IF(NOT(ISBLANK(N297)),N297,
IF(ISBLANK(M297),"",
VLOOKUP(M297,OFFSET(INDIRECT("$A:$B"),0,MATCH(M$1&amp;"_Verify",INDIRECT("$1:$1"),0)-1),2,0)
))</f>
        <v/>
      </c>
      <c r="Q297" s="1" t="s">
        <v>298</v>
      </c>
      <c r="S297" s="7">
        <f t="shared" ca="1" si="150"/>
        <v>1</v>
      </c>
      <c r="U297" s="1" t="s">
        <v>295</v>
      </c>
    </row>
    <row r="298" spans="1:23" x14ac:dyDescent="0.3">
      <c r="A298" s="1" t="str">
        <f t="shared" si="157"/>
        <v>LP_AtkSpeedUpOnEncounterBetter_04</v>
      </c>
      <c r="B298" s="1" t="s">
        <v>293</v>
      </c>
      <c r="C298" s="1" t="str">
        <f>IF(ISERROR(VLOOKUP(B298,AffectorValueTable!$A:$A,1,0)),"어펙터밸류없음","")</f>
        <v/>
      </c>
      <c r="D298" s="1">
        <v>4</v>
      </c>
      <c r="E298" s="1" t="str">
        <f>VLOOKUP($B298,AffectorValueTable!$1:$1048576,MATCH(AffectorValueTable!$B$1,AffectorValueTable!$1:$1,0),0)</f>
        <v>CallAffectorValue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I298" s="1">
        <v>-1</v>
      </c>
      <c r="O298" s="7" t="str">
        <f t="shared" ca="1" si="158"/>
        <v/>
      </c>
      <c r="Q298" s="1" t="s">
        <v>298</v>
      </c>
      <c r="S298" s="7">
        <f t="shared" ca="1" si="150"/>
        <v>1</v>
      </c>
      <c r="U298" s="1" t="s">
        <v>295</v>
      </c>
    </row>
    <row r="299" spans="1:23" x14ac:dyDescent="0.3">
      <c r="A299" s="1" t="str">
        <f t="shared" si="157"/>
        <v>LP_AtkSpeedUpOnEncounterBetter_05</v>
      </c>
      <c r="B299" s="1" t="s">
        <v>293</v>
      </c>
      <c r="C299" s="1" t="str">
        <f>IF(ISERROR(VLOOKUP(B299,AffectorValueTable!$A:$A,1,0)),"어펙터밸류없음","")</f>
        <v/>
      </c>
      <c r="D299" s="1">
        <v>5</v>
      </c>
      <c r="E299" s="1" t="str">
        <f>VLOOKUP($B299,AffectorValueTable!$1:$1048576,MATCH(AffectorValueTable!$B$1,AffectorValueTable!$1:$1,0),0)</f>
        <v>CallAffectorValue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I299" s="1">
        <v>-1</v>
      </c>
      <c r="O299" s="7" t="str">
        <f t="shared" ca="1" si="158"/>
        <v/>
      </c>
      <c r="Q299" s="1" t="s">
        <v>298</v>
      </c>
      <c r="S299" s="7">
        <f t="shared" ca="1" si="150"/>
        <v>1</v>
      </c>
      <c r="U299" s="1" t="s">
        <v>295</v>
      </c>
    </row>
    <row r="300" spans="1:23" x14ac:dyDescent="0.3">
      <c r="A300" s="1" t="str">
        <f t="shared" si="156"/>
        <v>LP_AtkSpeedUpOnEncounterBetter_Spd_01</v>
      </c>
      <c r="B300" s="1" t="s">
        <v>296</v>
      </c>
      <c r="C300" s="1" t="str">
        <f>IF(ISERROR(VLOOKUP(B300,AffectorValueTable!$A:$A,1,0)),"어펙터밸류없음","")</f>
        <v/>
      </c>
      <c r="D300" s="1">
        <v>1</v>
      </c>
      <c r="E300" s="1" t="str">
        <f>VLOOKUP($B300,AffectorValueTable!$1:$1048576,MATCH(AffectorValueTable!$B$1,AffectorValueTable!$1:$1,0),0)</f>
        <v>ChangeActorStatus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I300" s="1">
        <v>4.5</v>
      </c>
      <c r="J300" s="1">
        <f>J78*4.5/6*2.5</f>
        <v>0.46875</v>
      </c>
      <c r="M300" s="1" t="s">
        <v>149</v>
      </c>
      <c r="O300" s="7">
        <f t="shared" ca="1" si="146"/>
        <v>3</v>
      </c>
      <c r="R300" s="1">
        <v>1</v>
      </c>
      <c r="S300" s="7">
        <f t="shared" ca="1" si="150"/>
        <v>1</v>
      </c>
      <c r="W300" s="1" t="s">
        <v>366</v>
      </c>
    </row>
    <row r="301" spans="1:23" x14ac:dyDescent="0.3">
      <c r="A301" s="1" t="str">
        <f t="shared" si="156"/>
        <v>LP_AtkSpeedUpOnEncounterBetter_Spd_02</v>
      </c>
      <c r="B301" s="1" t="s">
        <v>296</v>
      </c>
      <c r="C301" s="1" t="str">
        <f>IF(ISERROR(VLOOKUP(B301,AffectorValueTable!$A:$A,1,0)),"어펙터밸류없음","")</f>
        <v/>
      </c>
      <c r="D301" s="1">
        <v>2</v>
      </c>
      <c r="E301" s="1" t="str">
        <f>VLOOKUP($B301,AffectorValueTable!$1:$1048576,MATCH(AffectorValueTable!$B$1,AffectorValueTable!$1:$1,0),0)</f>
        <v>ChangeActorStatus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I301" s="1">
        <v>5.5</v>
      </c>
      <c r="J301" s="1">
        <f>J79*4.5/6*2.5</f>
        <v>0.98437500000000011</v>
      </c>
      <c r="M301" s="1" t="s">
        <v>149</v>
      </c>
      <c r="O301" s="7">
        <f t="shared" ca="1" si="146"/>
        <v>3</v>
      </c>
      <c r="R301" s="1">
        <v>1</v>
      </c>
      <c r="S301" s="7">
        <f t="shared" ca="1" si="150"/>
        <v>1</v>
      </c>
      <c r="W301" s="1" t="s">
        <v>366</v>
      </c>
    </row>
    <row r="302" spans="1:23" x14ac:dyDescent="0.3">
      <c r="A302" s="1" t="str">
        <f t="shared" ref="A302:A304" si="159">B302&amp;"_"&amp;TEXT(D302,"00")</f>
        <v>LP_AtkSpeedUpOnEncounterBetter_Spd_03</v>
      </c>
      <c r="B302" s="1" t="s">
        <v>296</v>
      </c>
      <c r="C302" s="1" t="str">
        <f>IF(ISERROR(VLOOKUP(B302,AffectorValueTable!$A:$A,1,0)),"어펙터밸류없음","")</f>
        <v/>
      </c>
      <c r="D302" s="1">
        <v>3</v>
      </c>
      <c r="E302" s="1" t="str">
        <f>VLOOKUP($B302,AffectorValueTable!$1:$1048576,MATCH(AffectorValueTable!$B$1,AffectorValueTable!$1:$1,0),0)</f>
        <v>ChangeActorStatus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I302" s="1">
        <v>6.5</v>
      </c>
      <c r="J302" s="1">
        <f>J80*4.5/6*2.5</f>
        <v>1.546875</v>
      </c>
      <c r="M302" s="1" t="s">
        <v>149</v>
      </c>
      <c r="O302" s="7">
        <f t="shared" ref="O302:O304" ca="1" si="160">IF(NOT(ISBLANK(N302)),N302,
IF(ISBLANK(M302),"",
VLOOKUP(M302,OFFSET(INDIRECT("$A:$B"),0,MATCH(M$1&amp;"_Verify",INDIRECT("$1:$1"),0)-1),2,0)
))</f>
        <v>3</v>
      </c>
      <c r="R302" s="1">
        <v>1</v>
      </c>
      <c r="S302" s="7">
        <f t="shared" ca="1" si="150"/>
        <v>1</v>
      </c>
      <c r="W302" s="1" t="s">
        <v>366</v>
      </c>
    </row>
    <row r="303" spans="1:23" x14ac:dyDescent="0.3">
      <c r="A303" s="1" t="str">
        <f t="shared" si="159"/>
        <v>LP_AtkSpeedUpOnEncounterBetter_Spd_04</v>
      </c>
      <c r="B303" s="1" t="s">
        <v>296</v>
      </c>
      <c r="C303" s="1" t="str">
        <f>IF(ISERROR(VLOOKUP(B303,AffectorValueTable!$A:$A,1,0)),"어펙터밸류없음","")</f>
        <v/>
      </c>
      <c r="D303" s="1">
        <v>4</v>
      </c>
      <c r="E303" s="1" t="str">
        <f>VLOOKUP($B303,AffectorValueTable!$1:$1048576,MATCH(AffectorValueTable!$B$1,AffectorValueTable!$1:$1,0),0)</f>
        <v>ChangeActorStatus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I303" s="1">
        <v>7.5</v>
      </c>
      <c r="J303" s="1">
        <f>J81*4.5/6*2.5</f>
        <v>2.15625</v>
      </c>
      <c r="M303" s="1" t="s">
        <v>149</v>
      </c>
      <c r="O303" s="7">
        <f t="shared" ca="1" si="160"/>
        <v>3</v>
      </c>
      <c r="R303" s="1">
        <v>1</v>
      </c>
      <c r="S303" s="7">
        <f t="shared" ca="1" si="150"/>
        <v>1</v>
      </c>
      <c r="W303" s="1" t="s">
        <v>366</v>
      </c>
    </row>
    <row r="304" spans="1:23" x14ac:dyDescent="0.3">
      <c r="A304" s="1" t="str">
        <f t="shared" si="159"/>
        <v>LP_AtkSpeedUpOnEncounterBetter_Spd_05</v>
      </c>
      <c r="B304" s="1" t="s">
        <v>296</v>
      </c>
      <c r="C304" s="1" t="str">
        <f>IF(ISERROR(VLOOKUP(B304,AffectorValueTable!$A:$A,1,0)),"어펙터밸류없음","")</f>
        <v/>
      </c>
      <c r="D304" s="1">
        <v>5</v>
      </c>
      <c r="E304" s="1" t="str">
        <f>VLOOKUP($B304,AffectorValueTable!$1:$1048576,MATCH(AffectorValueTable!$B$1,AffectorValueTable!$1:$1,0),0)</f>
        <v>ChangeActorStatus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I304" s="1">
        <v>8.5</v>
      </c>
      <c r="J304" s="1">
        <f>J82*4.5/6*2.5</f>
        <v>2.8125</v>
      </c>
      <c r="M304" s="1" t="s">
        <v>149</v>
      </c>
      <c r="O304" s="7">
        <f t="shared" ca="1" si="160"/>
        <v>3</v>
      </c>
      <c r="R304" s="1">
        <v>1</v>
      </c>
      <c r="S304" s="7">
        <f t="shared" ca="1" si="150"/>
        <v>1</v>
      </c>
      <c r="W304" s="1" t="s">
        <v>366</v>
      </c>
    </row>
    <row r="305" spans="1:21" x14ac:dyDescent="0.3">
      <c r="A305" s="1" t="str">
        <f t="shared" ref="A305:A309" si="161">B305&amp;"_"&amp;TEXT(D305,"00")</f>
        <v>LP_VampireOnAttack_01</v>
      </c>
      <c r="B305" s="1" t="s">
        <v>300</v>
      </c>
      <c r="C305" s="1" t="str">
        <f>IF(ISERROR(VLOOKUP(B305,AffectorValueTable!$A:$A,1,0)),"어펙터밸류없음","")</f>
        <v/>
      </c>
      <c r="D305" s="1">
        <v>1</v>
      </c>
      <c r="E305" s="1" t="str">
        <f>VLOOKUP($B305,AffectorValueTable!$1:$1048576,MATCH(AffectorValueTable!$B$1,AffectorValueTable!$1:$1,0),0)</f>
        <v>Vampire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I305" s="1">
        <v>-1</v>
      </c>
      <c r="L305" s="1">
        <f t="shared" ref="L305:L318" si="162">J69</f>
        <v>0.15</v>
      </c>
      <c r="O305" s="7" t="str">
        <f t="shared" ref="O305:O309" ca="1" si="163">IF(NOT(ISBLANK(N305)),N305,
IF(ISBLANK(M305),"",
VLOOKUP(M305,OFFSET(INDIRECT("$A:$B"),0,MATCH(M$1&amp;"_Verify",INDIRECT("$1:$1"),0)-1),2,0)
))</f>
        <v/>
      </c>
      <c r="S305" s="7" t="str">
        <f t="shared" ca="1" si="150"/>
        <v/>
      </c>
    </row>
    <row r="306" spans="1:21" x14ac:dyDescent="0.3">
      <c r="A306" s="1" t="str">
        <f t="shared" si="161"/>
        <v>LP_VampireOnAttack_02</v>
      </c>
      <c r="B306" s="1" t="s">
        <v>300</v>
      </c>
      <c r="C306" s="1" t="str">
        <f>IF(ISERROR(VLOOKUP(B306,AffectorValueTable!$A:$A,1,0)),"어펙터밸류없음","")</f>
        <v/>
      </c>
      <c r="D306" s="1">
        <v>2</v>
      </c>
      <c r="E306" s="1" t="str">
        <f>VLOOKUP($B306,AffectorValueTable!$1:$1048576,MATCH(AffectorValueTable!$B$1,AffectorValueTable!$1:$1,0),0)</f>
        <v>Vampire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I306" s="1">
        <v>-1</v>
      </c>
      <c r="L306" s="1">
        <f t="shared" si="162"/>
        <v>0.315</v>
      </c>
      <c r="O306" s="7" t="str">
        <f t="shared" ca="1" si="163"/>
        <v/>
      </c>
      <c r="S306" s="7" t="str">
        <f t="shared" ca="1" si="150"/>
        <v/>
      </c>
    </row>
    <row r="307" spans="1:21" x14ac:dyDescent="0.3">
      <c r="A307" s="1" t="str">
        <f t="shared" si="161"/>
        <v>LP_VampireOnAttack_03</v>
      </c>
      <c r="B307" s="1" t="s">
        <v>300</v>
      </c>
      <c r="C307" s="1" t="str">
        <f>IF(ISERROR(VLOOKUP(B307,AffectorValueTable!$A:$A,1,0)),"어펙터밸류없음","")</f>
        <v/>
      </c>
      <c r="D307" s="1">
        <v>3</v>
      </c>
      <c r="E307" s="1" t="str">
        <f>VLOOKUP($B307,AffectorValueTable!$1:$1048576,MATCH(AffectorValueTable!$B$1,AffectorValueTable!$1:$1,0),0)</f>
        <v>Vampire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I307" s="1">
        <v>-1</v>
      </c>
      <c r="L307" s="1">
        <f t="shared" si="162"/>
        <v>0.49500000000000005</v>
      </c>
      <c r="O307" s="7" t="str">
        <f t="shared" ca="1" si="163"/>
        <v/>
      </c>
      <c r="S307" s="7" t="str">
        <f t="shared" ca="1" si="150"/>
        <v/>
      </c>
    </row>
    <row r="308" spans="1:21" x14ac:dyDescent="0.3">
      <c r="A308" s="1" t="str">
        <f t="shared" si="161"/>
        <v>LP_VampireOnAttack_04</v>
      </c>
      <c r="B308" s="1" t="s">
        <v>300</v>
      </c>
      <c r="C308" s="1" t="str">
        <f>IF(ISERROR(VLOOKUP(B308,AffectorValueTable!$A:$A,1,0)),"어펙터밸류없음","")</f>
        <v/>
      </c>
      <c r="D308" s="1">
        <v>4</v>
      </c>
      <c r="E308" s="1" t="str">
        <f>VLOOKUP($B308,AffectorValueTable!$1:$1048576,MATCH(AffectorValueTable!$B$1,AffectorValueTable!$1:$1,0),0)</f>
        <v>Vampire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I308" s="1">
        <v>-1</v>
      </c>
      <c r="L308" s="1">
        <f t="shared" si="162"/>
        <v>0.69</v>
      </c>
      <c r="O308" s="7" t="str">
        <f t="shared" ca="1" si="163"/>
        <v/>
      </c>
      <c r="S308" s="7" t="str">
        <f t="shared" ca="1" si="150"/>
        <v/>
      </c>
    </row>
    <row r="309" spans="1:21" x14ac:dyDescent="0.3">
      <c r="A309" s="1" t="str">
        <f t="shared" si="161"/>
        <v>LP_VampireOnAttack_05</v>
      </c>
      <c r="B309" s="1" t="s">
        <v>300</v>
      </c>
      <c r="C309" s="1" t="str">
        <f>IF(ISERROR(VLOOKUP(B309,AffectorValueTable!$A:$A,1,0)),"어펙터밸류없음","")</f>
        <v/>
      </c>
      <c r="D309" s="1">
        <v>5</v>
      </c>
      <c r="E309" s="1" t="str">
        <f>VLOOKUP($B309,AffectorValueTable!$1:$1048576,MATCH(AffectorValueTable!$B$1,AffectorValueTable!$1:$1,0),0)</f>
        <v>Vampire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I309" s="1">
        <v>-1</v>
      </c>
      <c r="L309" s="1">
        <f t="shared" si="162"/>
        <v>0.89999999999999991</v>
      </c>
      <c r="O309" s="7" t="str">
        <f t="shared" ca="1" si="163"/>
        <v/>
      </c>
      <c r="S309" s="7" t="str">
        <f t="shared" ca="1" si="150"/>
        <v/>
      </c>
    </row>
    <row r="310" spans="1:21" x14ac:dyDescent="0.3">
      <c r="A310" s="1" t="str">
        <f t="shared" ref="A310:A313" si="164">B310&amp;"_"&amp;TEXT(D310,"00")</f>
        <v>LP_VampireOnAttack_06</v>
      </c>
      <c r="B310" s="1" t="s">
        <v>300</v>
      </c>
      <c r="C310" s="1" t="str">
        <f>IF(ISERROR(VLOOKUP(B310,AffectorValueTable!$A:$A,1,0)),"어펙터밸류없음","")</f>
        <v/>
      </c>
      <c r="D310" s="1">
        <v>6</v>
      </c>
      <c r="E310" s="1" t="str">
        <f>VLOOKUP($B310,AffectorValueTable!$1:$1048576,MATCH(AffectorValueTable!$B$1,AffectorValueTable!$1:$1,0),0)</f>
        <v>Vampire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v>-1</v>
      </c>
      <c r="L310" s="1">
        <f t="shared" si="162"/>
        <v>1.125</v>
      </c>
      <c r="O310" s="7" t="str">
        <f t="shared" ref="O310:O313" ca="1" si="165">IF(NOT(ISBLANK(N310)),N310,
IF(ISBLANK(M310),"",
VLOOKUP(M310,OFFSET(INDIRECT("$A:$B"),0,MATCH(M$1&amp;"_Verify",INDIRECT("$1:$1"),0)-1),2,0)
))</f>
        <v/>
      </c>
      <c r="S310" s="7" t="str">
        <f t="shared" ref="S310:S313" ca="1" si="166">IF(NOT(ISBLANK(R310)),R310,
IF(ISBLANK(Q310),"",
VLOOKUP(Q310,OFFSET(INDIRECT("$A:$B"),0,MATCH(Q$1&amp;"_Verify",INDIRECT("$1:$1"),0)-1),2,0)
))</f>
        <v/>
      </c>
    </row>
    <row r="311" spans="1:21" x14ac:dyDescent="0.3">
      <c r="A311" s="1" t="str">
        <f t="shared" si="164"/>
        <v>LP_VampireOnAttack_07</v>
      </c>
      <c r="B311" s="1" t="s">
        <v>300</v>
      </c>
      <c r="C311" s="1" t="str">
        <f>IF(ISERROR(VLOOKUP(B311,AffectorValueTable!$A:$A,1,0)),"어펙터밸류없음","")</f>
        <v/>
      </c>
      <c r="D311" s="1">
        <v>7</v>
      </c>
      <c r="E311" s="1" t="str">
        <f>VLOOKUP($B311,AffectorValueTable!$1:$1048576,MATCH(AffectorValueTable!$B$1,AffectorValueTable!$1:$1,0),0)</f>
        <v>Vampire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I311" s="1">
        <v>-1</v>
      </c>
      <c r="L311" s="1">
        <f t="shared" si="162"/>
        <v>1.3650000000000002</v>
      </c>
      <c r="O311" s="7" t="str">
        <f t="shared" ca="1" si="165"/>
        <v/>
      </c>
      <c r="S311" s="7" t="str">
        <f t="shared" ca="1" si="166"/>
        <v/>
      </c>
    </row>
    <row r="312" spans="1:21" x14ac:dyDescent="0.3">
      <c r="A312" s="1" t="str">
        <f t="shared" si="164"/>
        <v>LP_VampireOnAttack_08</v>
      </c>
      <c r="B312" s="1" t="s">
        <v>300</v>
      </c>
      <c r="C312" s="1" t="str">
        <f>IF(ISERROR(VLOOKUP(B312,AffectorValueTable!$A:$A,1,0)),"어펙터밸류없음","")</f>
        <v/>
      </c>
      <c r="D312" s="1">
        <v>8</v>
      </c>
      <c r="E312" s="1" t="str">
        <f>VLOOKUP($B312,AffectorValueTable!$1:$1048576,MATCH(AffectorValueTable!$B$1,AffectorValueTable!$1:$1,0),0)</f>
        <v>Vampire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I312" s="1">
        <v>-1</v>
      </c>
      <c r="L312" s="1">
        <f t="shared" si="162"/>
        <v>1.62</v>
      </c>
      <c r="O312" s="7" t="str">
        <f t="shared" ca="1" si="165"/>
        <v/>
      </c>
      <c r="S312" s="7" t="str">
        <f t="shared" ca="1" si="166"/>
        <v/>
      </c>
    </row>
    <row r="313" spans="1:21" x14ac:dyDescent="0.3">
      <c r="A313" s="1" t="str">
        <f t="shared" si="164"/>
        <v>LP_VampireOnAttack_09</v>
      </c>
      <c r="B313" s="1" t="s">
        <v>300</v>
      </c>
      <c r="C313" s="1" t="str">
        <f>IF(ISERROR(VLOOKUP(B313,AffectorValueTable!$A:$A,1,0)),"어펙터밸류없음","")</f>
        <v/>
      </c>
      <c r="D313" s="1">
        <v>9</v>
      </c>
      <c r="E313" s="1" t="str">
        <f>VLOOKUP($B313,AffectorValueTable!$1:$1048576,MATCH(AffectorValueTable!$B$1,AffectorValueTable!$1:$1,0),0)</f>
        <v>Vampire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I313" s="1">
        <v>-1</v>
      </c>
      <c r="L313" s="1">
        <f t="shared" si="162"/>
        <v>1.89</v>
      </c>
      <c r="O313" s="7" t="str">
        <f t="shared" ca="1" si="165"/>
        <v/>
      </c>
      <c r="S313" s="7" t="str">
        <f t="shared" ca="1" si="166"/>
        <v/>
      </c>
    </row>
    <row r="314" spans="1:21" x14ac:dyDescent="0.3">
      <c r="A314" s="1" t="str">
        <f t="shared" ref="A314:A318" si="167">B314&amp;"_"&amp;TEXT(D314,"00")</f>
        <v>LP_VampireOnAttackBetter_01</v>
      </c>
      <c r="B314" s="1" t="s">
        <v>301</v>
      </c>
      <c r="C314" s="1" t="str">
        <f>IF(ISERROR(VLOOKUP(B314,AffectorValueTable!$A:$A,1,0)),"어펙터밸류없음","")</f>
        <v/>
      </c>
      <c r="D314" s="1">
        <v>1</v>
      </c>
      <c r="E314" s="1" t="str">
        <f>VLOOKUP($B314,AffectorValueTable!$1:$1048576,MATCH(AffectorValueTable!$B$1,AffectorValueTable!$1:$1,0),0)</f>
        <v>Vampire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I314" s="1">
        <v>-1</v>
      </c>
      <c r="L314" s="1">
        <f t="shared" si="162"/>
        <v>0.25</v>
      </c>
      <c r="O314" s="7" t="str">
        <f t="shared" ref="O314:O318" ca="1" si="168">IF(NOT(ISBLANK(N314)),N314,
IF(ISBLANK(M314),"",
VLOOKUP(M314,OFFSET(INDIRECT("$A:$B"),0,MATCH(M$1&amp;"_Verify",INDIRECT("$1:$1"),0)-1),2,0)
))</f>
        <v/>
      </c>
      <c r="S314" s="7" t="str">
        <f t="shared" ca="1" si="150"/>
        <v/>
      </c>
    </row>
    <row r="315" spans="1:21" x14ac:dyDescent="0.3">
      <c r="A315" s="1" t="str">
        <f t="shared" si="167"/>
        <v>LP_VampireOnAttackBetter_02</v>
      </c>
      <c r="B315" s="1" t="s">
        <v>301</v>
      </c>
      <c r="C315" s="1" t="str">
        <f>IF(ISERROR(VLOOKUP(B315,AffectorValueTable!$A:$A,1,0)),"어펙터밸류없음","")</f>
        <v/>
      </c>
      <c r="D315" s="1">
        <v>2</v>
      </c>
      <c r="E315" s="1" t="str">
        <f>VLOOKUP($B315,AffectorValueTable!$1:$1048576,MATCH(AffectorValueTable!$B$1,AffectorValueTable!$1:$1,0),0)</f>
        <v>Vampire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I315" s="1">
        <v>-1</v>
      </c>
      <c r="L315" s="1">
        <f t="shared" si="162"/>
        <v>0.52500000000000002</v>
      </c>
      <c r="O315" s="7" t="str">
        <f t="shared" ca="1" si="168"/>
        <v/>
      </c>
      <c r="S315" s="7" t="str">
        <f t="shared" ca="1" si="150"/>
        <v/>
      </c>
    </row>
    <row r="316" spans="1:21" x14ac:dyDescent="0.3">
      <c r="A316" s="1" t="str">
        <f t="shared" si="167"/>
        <v>LP_VampireOnAttackBetter_03</v>
      </c>
      <c r="B316" s="1" t="s">
        <v>301</v>
      </c>
      <c r="C316" s="1" t="str">
        <f>IF(ISERROR(VLOOKUP(B316,AffectorValueTable!$A:$A,1,0)),"어펙터밸류없음","")</f>
        <v/>
      </c>
      <c r="D316" s="1">
        <v>3</v>
      </c>
      <c r="E316" s="1" t="str">
        <f>VLOOKUP($B316,AffectorValueTable!$1:$1048576,MATCH(AffectorValueTable!$B$1,AffectorValueTable!$1:$1,0),0)</f>
        <v>Vampire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I316" s="1">
        <v>-1</v>
      </c>
      <c r="L316" s="1">
        <f t="shared" si="162"/>
        <v>0.82500000000000007</v>
      </c>
      <c r="O316" s="7" t="str">
        <f t="shared" ca="1" si="168"/>
        <v/>
      </c>
      <c r="S316" s="7" t="str">
        <f t="shared" ca="1" si="150"/>
        <v/>
      </c>
    </row>
    <row r="317" spans="1:21" x14ac:dyDescent="0.3">
      <c r="A317" s="1" t="str">
        <f t="shared" si="167"/>
        <v>LP_VampireOnAttackBetter_04</v>
      </c>
      <c r="B317" s="1" t="s">
        <v>301</v>
      </c>
      <c r="C317" s="1" t="str">
        <f>IF(ISERROR(VLOOKUP(B317,AffectorValueTable!$A:$A,1,0)),"어펙터밸류없음","")</f>
        <v/>
      </c>
      <c r="D317" s="1">
        <v>4</v>
      </c>
      <c r="E317" s="1" t="str">
        <f>VLOOKUP($B317,AffectorValueTable!$1:$1048576,MATCH(AffectorValueTable!$B$1,AffectorValueTable!$1:$1,0),0)</f>
        <v>Vampire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I317" s="1">
        <v>-1</v>
      </c>
      <c r="L317" s="1">
        <f t="shared" si="162"/>
        <v>1.1499999999999999</v>
      </c>
      <c r="O317" s="7" t="str">
        <f t="shared" ca="1" si="168"/>
        <v/>
      </c>
      <c r="S317" s="7" t="str">
        <f t="shared" ca="1" si="150"/>
        <v/>
      </c>
    </row>
    <row r="318" spans="1:21" x14ac:dyDescent="0.3">
      <c r="A318" s="1" t="str">
        <f t="shared" si="167"/>
        <v>LP_VampireOnAttackBetter_05</v>
      </c>
      <c r="B318" s="1" t="s">
        <v>301</v>
      </c>
      <c r="C318" s="1" t="str">
        <f>IF(ISERROR(VLOOKUP(B318,AffectorValueTable!$A:$A,1,0)),"어펙터밸류없음","")</f>
        <v/>
      </c>
      <c r="D318" s="1">
        <v>5</v>
      </c>
      <c r="E318" s="1" t="str">
        <f>VLOOKUP($B318,AffectorValueTable!$1:$1048576,MATCH(AffectorValueTable!$B$1,AffectorValueTable!$1:$1,0),0)</f>
        <v>Vampire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I318" s="1">
        <v>-1</v>
      </c>
      <c r="L318" s="1">
        <f t="shared" si="162"/>
        <v>1.5</v>
      </c>
      <c r="O318" s="7" t="str">
        <f t="shared" ca="1" si="168"/>
        <v/>
      </c>
      <c r="S318" s="7" t="str">
        <f t="shared" ca="1" si="150"/>
        <v/>
      </c>
    </row>
    <row r="319" spans="1:21" x14ac:dyDescent="0.3">
      <c r="A319" s="1" t="str">
        <f t="shared" ref="A319:A323" si="169">B319&amp;"_"&amp;TEXT(D319,"00")</f>
        <v>LP_RecoverOnAttacked_01</v>
      </c>
      <c r="B319" s="1" t="s">
        <v>302</v>
      </c>
      <c r="C319" s="1" t="str">
        <f>IF(ISERROR(VLOOKUP(B319,AffectorValueTable!$A:$A,1,0)),"어펙터밸류없음","")</f>
        <v/>
      </c>
      <c r="D319" s="1">
        <v>1</v>
      </c>
      <c r="E319" s="1" t="str">
        <f>VLOOKUP($B319,AffectorValueTable!$1:$1048576,MATCH(AffectorValueTable!$B$1,AffectorValueTable!$1:$1,0),0)</f>
        <v>CallAffectorValue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I319" s="1">
        <v>-1</v>
      </c>
      <c r="O319" s="7" t="str">
        <f t="shared" ref="O319:O323" ca="1" si="170">IF(NOT(ISBLANK(N319)),N319,
IF(ISBLANK(M319),"",
VLOOKUP(M319,OFFSET(INDIRECT("$A:$B"),0,MATCH(M$1&amp;"_Verify",INDIRECT("$1:$1"),0)-1),2,0)
))</f>
        <v/>
      </c>
      <c r="Q319" s="1" t="s">
        <v>225</v>
      </c>
      <c r="S319" s="7">
        <f t="shared" ca="1" si="150"/>
        <v>4</v>
      </c>
      <c r="U319" s="1" t="s">
        <v>303</v>
      </c>
    </row>
    <row r="320" spans="1:21" x14ac:dyDescent="0.3">
      <c r="A320" s="1" t="str">
        <f t="shared" si="169"/>
        <v>LP_RecoverOnAttacked_02</v>
      </c>
      <c r="B320" s="1" t="s">
        <v>302</v>
      </c>
      <c r="C320" s="1" t="str">
        <f>IF(ISERROR(VLOOKUP(B320,AffectorValueTable!$A:$A,1,0)),"어펙터밸류없음","")</f>
        <v/>
      </c>
      <c r="D320" s="1">
        <v>2</v>
      </c>
      <c r="E320" s="1" t="str">
        <f>VLOOKUP($B320,AffectorValueTable!$1:$1048576,MATCH(AffectorValueTable!$B$1,AffectorValueTable!$1:$1,0),0)</f>
        <v>CallAffectorValue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I320" s="1">
        <v>-1</v>
      </c>
      <c r="O320" s="7" t="str">
        <f t="shared" ca="1" si="170"/>
        <v/>
      </c>
      <c r="Q320" s="1" t="s">
        <v>225</v>
      </c>
      <c r="S320" s="7">
        <f t="shared" ca="1" si="150"/>
        <v>4</v>
      </c>
      <c r="U320" s="1" t="s">
        <v>303</v>
      </c>
    </row>
    <row r="321" spans="1:21" x14ac:dyDescent="0.3">
      <c r="A321" s="1" t="str">
        <f t="shared" si="169"/>
        <v>LP_RecoverOnAttacked_03</v>
      </c>
      <c r="B321" s="1" t="s">
        <v>302</v>
      </c>
      <c r="C321" s="1" t="str">
        <f>IF(ISERROR(VLOOKUP(B321,AffectorValueTable!$A:$A,1,0)),"어펙터밸류없음","")</f>
        <v/>
      </c>
      <c r="D321" s="1">
        <v>3</v>
      </c>
      <c r="E321" s="1" t="str">
        <f>VLOOKUP($B321,AffectorValueTable!$1:$1048576,MATCH(AffectorValueTable!$B$1,AffectorValueTable!$1:$1,0),0)</f>
        <v>CallAffectorValue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I321" s="1">
        <v>-1</v>
      </c>
      <c r="O321" s="7" t="str">
        <f t="shared" ca="1" si="170"/>
        <v/>
      </c>
      <c r="Q321" s="1" t="s">
        <v>225</v>
      </c>
      <c r="S321" s="7">
        <f t="shared" ca="1" si="150"/>
        <v>4</v>
      </c>
      <c r="U321" s="1" t="s">
        <v>303</v>
      </c>
    </row>
    <row r="322" spans="1:21" x14ac:dyDescent="0.3">
      <c r="A322" s="1" t="str">
        <f t="shared" si="169"/>
        <v>LP_RecoverOnAttacked_04</v>
      </c>
      <c r="B322" s="1" t="s">
        <v>302</v>
      </c>
      <c r="C322" s="1" t="str">
        <f>IF(ISERROR(VLOOKUP(B322,AffectorValueTable!$A:$A,1,0)),"어펙터밸류없음","")</f>
        <v/>
      </c>
      <c r="D322" s="1">
        <v>4</v>
      </c>
      <c r="E322" s="1" t="str">
        <f>VLOOKUP($B322,AffectorValueTable!$1:$1048576,MATCH(AffectorValueTable!$B$1,AffectorValueTable!$1:$1,0),0)</f>
        <v>CallAffectorValue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v>-1</v>
      </c>
      <c r="O322" s="7" t="str">
        <f t="shared" ca="1" si="170"/>
        <v/>
      </c>
      <c r="Q322" s="1" t="s">
        <v>225</v>
      </c>
      <c r="S322" s="7">
        <f t="shared" ca="1" si="150"/>
        <v>4</v>
      </c>
      <c r="U322" s="1" t="s">
        <v>303</v>
      </c>
    </row>
    <row r="323" spans="1:21" x14ac:dyDescent="0.3">
      <c r="A323" s="1" t="str">
        <f t="shared" si="169"/>
        <v>LP_RecoverOnAttacked_05</v>
      </c>
      <c r="B323" s="1" t="s">
        <v>302</v>
      </c>
      <c r="C323" s="1" t="str">
        <f>IF(ISERROR(VLOOKUP(B323,AffectorValueTable!$A:$A,1,0)),"어펙터밸류없음","")</f>
        <v/>
      </c>
      <c r="D323" s="1">
        <v>5</v>
      </c>
      <c r="E323" s="1" t="str">
        <f>VLOOKUP($B323,AffectorValueTable!$1:$1048576,MATCH(AffectorValueTable!$B$1,AffectorValueTable!$1:$1,0),0)</f>
        <v>CallAffectorValue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I323" s="1">
        <v>-1</v>
      </c>
      <c r="O323" s="7" t="str">
        <f t="shared" ca="1" si="170"/>
        <v/>
      </c>
      <c r="Q323" s="1" t="s">
        <v>225</v>
      </c>
      <c r="S323" s="7">
        <f t="shared" ca="1" si="150"/>
        <v>4</v>
      </c>
      <c r="U323" s="1" t="s">
        <v>303</v>
      </c>
    </row>
    <row r="324" spans="1:21" x14ac:dyDescent="0.3">
      <c r="A324" s="1" t="str">
        <f t="shared" ref="A324:A328" si="171">B324&amp;"_"&amp;TEXT(D324,"00")</f>
        <v>LP_RecoverOnAttacked_Heal_01</v>
      </c>
      <c r="B324" s="1" t="s">
        <v>303</v>
      </c>
      <c r="C324" s="1" t="str">
        <f>IF(ISERROR(VLOOKUP(B324,AffectorValueTable!$A:$A,1,0)),"어펙터밸류없음","")</f>
        <v/>
      </c>
      <c r="D324" s="1">
        <v>1</v>
      </c>
      <c r="E324" s="1" t="str">
        <f>VLOOKUP($B324,AffectorValueTable!$1:$1048576,MATCH(AffectorValueTable!$B$1,AffectorValueTable!$1:$1,0),0)</f>
        <v>HealOverTime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I324" s="1">
        <f t="shared" ref="I324:I328" si="172">J324*5+0.1</f>
        <v>4.6999999999999984</v>
      </c>
      <c r="J324" s="1">
        <f t="shared" ref="J324:J327" si="173">J325+0.08</f>
        <v>0.91999999999999982</v>
      </c>
      <c r="L324" s="1">
        <v>8.8888888888888892E-2</v>
      </c>
      <c r="O324" s="7" t="str">
        <f t="shared" ref="O324:O328" ca="1" si="174">IF(NOT(ISBLANK(N324)),N324,
IF(ISBLANK(M324),"",
VLOOKUP(M324,OFFSET(INDIRECT("$A:$B"),0,MATCH(M$1&amp;"_Verify",INDIRECT("$1:$1"),0)-1),2,0)
))</f>
        <v/>
      </c>
      <c r="S324" s="7" t="str">
        <f t="shared" ca="1" si="150"/>
        <v/>
      </c>
    </row>
    <row r="325" spans="1:21" x14ac:dyDescent="0.3">
      <c r="A325" s="1" t="str">
        <f t="shared" si="171"/>
        <v>LP_RecoverOnAttacked_Heal_02</v>
      </c>
      <c r="B325" s="1" t="s">
        <v>303</v>
      </c>
      <c r="C325" s="1" t="str">
        <f>IF(ISERROR(VLOOKUP(B325,AffectorValueTable!$A:$A,1,0)),"어펙터밸류없음","")</f>
        <v/>
      </c>
      <c r="D325" s="1">
        <v>2</v>
      </c>
      <c r="E325" s="1" t="str">
        <f>VLOOKUP($B325,AffectorValueTable!$1:$1048576,MATCH(AffectorValueTable!$B$1,AffectorValueTable!$1:$1,0),0)</f>
        <v>HealOverTime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I325" s="1">
        <f t="shared" si="172"/>
        <v>4.2999999999999989</v>
      </c>
      <c r="J325" s="1">
        <f t="shared" si="173"/>
        <v>0.83999999999999986</v>
      </c>
      <c r="L325" s="1">
        <v>0.12537313432835823</v>
      </c>
      <c r="O325" s="7" t="str">
        <f t="shared" ca="1" si="174"/>
        <v/>
      </c>
      <c r="S325" s="7" t="str">
        <f t="shared" ca="1" si="150"/>
        <v/>
      </c>
    </row>
    <row r="326" spans="1:21" x14ac:dyDescent="0.3">
      <c r="A326" s="1" t="str">
        <f t="shared" si="171"/>
        <v>LP_RecoverOnAttacked_Heal_03</v>
      </c>
      <c r="B326" s="1" t="s">
        <v>303</v>
      </c>
      <c r="C326" s="1" t="str">
        <f>IF(ISERROR(VLOOKUP(B326,AffectorValueTable!$A:$A,1,0)),"어펙터밸류없음","")</f>
        <v/>
      </c>
      <c r="D326" s="1">
        <v>3</v>
      </c>
      <c r="E326" s="1" t="str">
        <f>VLOOKUP($B326,AffectorValueTable!$1:$1048576,MATCH(AffectorValueTable!$B$1,AffectorValueTable!$1:$1,0),0)</f>
        <v>HealOverTime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I326" s="1">
        <f t="shared" si="172"/>
        <v>3.8999999999999995</v>
      </c>
      <c r="J326" s="1">
        <f t="shared" si="173"/>
        <v>0.7599999999999999</v>
      </c>
      <c r="L326" s="1">
        <v>0.14505494505494507</v>
      </c>
      <c r="O326" s="7" t="str">
        <f t="shared" ca="1" si="174"/>
        <v/>
      </c>
      <c r="S326" s="7" t="str">
        <f t="shared" ca="1" si="150"/>
        <v/>
      </c>
    </row>
    <row r="327" spans="1:21" x14ac:dyDescent="0.3">
      <c r="A327" s="1" t="str">
        <f t="shared" si="171"/>
        <v>LP_RecoverOnAttacked_Heal_04</v>
      </c>
      <c r="B327" s="1" t="s">
        <v>303</v>
      </c>
      <c r="C327" s="1" t="str">
        <f>IF(ISERROR(VLOOKUP(B327,AffectorValueTable!$A:$A,1,0)),"어펙터밸류없음","")</f>
        <v/>
      </c>
      <c r="D327" s="1">
        <v>4</v>
      </c>
      <c r="E327" s="1" t="str">
        <f>VLOOKUP($B327,AffectorValueTable!$1:$1048576,MATCH(AffectorValueTable!$B$1,AffectorValueTable!$1:$1,0),0)</f>
        <v>HealOverTime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I327" s="1">
        <f t="shared" si="172"/>
        <v>3.4999999999999996</v>
      </c>
      <c r="J327" s="1">
        <f t="shared" si="173"/>
        <v>0.67999999999999994</v>
      </c>
      <c r="L327" s="1">
        <v>0.15726495726495726</v>
      </c>
      <c r="O327" s="7" t="str">
        <f t="shared" ca="1" si="174"/>
        <v/>
      </c>
      <c r="S327" s="7" t="str">
        <f t="shared" ca="1" si="150"/>
        <v/>
      </c>
    </row>
    <row r="328" spans="1:21" x14ac:dyDescent="0.3">
      <c r="A328" s="1" t="str">
        <f t="shared" si="171"/>
        <v>LP_RecoverOnAttacked_Heal_05</v>
      </c>
      <c r="B328" s="1" t="s">
        <v>303</v>
      </c>
      <c r="C328" s="1" t="str">
        <f>IF(ISERROR(VLOOKUP(B328,AffectorValueTable!$A:$A,1,0)),"어펙터밸류없음","")</f>
        <v/>
      </c>
      <c r="D328" s="1">
        <v>5</v>
      </c>
      <c r="E328" s="1" t="str">
        <f>VLOOKUP($B328,AffectorValueTable!$1:$1048576,MATCH(AffectorValueTable!$B$1,AffectorValueTable!$1:$1,0),0)</f>
        <v>HealOverTime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I328" s="1">
        <f t="shared" si="172"/>
        <v>3.1</v>
      </c>
      <c r="J328" s="1">
        <v>0.6</v>
      </c>
      <c r="L328" s="1">
        <v>0.16551724137931034</v>
      </c>
      <c r="O328" s="7" t="str">
        <f t="shared" ca="1" si="174"/>
        <v/>
      </c>
      <c r="S328" s="7" t="str">
        <f t="shared" ca="1" si="150"/>
        <v/>
      </c>
    </row>
    <row r="329" spans="1:21" x14ac:dyDescent="0.3">
      <c r="A329" s="1" t="str">
        <f t="shared" ref="A329:A333" si="175">B329&amp;"_"&amp;TEXT(D329,"00")</f>
        <v>LP_ReflectOnAttacked_01</v>
      </c>
      <c r="B329" s="1" t="s">
        <v>306</v>
      </c>
      <c r="C329" s="1" t="str">
        <f>IF(ISERROR(VLOOKUP(B329,AffectorValueTable!$A:$A,1,0)),"어펙터밸류없음","")</f>
        <v/>
      </c>
      <c r="D329" s="1">
        <v>1</v>
      </c>
      <c r="E329" s="1" t="str">
        <f>VLOOKUP($B329,AffectorValueTable!$1:$1048576,MATCH(AffectorValueTable!$B$1,AffectorValueTable!$1:$1,0),0)</f>
        <v>ReflectDamage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I329" s="1">
        <v>-1</v>
      </c>
      <c r="J329" s="1">
        <v>0.93377528089887663</v>
      </c>
      <c r="O329" s="7" t="str">
        <f t="shared" ref="O329:O333" ca="1" si="176">IF(NOT(ISBLANK(N329)),N329,
IF(ISBLANK(M329),"",
VLOOKUP(M329,OFFSET(INDIRECT("$A:$B"),0,MATCH(M$1&amp;"_Verify",INDIRECT("$1:$1"),0)-1),2,0)
))</f>
        <v/>
      </c>
      <c r="S329" s="7" t="str">
        <f t="shared" ref="S329:S396" ca="1" si="177">IF(NOT(ISBLANK(R329)),R329,
IF(ISBLANK(Q329),"",
VLOOKUP(Q329,OFFSET(INDIRECT("$A:$B"),0,MATCH(Q$1&amp;"_Verify",INDIRECT("$1:$1"),0)-1),2,0)
))</f>
        <v/>
      </c>
    </row>
    <row r="330" spans="1:21" x14ac:dyDescent="0.3">
      <c r="A330" s="1" t="str">
        <f t="shared" si="175"/>
        <v>LP_ReflectOnAttacked_02</v>
      </c>
      <c r="B330" s="1" t="s">
        <v>306</v>
      </c>
      <c r="C330" s="1" t="str">
        <f>IF(ISERROR(VLOOKUP(B330,AffectorValueTable!$A:$A,1,0)),"어펙터밸류없음","")</f>
        <v/>
      </c>
      <c r="D330" s="1">
        <v>2</v>
      </c>
      <c r="E330" s="1" t="str">
        <f>VLOOKUP($B330,AffectorValueTable!$1:$1048576,MATCH(AffectorValueTable!$B$1,AffectorValueTable!$1:$1,0),0)</f>
        <v>ReflectDamage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I330" s="1">
        <v>-1</v>
      </c>
      <c r="J330" s="1">
        <v>2.2014964610717898</v>
      </c>
      <c r="O330" s="7" t="str">
        <f t="shared" ca="1" si="176"/>
        <v/>
      </c>
      <c r="S330" s="7" t="str">
        <f t="shared" ca="1" si="177"/>
        <v/>
      </c>
    </row>
    <row r="331" spans="1:21" x14ac:dyDescent="0.3">
      <c r="A331" s="1" t="str">
        <f t="shared" si="175"/>
        <v>LP_ReflectOnAttacked_03</v>
      </c>
      <c r="B331" s="1" t="s">
        <v>306</v>
      </c>
      <c r="C331" s="1" t="str">
        <f>IF(ISERROR(VLOOKUP(B331,AffectorValueTable!$A:$A,1,0)),"어펙터밸류없음","")</f>
        <v/>
      </c>
      <c r="D331" s="1">
        <v>3</v>
      </c>
      <c r="E331" s="1" t="str">
        <f>VLOOKUP($B331,AffectorValueTable!$1:$1048576,MATCH(AffectorValueTable!$B$1,AffectorValueTable!$1:$1,0),0)</f>
        <v>ReflectDamage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I331" s="1">
        <v>-1</v>
      </c>
      <c r="J331" s="1">
        <v>3.8477338195077495</v>
      </c>
      <c r="O331" s="7" t="str">
        <f t="shared" ca="1" si="176"/>
        <v/>
      </c>
      <c r="S331" s="7" t="str">
        <f t="shared" ca="1" si="177"/>
        <v/>
      </c>
    </row>
    <row r="332" spans="1:21" x14ac:dyDescent="0.3">
      <c r="A332" s="1" t="str">
        <f t="shared" si="175"/>
        <v>LP_ReflectOnAttacked_04</v>
      </c>
      <c r="B332" s="1" t="s">
        <v>306</v>
      </c>
      <c r="C332" s="1" t="str">
        <f>IF(ISERROR(VLOOKUP(B332,AffectorValueTable!$A:$A,1,0)),"어펙터밸류없음","")</f>
        <v/>
      </c>
      <c r="D332" s="1">
        <v>4</v>
      </c>
      <c r="E332" s="1" t="str">
        <f>VLOOKUP($B332,AffectorValueTable!$1:$1048576,MATCH(AffectorValueTable!$B$1,AffectorValueTable!$1:$1,0),0)</f>
        <v>ReflectDamage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I332" s="1">
        <v>-1</v>
      </c>
      <c r="J332" s="1">
        <v>5.9275139063862792</v>
      </c>
      <c r="O332" s="7" t="str">
        <f t="shared" ca="1" si="176"/>
        <v/>
      </c>
      <c r="S332" s="7" t="str">
        <f t="shared" ca="1" si="177"/>
        <v/>
      </c>
    </row>
    <row r="333" spans="1:21" x14ac:dyDescent="0.3">
      <c r="A333" s="1" t="str">
        <f t="shared" si="175"/>
        <v>LP_ReflectOnAttacked_05</v>
      </c>
      <c r="B333" s="1" t="s">
        <v>306</v>
      </c>
      <c r="C333" s="1" t="str">
        <f>IF(ISERROR(VLOOKUP(B333,AffectorValueTable!$A:$A,1,0)),"어펙터밸류없음","")</f>
        <v/>
      </c>
      <c r="D333" s="1">
        <v>5</v>
      </c>
      <c r="E333" s="1" t="str">
        <f>VLOOKUP($B333,AffectorValueTable!$1:$1048576,MATCH(AffectorValueTable!$B$1,AffectorValueTable!$1:$1,0),0)</f>
        <v>ReflectDamage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I333" s="1">
        <v>-1</v>
      </c>
      <c r="J333" s="1">
        <v>8.5104402985074614</v>
      </c>
      <c r="O333" s="7" t="str">
        <f t="shared" ca="1" si="176"/>
        <v/>
      </c>
      <c r="S333" s="7" t="str">
        <f t="shared" ca="1" si="177"/>
        <v/>
      </c>
    </row>
    <row r="334" spans="1:21" x14ac:dyDescent="0.3">
      <c r="A334" s="1" t="str">
        <f t="shared" ref="A334:A341" si="178">B334&amp;"_"&amp;TEXT(D334,"00")</f>
        <v>LP_ReflectOnAttackedBetter_01</v>
      </c>
      <c r="B334" s="1" t="s">
        <v>307</v>
      </c>
      <c r="C334" s="1" t="str">
        <f>IF(ISERROR(VLOOKUP(B334,AffectorValueTable!$A:$A,1,0)),"어펙터밸류없음","")</f>
        <v/>
      </c>
      <c r="D334" s="1">
        <v>1</v>
      </c>
      <c r="E334" s="1" t="str">
        <f>VLOOKUP($B334,AffectorValueTable!$1:$1048576,MATCH(AffectorValueTable!$B$1,AffectorValueTable!$1:$1,0),0)</f>
        <v>ReflectDamage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I334" s="1">
        <v>-1</v>
      </c>
      <c r="J334" s="1">
        <v>1.6960408163265315</v>
      </c>
      <c r="O334" s="7" t="str">
        <f t="shared" ref="O334:O341" ca="1" si="179">IF(NOT(ISBLANK(N334)),N334,
IF(ISBLANK(M334),"",
VLOOKUP(M334,OFFSET(INDIRECT("$A:$B"),0,MATCH(M$1&amp;"_Verify",INDIRECT("$1:$1"),0)-1),2,0)
))</f>
        <v/>
      </c>
      <c r="S334" s="7" t="str">
        <f t="shared" ca="1" si="177"/>
        <v/>
      </c>
    </row>
    <row r="335" spans="1:21" x14ac:dyDescent="0.3">
      <c r="A335" s="1" t="str">
        <f t="shared" si="178"/>
        <v>LP_ReflectOnAttackedBetter_02</v>
      </c>
      <c r="B335" s="1" t="s">
        <v>307</v>
      </c>
      <c r="C335" s="1" t="str">
        <f>IF(ISERROR(VLOOKUP(B335,AffectorValueTable!$A:$A,1,0)),"어펙터밸류없음","")</f>
        <v/>
      </c>
      <c r="D335" s="1">
        <v>2</v>
      </c>
      <c r="E335" s="1" t="str">
        <f>VLOOKUP($B335,AffectorValueTable!$1:$1048576,MATCH(AffectorValueTable!$B$1,AffectorValueTable!$1:$1,0),0)</f>
        <v>ReflectDamage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I335" s="1">
        <v>-1</v>
      </c>
      <c r="J335" s="1">
        <v>4.5603870967741944</v>
      </c>
      <c r="O335" s="7" t="str">
        <f t="shared" ca="1" si="179"/>
        <v/>
      </c>
      <c r="S335" s="7" t="str">
        <f t="shared" ca="1" si="177"/>
        <v/>
      </c>
    </row>
    <row r="336" spans="1:21" x14ac:dyDescent="0.3">
      <c r="A336" s="1" t="str">
        <f t="shared" si="178"/>
        <v>LP_ReflectOnAttackedBetter_03</v>
      </c>
      <c r="B336" s="1" t="s">
        <v>307</v>
      </c>
      <c r="C336" s="1" t="str">
        <f>IF(ISERROR(VLOOKUP(B336,AffectorValueTable!$A:$A,1,0)),"어펙터밸류없음","")</f>
        <v/>
      </c>
      <c r="D336" s="1">
        <v>3</v>
      </c>
      <c r="E336" s="1" t="str">
        <f>VLOOKUP($B336,AffectorValueTable!$1:$1048576,MATCH(AffectorValueTable!$B$1,AffectorValueTable!$1:$1,0),0)</f>
        <v>ReflectDamage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I336" s="1">
        <v>-1</v>
      </c>
      <c r="J336" s="1">
        <v>8.9988443328550947</v>
      </c>
      <c r="O336" s="7" t="str">
        <f t="shared" ca="1" si="179"/>
        <v/>
      </c>
      <c r="S336" s="7" t="str">
        <f t="shared" ca="1" si="177"/>
        <v/>
      </c>
    </row>
    <row r="337" spans="1:19" x14ac:dyDescent="0.3">
      <c r="A337" s="1" t="str">
        <f t="shared" si="178"/>
        <v>LP_AtkUpOnLowerHp_01</v>
      </c>
      <c r="B337" s="1" t="s">
        <v>308</v>
      </c>
      <c r="C337" s="1" t="str">
        <f>IF(ISERROR(VLOOKUP(B337,AffectorValueTable!$A:$A,1,0)),"어펙터밸류없음","")</f>
        <v/>
      </c>
      <c r="D337" s="1">
        <v>1</v>
      </c>
      <c r="E337" s="1" t="str">
        <f>VLOOKUP($B337,AffectorValueTable!$1:$1048576,MATCH(AffectorValueTable!$B$1,AffectorValueTable!$1:$1,0),0)</f>
        <v>AddAttackByHp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I337" s="1">
        <v>-1</v>
      </c>
      <c r="J337" s="1">
        <v>0.35</v>
      </c>
      <c r="O337" s="7" t="str">
        <f t="shared" ca="1" si="179"/>
        <v/>
      </c>
      <c r="S337" s="7" t="str">
        <f t="shared" ca="1" si="177"/>
        <v/>
      </c>
    </row>
    <row r="338" spans="1:19" x14ac:dyDescent="0.3">
      <c r="A338" s="1" t="str">
        <f t="shared" si="178"/>
        <v>LP_AtkUpOnLowerHp_02</v>
      </c>
      <c r="B338" s="1" t="s">
        <v>308</v>
      </c>
      <c r="C338" s="1" t="str">
        <f>IF(ISERROR(VLOOKUP(B338,AffectorValueTable!$A:$A,1,0)),"어펙터밸류없음","")</f>
        <v/>
      </c>
      <c r="D338" s="1">
        <v>2</v>
      </c>
      <c r="E338" s="1" t="str">
        <f>VLOOKUP($B338,AffectorValueTable!$1:$1048576,MATCH(AffectorValueTable!$B$1,AffectorValueTable!$1:$1,0),0)</f>
        <v>AddAttackByHp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I338" s="1">
        <v>-1</v>
      </c>
      <c r="J338" s="1">
        <v>0.73499999999999999</v>
      </c>
      <c r="O338" s="7" t="str">
        <f t="shared" ca="1" si="179"/>
        <v/>
      </c>
      <c r="S338" s="7" t="str">
        <f t="shared" ca="1" si="177"/>
        <v/>
      </c>
    </row>
    <row r="339" spans="1:19" x14ac:dyDescent="0.3">
      <c r="A339" s="1" t="str">
        <f t="shared" si="178"/>
        <v>LP_AtkUpOnLowerHp_03</v>
      </c>
      <c r="B339" s="1" t="s">
        <v>308</v>
      </c>
      <c r="C339" s="1" t="str">
        <f>IF(ISERROR(VLOOKUP(B339,AffectorValueTable!$A:$A,1,0)),"어펙터밸류없음","")</f>
        <v/>
      </c>
      <c r="D339" s="1">
        <v>3</v>
      </c>
      <c r="E339" s="1" t="str">
        <f>VLOOKUP($B339,AffectorValueTable!$1:$1048576,MATCH(AffectorValueTable!$B$1,AffectorValueTable!$1:$1,0),0)</f>
        <v>AddAttackByHp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I339" s="1">
        <v>-1</v>
      </c>
      <c r="J339" s="1">
        <v>1.1549999999999998</v>
      </c>
      <c r="O339" s="7" t="str">
        <f t="shared" ca="1" si="179"/>
        <v/>
      </c>
      <c r="S339" s="7" t="str">
        <f t="shared" ca="1" si="177"/>
        <v/>
      </c>
    </row>
    <row r="340" spans="1:19" x14ac:dyDescent="0.3">
      <c r="A340" s="1" t="str">
        <f t="shared" si="178"/>
        <v>LP_AtkUpOnLowerHp_04</v>
      </c>
      <c r="B340" s="1" t="s">
        <v>308</v>
      </c>
      <c r="C340" s="1" t="str">
        <f>IF(ISERROR(VLOOKUP(B340,AffectorValueTable!$A:$A,1,0)),"어펙터밸류없음","")</f>
        <v/>
      </c>
      <c r="D340" s="1">
        <v>4</v>
      </c>
      <c r="E340" s="1" t="str">
        <f>VLOOKUP($B340,AffectorValueTable!$1:$1048576,MATCH(AffectorValueTable!$B$1,AffectorValueTable!$1:$1,0),0)</f>
        <v>AddAttackByHp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I340" s="1">
        <v>-1</v>
      </c>
      <c r="J340" s="1">
        <v>1.6099999999999999</v>
      </c>
      <c r="O340" s="7" t="str">
        <f t="shared" ca="1" si="179"/>
        <v/>
      </c>
      <c r="S340" s="7" t="str">
        <f t="shared" ca="1" si="177"/>
        <v/>
      </c>
    </row>
    <row r="341" spans="1:19" x14ac:dyDescent="0.3">
      <c r="A341" s="1" t="str">
        <f t="shared" si="178"/>
        <v>LP_AtkUpOnLowerHp_05</v>
      </c>
      <c r="B341" s="1" t="s">
        <v>308</v>
      </c>
      <c r="C341" s="1" t="str">
        <f>IF(ISERROR(VLOOKUP(B341,AffectorValueTable!$A:$A,1,0)),"어펙터밸류없음","")</f>
        <v/>
      </c>
      <c r="D341" s="1">
        <v>5</v>
      </c>
      <c r="E341" s="1" t="str">
        <f>VLOOKUP($B341,AffectorValueTable!$1:$1048576,MATCH(AffectorValueTable!$B$1,AffectorValueTable!$1:$1,0),0)</f>
        <v>AddAttackByHp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I341" s="1">
        <v>-1</v>
      </c>
      <c r="J341" s="1">
        <v>2.1</v>
      </c>
      <c r="O341" s="7" t="str">
        <f t="shared" ca="1" si="179"/>
        <v/>
      </c>
      <c r="S341" s="7" t="str">
        <f t="shared" ca="1" si="177"/>
        <v/>
      </c>
    </row>
    <row r="342" spans="1:19" x14ac:dyDescent="0.3">
      <c r="A342" s="1" t="str">
        <f t="shared" ref="A342:A345" si="180">B342&amp;"_"&amp;TEXT(D342,"00")</f>
        <v>LP_AtkUpOnLowerHp_06</v>
      </c>
      <c r="B342" s="1" t="s">
        <v>308</v>
      </c>
      <c r="C342" s="1" t="str">
        <f>IF(ISERROR(VLOOKUP(B342,AffectorValueTable!$A:$A,1,0)),"어펙터밸류없음","")</f>
        <v/>
      </c>
      <c r="D342" s="1">
        <v>6</v>
      </c>
      <c r="E342" s="1" t="str">
        <f>VLOOKUP($B342,AffectorValueTable!$1:$1048576,MATCH(AffectorValueTable!$B$1,AffectorValueTable!$1:$1,0),0)</f>
        <v>AddAttackByHp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I342" s="1">
        <v>-1</v>
      </c>
      <c r="J342" s="1">
        <v>2.625</v>
      </c>
      <c r="O342" s="7" t="str">
        <f t="shared" ref="O342:O345" ca="1" si="181">IF(NOT(ISBLANK(N342)),N342,
IF(ISBLANK(M342),"",
VLOOKUP(M342,OFFSET(INDIRECT("$A:$B"),0,MATCH(M$1&amp;"_Verify",INDIRECT("$1:$1"),0)-1),2,0)
))</f>
        <v/>
      </c>
      <c r="S342" s="7" t="str">
        <f t="shared" ref="S342:S345" ca="1" si="182">IF(NOT(ISBLANK(R342)),R342,
IF(ISBLANK(Q342),"",
VLOOKUP(Q342,OFFSET(INDIRECT("$A:$B"),0,MATCH(Q$1&amp;"_Verify",INDIRECT("$1:$1"),0)-1),2,0)
))</f>
        <v/>
      </c>
    </row>
    <row r="343" spans="1:19" x14ac:dyDescent="0.3">
      <c r="A343" s="1" t="str">
        <f t="shared" si="180"/>
        <v>LP_AtkUpOnLowerHp_07</v>
      </c>
      <c r="B343" s="1" t="s">
        <v>308</v>
      </c>
      <c r="C343" s="1" t="str">
        <f>IF(ISERROR(VLOOKUP(B343,AffectorValueTable!$A:$A,1,0)),"어펙터밸류없음","")</f>
        <v/>
      </c>
      <c r="D343" s="1">
        <v>7</v>
      </c>
      <c r="E343" s="1" t="str">
        <f>VLOOKUP($B343,AffectorValueTable!$1:$1048576,MATCH(AffectorValueTable!$B$1,AffectorValueTable!$1:$1,0),0)</f>
        <v>AddAttackByHp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I343" s="1">
        <v>-1</v>
      </c>
      <c r="J343" s="1">
        <v>3.1850000000000005</v>
      </c>
      <c r="O343" s="7" t="str">
        <f t="shared" ca="1" si="181"/>
        <v/>
      </c>
      <c r="S343" s="7" t="str">
        <f t="shared" ca="1" si="182"/>
        <v/>
      </c>
    </row>
    <row r="344" spans="1:19" x14ac:dyDescent="0.3">
      <c r="A344" s="1" t="str">
        <f t="shared" si="180"/>
        <v>LP_AtkUpOnLowerHp_08</v>
      </c>
      <c r="B344" s="1" t="s">
        <v>308</v>
      </c>
      <c r="C344" s="1" t="str">
        <f>IF(ISERROR(VLOOKUP(B344,AffectorValueTable!$A:$A,1,0)),"어펙터밸류없음","")</f>
        <v/>
      </c>
      <c r="D344" s="1">
        <v>8</v>
      </c>
      <c r="E344" s="1" t="str">
        <f>VLOOKUP($B344,AffectorValueTable!$1:$1048576,MATCH(AffectorValueTable!$B$1,AffectorValueTable!$1:$1,0),0)</f>
        <v>AddAttackByHp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I344" s="1">
        <v>-1</v>
      </c>
      <c r="J344" s="1">
        <v>3.7800000000000007</v>
      </c>
      <c r="O344" s="7" t="str">
        <f t="shared" ca="1" si="181"/>
        <v/>
      </c>
      <c r="S344" s="7" t="str">
        <f t="shared" ca="1" si="182"/>
        <v/>
      </c>
    </row>
    <row r="345" spans="1:19" x14ac:dyDescent="0.3">
      <c r="A345" s="1" t="str">
        <f t="shared" si="180"/>
        <v>LP_AtkUpOnLowerHp_09</v>
      </c>
      <c r="B345" s="1" t="s">
        <v>308</v>
      </c>
      <c r="C345" s="1" t="str">
        <f>IF(ISERROR(VLOOKUP(B345,AffectorValueTable!$A:$A,1,0)),"어펙터밸류없음","")</f>
        <v/>
      </c>
      <c r="D345" s="1">
        <v>9</v>
      </c>
      <c r="E345" s="1" t="str">
        <f>VLOOKUP($B345,AffectorValueTable!$1:$1048576,MATCH(AffectorValueTable!$B$1,AffectorValueTable!$1:$1,0),0)</f>
        <v>AddAttackByHp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I345" s="1">
        <v>-1</v>
      </c>
      <c r="J345" s="1">
        <v>4.41</v>
      </c>
      <c r="O345" s="7" t="str">
        <f t="shared" ca="1" si="181"/>
        <v/>
      </c>
      <c r="S345" s="7" t="str">
        <f t="shared" ca="1" si="182"/>
        <v/>
      </c>
    </row>
    <row r="346" spans="1:19" x14ac:dyDescent="0.3">
      <c r="A346" s="1" t="str">
        <f t="shared" ref="A346:A352" si="183">B346&amp;"_"&amp;TEXT(D346,"00")</f>
        <v>LP_AtkUpOnLowerHpBetter_01</v>
      </c>
      <c r="B346" s="1" t="s">
        <v>309</v>
      </c>
      <c r="C346" s="1" t="str">
        <f>IF(ISERROR(VLOOKUP(B346,AffectorValueTable!$A:$A,1,0)),"어펙터밸류없음","")</f>
        <v/>
      </c>
      <c r="D346" s="1">
        <v>1</v>
      </c>
      <c r="E346" s="1" t="str">
        <f>VLOOKUP($B346,AffectorValueTable!$1:$1048576,MATCH(AffectorValueTable!$B$1,AffectorValueTable!$1:$1,0),0)</f>
        <v>AddAttackByHp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I346" s="1">
        <v>-1</v>
      </c>
      <c r="J346" s="1">
        <v>0.58333333333333337</v>
      </c>
      <c r="O346" s="7" t="str">
        <f t="shared" ref="O346:O352" ca="1" si="184">IF(NOT(ISBLANK(N346)),N346,
IF(ISBLANK(M346),"",
VLOOKUP(M346,OFFSET(INDIRECT("$A:$B"),0,MATCH(M$1&amp;"_Verify",INDIRECT("$1:$1"),0)-1),2,0)
))</f>
        <v/>
      </c>
      <c r="S346" s="7" t="str">
        <f t="shared" ca="1" si="177"/>
        <v/>
      </c>
    </row>
    <row r="347" spans="1:19" x14ac:dyDescent="0.3">
      <c r="A347" s="1" t="str">
        <f t="shared" si="183"/>
        <v>LP_AtkUpOnLowerHpBetter_02</v>
      </c>
      <c r="B347" s="1" t="s">
        <v>309</v>
      </c>
      <c r="C347" s="1" t="str">
        <f>IF(ISERROR(VLOOKUP(B347,AffectorValueTable!$A:$A,1,0)),"어펙터밸류없음","")</f>
        <v/>
      </c>
      <c r="D347" s="1">
        <v>2</v>
      </c>
      <c r="E347" s="1" t="str">
        <f>VLOOKUP($B347,AffectorValueTable!$1:$1048576,MATCH(AffectorValueTable!$B$1,AffectorValueTable!$1:$1,0),0)</f>
        <v>AddAttackByHp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I347" s="1">
        <v>-1</v>
      </c>
      <c r="J347" s="1">
        <v>1.2250000000000001</v>
      </c>
      <c r="O347" s="7" t="str">
        <f t="shared" ca="1" si="184"/>
        <v/>
      </c>
      <c r="S347" s="7" t="str">
        <f t="shared" ca="1" si="177"/>
        <v/>
      </c>
    </row>
    <row r="348" spans="1:19" x14ac:dyDescent="0.3">
      <c r="A348" s="1" t="str">
        <f t="shared" si="183"/>
        <v>LP_AtkUpOnLowerHpBetter_03</v>
      </c>
      <c r="B348" s="1" t="s">
        <v>309</v>
      </c>
      <c r="C348" s="1" t="str">
        <f>IF(ISERROR(VLOOKUP(B348,AffectorValueTable!$A:$A,1,0)),"어펙터밸류없음","")</f>
        <v/>
      </c>
      <c r="D348" s="1">
        <v>3</v>
      </c>
      <c r="E348" s="1" t="str">
        <f>VLOOKUP($B348,AffectorValueTable!$1:$1048576,MATCH(AffectorValueTable!$B$1,AffectorValueTable!$1:$1,0),0)</f>
        <v>AddAttackByHp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I348" s="1">
        <v>-1</v>
      </c>
      <c r="J348" s="1">
        <v>1.9250000000000003</v>
      </c>
      <c r="O348" s="7" t="str">
        <f t="shared" ca="1" si="184"/>
        <v/>
      </c>
      <c r="S348" s="7" t="str">
        <f t="shared" ca="1" si="177"/>
        <v/>
      </c>
    </row>
    <row r="349" spans="1:19" x14ac:dyDescent="0.3">
      <c r="A349" s="1" t="str">
        <f t="shared" ref="A349:A350" si="185">B349&amp;"_"&amp;TEXT(D349,"00")</f>
        <v>LP_AtkUpOnLowerHpBetter_04</v>
      </c>
      <c r="B349" s="1" t="s">
        <v>309</v>
      </c>
      <c r="C349" s="1" t="str">
        <f>IF(ISERROR(VLOOKUP(B349,AffectorValueTable!$A:$A,1,0)),"어펙터밸류없음","")</f>
        <v/>
      </c>
      <c r="D349" s="1">
        <v>4</v>
      </c>
      <c r="E349" s="1" t="str">
        <f>VLOOKUP($B349,AffectorValueTable!$1:$1048576,MATCH(AffectorValueTable!$B$1,AffectorValueTable!$1:$1,0),0)</f>
        <v>AddAttackByHp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I349" s="1">
        <v>-1</v>
      </c>
      <c r="J349" s="1">
        <v>2.6833333333333331</v>
      </c>
      <c r="O349" s="7" t="str">
        <f t="shared" ref="O349:O350" ca="1" si="186">IF(NOT(ISBLANK(N349)),N349,
IF(ISBLANK(M349),"",
VLOOKUP(M349,OFFSET(INDIRECT("$A:$B"),0,MATCH(M$1&amp;"_Verify",INDIRECT("$1:$1"),0)-1),2,0)
))</f>
        <v/>
      </c>
      <c r="S349" s="7" t="str">
        <f t="shared" ref="S349:S350" ca="1" si="187">IF(NOT(ISBLANK(R349)),R349,
IF(ISBLANK(Q349),"",
VLOOKUP(Q349,OFFSET(INDIRECT("$A:$B"),0,MATCH(Q$1&amp;"_Verify",INDIRECT("$1:$1"),0)-1),2,0)
))</f>
        <v/>
      </c>
    </row>
    <row r="350" spans="1:19" x14ac:dyDescent="0.3">
      <c r="A350" s="1" t="str">
        <f t="shared" si="185"/>
        <v>LP_AtkUpOnLowerHpBetter_05</v>
      </c>
      <c r="B350" s="1" t="s">
        <v>309</v>
      </c>
      <c r="C350" s="1" t="str">
        <f>IF(ISERROR(VLOOKUP(B350,AffectorValueTable!$A:$A,1,0)),"어펙터밸류없음","")</f>
        <v/>
      </c>
      <c r="D350" s="1">
        <v>5</v>
      </c>
      <c r="E350" s="1" t="str">
        <f>VLOOKUP($B350,AffectorValueTable!$1:$1048576,MATCH(AffectorValueTable!$B$1,AffectorValueTable!$1:$1,0),0)</f>
        <v>AddAttackByHp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I350" s="1">
        <v>-1</v>
      </c>
      <c r="J350" s="1">
        <v>3.5000000000000004</v>
      </c>
      <c r="O350" s="7" t="str">
        <f t="shared" ca="1" si="186"/>
        <v/>
      </c>
      <c r="S350" s="7" t="str">
        <f t="shared" ca="1" si="187"/>
        <v/>
      </c>
    </row>
    <row r="351" spans="1:19" x14ac:dyDescent="0.3">
      <c r="A351" s="1" t="str">
        <f t="shared" si="183"/>
        <v>LP_CritDmgUpOnLowerHp_01</v>
      </c>
      <c r="B351" s="1" t="s">
        <v>310</v>
      </c>
      <c r="C351" s="1" t="str">
        <f>IF(ISERROR(VLOOKUP(B351,AffectorValueTable!$A:$A,1,0)),"어펙터밸류없음","")</f>
        <v/>
      </c>
      <c r="D351" s="1">
        <v>1</v>
      </c>
      <c r="E351" s="1" t="str">
        <f>VLOOKUP($B351,AffectorValueTable!$1:$1048576,MATCH(AffectorValueTable!$B$1,AffectorValueTable!$1:$1,0),0)</f>
        <v>AddCriticalDamageByTargetHp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I351" s="1">
        <v>-1</v>
      </c>
      <c r="J351" s="1">
        <v>0.5</v>
      </c>
      <c r="O351" s="7" t="str">
        <f t="shared" ca="1" si="184"/>
        <v/>
      </c>
      <c r="S351" s="7" t="str">
        <f t="shared" ca="1" si="177"/>
        <v/>
      </c>
    </row>
    <row r="352" spans="1:19" x14ac:dyDescent="0.3">
      <c r="A352" s="1" t="str">
        <f t="shared" si="183"/>
        <v>LP_CritDmgUpOnLowerHp_02</v>
      </c>
      <c r="B352" s="1" t="s">
        <v>310</v>
      </c>
      <c r="C352" s="1" t="str">
        <f>IF(ISERROR(VLOOKUP(B352,AffectorValueTable!$A:$A,1,0)),"어펙터밸류없음","")</f>
        <v/>
      </c>
      <c r="D352" s="1">
        <v>2</v>
      </c>
      <c r="E352" s="1" t="str">
        <f>VLOOKUP($B352,AffectorValueTable!$1:$1048576,MATCH(AffectorValueTable!$B$1,AffectorValueTable!$1:$1,0),0)</f>
        <v>AddCriticalDamageByTargetHp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I352" s="1">
        <v>-1</v>
      </c>
      <c r="J352" s="1">
        <v>1.05</v>
      </c>
      <c r="O352" s="7" t="str">
        <f t="shared" ca="1" si="184"/>
        <v/>
      </c>
      <c r="S352" s="7" t="str">
        <f t="shared" ca="1" si="177"/>
        <v/>
      </c>
    </row>
    <row r="353" spans="1:19" x14ac:dyDescent="0.3">
      <c r="A353" s="1" t="str">
        <f t="shared" ref="A353:A355" si="188">B353&amp;"_"&amp;TEXT(D353,"00")</f>
        <v>LP_CritDmgUpOnLowerHp_03</v>
      </c>
      <c r="B353" s="1" t="s">
        <v>310</v>
      </c>
      <c r="C353" s="1" t="str">
        <f>IF(ISERROR(VLOOKUP(B353,AffectorValueTable!$A:$A,1,0)),"어펙터밸류없음","")</f>
        <v/>
      </c>
      <c r="D353" s="1">
        <v>3</v>
      </c>
      <c r="E353" s="1" t="str">
        <f>VLOOKUP($B353,AffectorValueTable!$1:$1048576,MATCH(AffectorValueTable!$B$1,AffectorValueTable!$1:$1,0),0)</f>
        <v>AddCriticalDamageByTargetHp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I353" s="1">
        <v>-1</v>
      </c>
      <c r="J353" s="1">
        <v>1.6500000000000001</v>
      </c>
      <c r="O353" s="7" t="str">
        <f t="shared" ref="O353:O355" ca="1" si="189">IF(NOT(ISBLANK(N353)),N353,
IF(ISBLANK(M353),"",
VLOOKUP(M353,OFFSET(INDIRECT("$A:$B"),0,MATCH(M$1&amp;"_Verify",INDIRECT("$1:$1"),0)-1),2,0)
))</f>
        <v/>
      </c>
      <c r="S353" s="7" t="str">
        <f t="shared" ca="1" si="177"/>
        <v/>
      </c>
    </row>
    <row r="354" spans="1:19" x14ac:dyDescent="0.3">
      <c r="A354" s="1" t="str">
        <f t="shared" si="188"/>
        <v>LP_CritDmgUpOnLowerHp_04</v>
      </c>
      <c r="B354" s="1" t="s">
        <v>310</v>
      </c>
      <c r="C354" s="1" t="str">
        <f>IF(ISERROR(VLOOKUP(B354,AffectorValueTable!$A:$A,1,0)),"어펙터밸류없음","")</f>
        <v/>
      </c>
      <c r="D354" s="1">
        <v>4</v>
      </c>
      <c r="E354" s="1" t="str">
        <f>VLOOKUP($B354,AffectorValueTable!$1:$1048576,MATCH(AffectorValueTable!$B$1,AffectorValueTable!$1:$1,0),0)</f>
        <v>AddCriticalDamageByTargetHp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I354" s="1">
        <v>-1</v>
      </c>
      <c r="J354" s="1">
        <v>2.2999999999999998</v>
      </c>
      <c r="O354" s="7" t="str">
        <f t="shared" ca="1" si="189"/>
        <v/>
      </c>
      <c r="S354" s="7" t="str">
        <f t="shared" ref="S354:S355" ca="1" si="190">IF(NOT(ISBLANK(R354)),R354,
IF(ISBLANK(Q354),"",
VLOOKUP(Q354,OFFSET(INDIRECT("$A:$B"),0,MATCH(Q$1&amp;"_Verify",INDIRECT("$1:$1"),0)-1),2,0)
))</f>
        <v/>
      </c>
    </row>
    <row r="355" spans="1:19" x14ac:dyDescent="0.3">
      <c r="A355" s="1" t="str">
        <f t="shared" si="188"/>
        <v>LP_CritDmgUpOnLowerHp_05</v>
      </c>
      <c r="B355" s="1" t="s">
        <v>310</v>
      </c>
      <c r="C355" s="1" t="str">
        <f>IF(ISERROR(VLOOKUP(B355,AffectorValueTable!$A:$A,1,0)),"어펙터밸류없음","")</f>
        <v/>
      </c>
      <c r="D355" s="1">
        <v>5</v>
      </c>
      <c r="E355" s="1" t="str">
        <f>VLOOKUP($B355,AffectorValueTable!$1:$1048576,MATCH(AffectorValueTable!$B$1,AffectorValueTable!$1:$1,0),0)</f>
        <v>AddCriticalDamageByTargetHp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I355" s="1">
        <v>-1</v>
      </c>
      <c r="J355" s="1">
        <v>3</v>
      </c>
      <c r="O355" s="7" t="str">
        <f t="shared" ca="1" si="189"/>
        <v/>
      </c>
      <c r="S355" s="7" t="str">
        <f t="shared" ca="1" si="190"/>
        <v/>
      </c>
    </row>
    <row r="356" spans="1:19" x14ac:dyDescent="0.3">
      <c r="A356" s="1" t="str">
        <f t="shared" ref="A356:A367" si="191">B356&amp;"_"&amp;TEXT(D356,"00")</f>
        <v>LP_CritDmgUpOnLowerHpBetter_01</v>
      </c>
      <c r="B356" s="1" t="s">
        <v>311</v>
      </c>
      <c r="C356" s="1" t="str">
        <f>IF(ISERROR(VLOOKUP(B356,AffectorValueTable!$A:$A,1,0)),"어펙터밸류없음","")</f>
        <v/>
      </c>
      <c r="D356" s="1">
        <v>1</v>
      </c>
      <c r="E356" s="1" t="str">
        <f>VLOOKUP($B356,AffectorValueTable!$1:$1048576,MATCH(AffectorValueTable!$B$1,AffectorValueTable!$1:$1,0),0)</f>
        <v>AddCriticalDamageByTargetHp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I356" s="1">
        <v>-1</v>
      </c>
      <c r="J356" s="1">
        <v>1</v>
      </c>
      <c r="O356" s="7" t="str">
        <f t="shared" ref="O356:O367" ca="1" si="192">IF(NOT(ISBLANK(N356)),N356,
IF(ISBLANK(M356),"",
VLOOKUP(M356,OFFSET(INDIRECT("$A:$B"),0,MATCH(M$1&amp;"_Verify",INDIRECT("$1:$1"),0)-1),2,0)
))</f>
        <v/>
      </c>
      <c r="S356" s="7" t="str">
        <f t="shared" ca="1" si="177"/>
        <v/>
      </c>
    </row>
    <row r="357" spans="1:19" x14ac:dyDescent="0.3">
      <c r="A357" s="1" t="str">
        <f t="shared" ref="A357" si="193">B357&amp;"_"&amp;TEXT(D357,"00")</f>
        <v>LP_CritDmgUpOnLowerHpBetter_02</v>
      </c>
      <c r="B357" s="1" t="s">
        <v>311</v>
      </c>
      <c r="C357" s="1" t="str">
        <f>IF(ISERROR(VLOOKUP(B357,AffectorValueTable!$A:$A,1,0)),"어펙터밸류없음","")</f>
        <v/>
      </c>
      <c r="D357" s="1">
        <v>2</v>
      </c>
      <c r="E357" s="1" t="str">
        <f>VLOOKUP($B357,AffectorValueTable!$1:$1048576,MATCH(AffectorValueTable!$B$1,AffectorValueTable!$1:$1,0),0)</f>
        <v>AddCriticalDamageByTargetHp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I357" s="1">
        <v>-1</v>
      </c>
      <c r="J357" s="1">
        <v>2.1</v>
      </c>
      <c r="O357" s="7" t="str">
        <f t="shared" ref="O357" ca="1" si="194">IF(NOT(ISBLANK(N357)),N357,
IF(ISBLANK(M357),"",
VLOOKUP(M357,OFFSET(INDIRECT("$A:$B"),0,MATCH(M$1&amp;"_Verify",INDIRECT("$1:$1"),0)-1),2,0)
))</f>
        <v/>
      </c>
      <c r="S357" s="7" t="str">
        <f t="shared" ref="S357" ca="1" si="195">IF(NOT(ISBLANK(R357)),R357,
IF(ISBLANK(Q357),"",
VLOOKUP(Q357,OFFSET(INDIRECT("$A:$B"),0,MATCH(Q$1&amp;"_Verify",INDIRECT("$1:$1"),0)-1),2,0)
))</f>
        <v/>
      </c>
    </row>
    <row r="358" spans="1:19" x14ac:dyDescent="0.3">
      <c r="A358" s="1" t="str">
        <f t="shared" ref="A358" si="196">B358&amp;"_"&amp;TEXT(D358,"00")</f>
        <v>LP_CritDmgUpOnLowerHpBetter_03</v>
      </c>
      <c r="B358" s="1" t="s">
        <v>311</v>
      </c>
      <c r="C358" s="1" t="str">
        <f>IF(ISERROR(VLOOKUP(B358,AffectorValueTable!$A:$A,1,0)),"어펙터밸류없음","")</f>
        <v/>
      </c>
      <c r="D358" s="1">
        <v>3</v>
      </c>
      <c r="E358" s="1" t="str">
        <f>VLOOKUP($B358,AffectorValueTable!$1:$1048576,MATCH(AffectorValueTable!$B$1,AffectorValueTable!$1:$1,0),0)</f>
        <v>AddCriticalDamageByTargetHp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I358" s="1">
        <v>-1</v>
      </c>
      <c r="J358" s="1">
        <v>3.3</v>
      </c>
      <c r="O358" s="7" t="str">
        <f t="shared" ref="O358" ca="1" si="197">IF(NOT(ISBLANK(N358)),N358,
IF(ISBLANK(M358),"",
VLOOKUP(M358,OFFSET(INDIRECT("$A:$B"),0,MATCH(M$1&amp;"_Verify",INDIRECT("$1:$1"),0)-1),2,0)
))</f>
        <v/>
      </c>
      <c r="S358" s="7" t="str">
        <f t="shared" ref="S358" ca="1" si="198">IF(NOT(ISBLANK(R358)),R358,
IF(ISBLANK(Q358),"",
VLOOKUP(Q358,OFFSET(INDIRECT("$A:$B"),0,MATCH(Q$1&amp;"_Verify",INDIRECT("$1:$1"),0)-1),2,0)
))</f>
        <v/>
      </c>
    </row>
    <row r="359" spans="1:19" x14ac:dyDescent="0.3">
      <c r="A359" s="1" t="str">
        <f t="shared" si="191"/>
        <v>LP_InstantKill_01</v>
      </c>
      <c r="B359" s="1" t="s">
        <v>312</v>
      </c>
      <c r="C359" s="1" t="str">
        <f>IF(ISERROR(VLOOKUP(B359,AffectorValueTable!$A:$A,1,0)),"어펙터밸류없음","")</f>
        <v/>
      </c>
      <c r="D359" s="1">
        <v>1</v>
      </c>
      <c r="E359" s="1" t="str">
        <f>VLOOKUP($B359,AffectorValueTable!$1:$1048576,MATCH(AffectorValueTable!$B$1,AffectorValueTable!$1:$1,0),0)</f>
        <v>InstantDeath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I359" s="1">
        <v>-1</v>
      </c>
      <c r="J359" s="10">
        <v>0.06</v>
      </c>
      <c r="O359" s="7" t="str">
        <f t="shared" ca="1" si="192"/>
        <v/>
      </c>
      <c r="S359" s="7" t="str">
        <f t="shared" ca="1" si="177"/>
        <v/>
      </c>
    </row>
    <row r="360" spans="1:19" x14ac:dyDescent="0.3">
      <c r="A360" s="1" t="str">
        <f t="shared" si="191"/>
        <v>LP_InstantKill_02</v>
      </c>
      <c r="B360" s="1" t="s">
        <v>312</v>
      </c>
      <c r="C360" s="1" t="str">
        <f>IF(ISERROR(VLOOKUP(B360,AffectorValueTable!$A:$A,1,0)),"어펙터밸류없음","")</f>
        <v/>
      </c>
      <c r="D360" s="1">
        <v>2</v>
      </c>
      <c r="E360" s="1" t="str">
        <f>VLOOKUP($B360,AffectorValueTable!$1:$1048576,MATCH(AffectorValueTable!$B$1,AffectorValueTable!$1:$1,0),0)</f>
        <v>InstantDeath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I360" s="1">
        <v>-1</v>
      </c>
      <c r="J360" s="10">
        <v>0.126</v>
      </c>
      <c r="O360" s="7" t="str">
        <f t="shared" ca="1" si="192"/>
        <v/>
      </c>
      <c r="S360" s="7" t="str">
        <f t="shared" ca="1" si="177"/>
        <v/>
      </c>
    </row>
    <row r="361" spans="1:19" x14ac:dyDescent="0.3">
      <c r="A361" s="1" t="str">
        <f t="shared" si="191"/>
        <v>LP_InstantKill_03</v>
      </c>
      <c r="B361" s="1" t="s">
        <v>312</v>
      </c>
      <c r="C361" s="1" t="str">
        <f>IF(ISERROR(VLOOKUP(B361,AffectorValueTable!$A:$A,1,0)),"어펙터밸류없음","")</f>
        <v/>
      </c>
      <c r="D361" s="1">
        <v>3</v>
      </c>
      <c r="E361" s="1" t="str">
        <f>VLOOKUP($B361,AffectorValueTable!$1:$1048576,MATCH(AffectorValueTable!$B$1,AffectorValueTable!$1:$1,0),0)</f>
        <v>InstantDeath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I361" s="1">
        <v>-1</v>
      </c>
      <c r="J361" s="10">
        <v>0.19800000000000004</v>
      </c>
      <c r="O361" s="7" t="str">
        <f t="shared" ca="1" si="192"/>
        <v/>
      </c>
      <c r="S361" s="7" t="str">
        <f t="shared" ca="1" si="177"/>
        <v/>
      </c>
    </row>
    <row r="362" spans="1:19" x14ac:dyDescent="0.3">
      <c r="A362" s="1" t="str">
        <f t="shared" si="191"/>
        <v>LP_InstantKill_04</v>
      </c>
      <c r="B362" s="1" t="s">
        <v>312</v>
      </c>
      <c r="C362" s="1" t="str">
        <f>IF(ISERROR(VLOOKUP(B362,AffectorValueTable!$A:$A,1,0)),"어펙터밸류없음","")</f>
        <v/>
      </c>
      <c r="D362" s="1">
        <v>4</v>
      </c>
      <c r="E362" s="1" t="str">
        <f>VLOOKUP($B362,AffectorValueTable!$1:$1048576,MATCH(AffectorValueTable!$B$1,AffectorValueTable!$1:$1,0),0)</f>
        <v>InstantDeath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I362" s="1">
        <v>-1</v>
      </c>
      <c r="J362" s="10">
        <v>0.27599999999999997</v>
      </c>
      <c r="O362" s="7" t="str">
        <f t="shared" ca="1" si="192"/>
        <v/>
      </c>
      <c r="S362" s="7" t="str">
        <f t="shared" ca="1" si="177"/>
        <v/>
      </c>
    </row>
    <row r="363" spans="1:19" x14ac:dyDescent="0.3">
      <c r="A363" s="1" t="str">
        <f t="shared" si="191"/>
        <v>LP_InstantKill_05</v>
      </c>
      <c r="B363" s="1" t="s">
        <v>312</v>
      </c>
      <c r="C363" s="1" t="str">
        <f>IF(ISERROR(VLOOKUP(B363,AffectorValueTable!$A:$A,1,0)),"어펙터밸류없음","")</f>
        <v/>
      </c>
      <c r="D363" s="1">
        <v>5</v>
      </c>
      <c r="E363" s="1" t="str">
        <f>VLOOKUP($B363,AffectorValueTable!$1:$1048576,MATCH(AffectorValueTable!$B$1,AffectorValueTable!$1:$1,0),0)</f>
        <v>InstantDeath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I363" s="1">
        <v>-1</v>
      </c>
      <c r="J363" s="10">
        <v>0.36</v>
      </c>
      <c r="O363" s="7" t="str">
        <f t="shared" ca="1" si="192"/>
        <v/>
      </c>
      <c r="S363" s="7" t="str">
        <f t="shared" ca="1" si="177"/>
        <v/>
      </c>
    </row>
    <row r="364" spans="1:19" x14ac:dyDescent="0.3">
      <c r="A364" s="1" t="str">
        <f t="shared" si="191"/>
        <v>LP_InstantKill_06</v>
      </c>
      <c r="B364" s="1" t="s">
        <v>312</v>
      </c>
      <c r="C364" s="1" t="str">
        <f>IF(ISERROR(VLOOKUP(B364,AffectorValueTable!$A:$A,1,0)),"어펙터밸류없음","")</f>
        <v/>
      </c>
      <c r="D364" s="1">
        <v>6</v>
      </c>
      <c r="E364" s="1" t="str">
        <f>VLOOKUP($B364,AffectorValueTable!$1:$1048576,MATCH(AffectorValueTable!$B$1,AffectorValueTable!$1:$1,0),0)</f>
        <v>InstantDeath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I364" s="1">
        <v>-1</v>
      </c>
      <c r="J364" s="10">
        <v>0.45</v>
      </c>
      <c r="O364" s="7" t="str">
        <f t="shared" ca="1" si="192"/>
        <v/>
      </c>
      <c r="S364" s="7" t="str">
        <f t="shared" ca="1" si="177"/>
        <v/>
      </c>
    </row>
    <row r="365" spans="1:19" x14ac:dyDescent="0.3">
      <c r="A365" s="1" t="str">
        <f t="shared" si="191"/>
        <v>LP_InstantKill_07</v>
      </c>
      <c r="B365" s="1" t="s">
        <v>312</v>
      </c>
      <c r="C365" s="1" t="str">
        <f>IF(ISERROR(VLOOKUP(B365,AffectorValueTable!$A:$A,1,0)),"어펙터밸류없음","")</f>
        <v/>
      </c>
      <c r="D365" s="1">
        <v>7</v>
      </c>
      <c r="E365" s="1" t="str">
        <f>VLOOKUP($B365,AffectorValueTable!$1:$1048576,MATCH(AffectorValueTable!$B$1,AffectorValueTable!$1:$1,0),0)</f>
        <v>InstantDeath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I365" s="1">
        <v>-1</v>
      </c>
      <c r="J365" s="10">
        <v>0.54600000000000015</v>
      </c>
      <c r="O365" s="7" t="str">
        <f t="shared" ca="1" si="192"/>
        <v/>
      </c>
      <c r="S365" s="7" t="str">
        <f t="shared" ca="1" si="177"/>
        <v/>
      </c>
    </row>
    <row r="366" spans="1:19" x14ac:dyDescent="0.3">
      <c r="A366" s="1" t="str">
        <f t="shared" si="191"/>
        <v>LP_InstantKill_08</v>
      </c>
      <c r="B366" s="1" t="s">
        <v>312</v>
      </c>
      <c r="C366" s="1" t="str">
        <f>IF(ISERROR(VLOOKUP(B366,AffectorValueTable!$A:$A,1,0)),"어펙터밸류없음","")</f>
        <v/>
      </c>
      <c r="D366" s="1">
        <v>8</v>
      </c>
      <c r="E366" s="1" t="str">
        <f>VLOOKUP($B366,AffectorValueTable!$1:$1048576,MATCH(AffectorValueTable!$B$1,AffectorValueTable!$1:$1,0),0)</f>
        <v>InstantDeath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I366" s="1">
        <v>-1</v>
      </c>
      <c r="J366" s="10">
        <v>0.64800000000000013</v>
      </c>
      <c r="O366" s="7" t="str">
        <f t="shared" ca="1" si="192"/>
        <v/>
      </c>
      <c r="S366" s="7" t="str">
        <f t="shared" ca="1" si="177"/>
        <v/>
      </c>
    </row>
    <row r="367" spans="1:19" x14ac:dyDescent="0.3">
      <c r="A367" s="1" t="str">
        <f t="shared" si="191"/>
        <v>LP_InstantKill_09</v>
      </c>
      <c r="B367" s="1" t="s">
        <v>312</v>
      </c>
      <c r="C367" s="1" t="str">
        <f>IF(ISERROR(VLOOKUP(B367,AffectorValueTable!$A:$A,1,0)),"어펙터밸류없음","")</f>
        <v/>
      </c>
      <c r="D367" s="1">
        <v>9</v>
      </c>
      <c r="E367" s="1" t="str">
        <f>VLOOKUP($B367,AffectorValueTable!$1:$1048576,MATCH(AffectorValueTable!$B$1,AffectorValueTable!$1:$1,0),0)</f>
        <v>InstantDeath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I367" s="1">
        <v>-1</v>
      </c>
      <c r="J367" s="10">
        <v>0.75600000000000001</v>
      </c>
      <c r="O367" s="7" t="str">
        <f t="shared" ca="1" si="192"/>
        <v/>
      </c>
      <c r="S367" s="7" t="str">
        <f t="shared" ca="1" si="177"/>
        <v/>
      </c>
    </row>
    <row r="368" spans="1:19" x14ac:dyDescent="0.3">
      <c r="A368" s="1" t="str">
        <f t="shared" ref="A368:A377" si="199">B368&amp;"_"&amp;TEXT(D368,"00")</f>
        <v>LP_InstantKillBetter_01</v>
      </c>
      <c r="B368" s="1" t="s">
        <v>314</v>
      </c>
      <c r="C368" s="1" t="str">
        <f>IF(ISERROR(VLOOKUP(B368,AffectorValueTable!$A:$A,1,0)),"어펙터밸류없음","")</f>
        <v/>
      </c>
      <c r="D368" s="1">
        <v>1</v>
      </c>
      <c r="E368" s="1" t="str">
        <f>VLOOKUP($B368,AffectorValueTable!$1:$1048576,MATCH(AffectorValueTable!$B$1,AffectorValueTable!$1:$1,0),0)</f>
        <v>InstantDeath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I368" s="1">
        <v>-1</v>
      </c>
      <c r="J368" s="10">
        <v>0.12</v>
      </c>
      <c r="O368" s="7" t="str">
        <f t="shared" ref="O368:O377" ca="1" si="200">IF(NOT(ISBLANK(N368)),N368,
IF(ISBLANK(M368),"",
VLOOKUP(M368,OFFSET(INDIRECT("$A:$B"),0,MATCH(M$1&amp;"_Verify",INDIRECT("$1:$1"),0)-1),2,0)
))</f>
        <v/>
      </c>
      <c r="S368" s="7" t="str">
        <f t="shared" ca="1" si="177"/>
        <v/>
      </c>
    </row>
    <row r="369" spans="1:19" x14ac:dyDescent="0.3">
      <c r="A369" s="1" t="str">
        <f t="shared" si="199"/>
        <v>LP_InstantKillBetter_02</v>
      </c>
      <c r="B369" s="1" t="s">
        <v>314</v>
      </c>
      <c r="C369" s="1" t="str">
        <f>IF(ISERROR(VLOOKUP(B369,AffectorValueTable!$A:$A,1,0)),"어펙터밸류없음","")</f>
        <v/>
      </c>
      <c r="D369" s="1">
        <v>2</v>
      </c>
      <c r="E369" s="1" t="str">
        <f>VLOOKUP($B369,AffectorValueTable!$1:$1048576,MATCH(AffectorValueTable!$B$1,AffectorValueTable!$1:$1,0),0)</f>
        <v>InstantDeath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I369" s="1">
        <v>-1</v>
      </c>
      <c r="J369" s="10">
        <v>0.252</v>
      </c>
      <c r="O369" s="7" t="str">
        <f t="shared" ca="1" si="200"/>
        <v/>
      </c>
      <c r="S369" s="7" t="str">
        <f t="shared" ca="1" si="177"/>
        <v/>
      </c>
    </row>
    <row r="370" spans="1:19" x14ac:dyDescent="0.3">
      <c r="A370" s="1" t="str">
        <f t="shared" ref="A370:A372" si="201">B370&amp;"_"&amp;TEXT(D370,"00")</f>
        <v>LP_InstantKillBetter_03</v>
      </c>
      <c r="B370" s="1" t="s">
        <v>314</v>
      </c>
      <c r="C370" s="1" t="str">
        <f>IF(ISERROR(VLOOKUP(B370,AffectorValueTable!$A:$A,1,0)),"어펙터밸류없음","")</f>
        <v/>
      </c>
      <c r="D370" s="1">
        <v>3</v>
      </c>
      <c r="E370" s="1" t="str">
        <f>VLOOKUP($B370,AffectorValueTable!$1:$1048576,MATCH(AffectorValueTable!$B$1,AffectorValueTable!$1:$1,0),0)</f>
        <v>InstantDeath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I370" s="1">
        <v>-1</v>
      </c>
      <c r="J370" s="10">
        <v>0.39600000000000002</v>
      </c>
      <c r="O370" s="7" t="str">
        <f t="shared" ref="O370:O372" ca="1" si="202">IF(NOT(ISBLANK(N370)),N370,
IF(ISBLANK(M370),"",
VLOOKUP(M370,OFFSET(INDIRECT("$A:$B"),0,MATCH(M$1&amp;"_Verify",INDIRECT("$1:$1"),0)-1),2,0)
))</f>
        <v/>
      </c>
      <c r="S370" s="7" t="str">
        <f t="shared" ca="1" si="177"/>
        <v/>
      </c>
    </row>
    <row r="371" spans="1:19" x14ac:dyDescent="0.3">
      <c r="A371" s="1" t="str">
        <f t="shared" si="201"/>
        <v>LP_InstantKillBetter_04</v>
      </c>
      <c r="B371" s="1" t="s">
        <v>314</v>
      </c>
      <c r="C371" s="1" t="str">
        <f>IF(ISERROR(VLOOKUP(B371,AffectorValueTable!$A:$A,1,0)),"어펙터밸류없음","")</f>
        <v/>
      </c>
      <c r="D371" s="1">
        <v>4</v>
      </c>
      <c r="E371" s="1" t="str">
        <f>VLOOKUP($B371,AffectorValueTable!$1:$1048576,MATCH(AffectorValueTable!$B$1,AffectorValueTable!$1:$1,0),0)</f>
        <v>InstantDeath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I371" s="1">
        <v>-1</v>
      </c>
      <c r="J371" s="10">
        <v>0.55199999999999994</v>
      </c>
      <c r="O371" s="7" t="str">
        <f t="shared" ca="1" si="202"/>
        <v/>
      </c>
      <c r="S371" s="7" t="str">
        <f t="shared" ca="1" si="177"/>
        <v/>
      </c>
    </row>
    <row r="372" spans="1:19" x14ac:dyDescent="0.3">
      <c r="A372" s="1" t="str">
        <f t="shared" si="201"/>
        <v>LP_InstantKillBetter_05</v>
      </c>
      <c r="B372" s="1" t="s">
        <v>314</v>
      </c>
      <c r="C372" s="1" t="str">
        <f>IF(ISERROR(VLOOKUP(B372,AffectorValueTable!$A:$A,1,0)),"어펙터밸류없음","")</f>
        <v/>
      </c>
      <c r="D372" s="1">
        <v>5</v>
      </c>
      <c r="E372" s="1" t="str">
        <f>VLOOKUP($B372,AffectorValueTable!$1:$1048576,MATCH(AffectorValueTable!$B$1,AffectorValueTable!$1:$1,0),0)</f>
        <v>InstantDeath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I372" s="1">
        <v>-1</v>
      </c>
      <c r="J372" s="10">
        <v>0.72</v>
      </c>
      <c r="O372" s="7" t="str">
        <f t="shared" ca="1" si="202"/>
        <v/>
      </c>
      <c r="S372" s="7" t="str">
        <f t="shared" ca="1" si="177"/>
        <v/>
      </c>
    </row>
    <row r="373" spans="1:19" x14ac:dyDescent="0.3">
      <c r="A373" s="1" t="str">
        <f t="shared" si="199"/>
        <v>LP_ImmortalWill_01</v>
      </c>
      <c r="B373" s="1" t="s">
        <v>315</v>
      </c>
      <c r="C373" s="1" t="str">
        <f>IF(ISERROR(VLOOKUP(B373,AffectorValueTable!$A:$A,1,0)),"어펙터밸류없음","")</f>
        <v/>
      </c>
      <c r="D373" s="1">
        <v>1</v>
      </c>
      <c r="E373" s="1" t="str">
        <f>VLOOKUP($B373,AffectorValueTable!$1:$1048576,MATCH(AffectorValueTable!$B$1,AffectorValueTable!$1:$1,0),0)</f>
        <v>ImmortalWill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I373" s="1">
        <v>-1</v>
      </c>
      <c r="J373" s="1">
        <f t="shared" ref="J373:J386" si="203">J69</f>
        <v>0.15</v>
      </c>
      <c r="O373" s="7" t="str">
        <f t="shared" ca="1" si="200"/>
        <v/>
      </c>
      <c r="S373" s="7" t="str">
        <f t="shared" ca="1" si="177"/>
        <v/>
      </c>
    </row>
    <row r="374" spans="1:19" x14ac:dyDescent="0.3">
      <c r="A374" s="1" t="str">
        <f t="shared" si="199"/>
        <v>LP_ImmortalWill_02</v>
      </c>
      <c r="B374" s="1" t="s">
        <v>315</v>
      </c>
      <c r="C374" s="1" t="str">
        <f>IF(ISERROR(VLOOKUP(B374,AffectorValueTable!$A:$A,1,0)),"어펙터밸류없음","")</f>
        <v/>
      </c>
      <c r="D374" s="1">
        <v>2</v>
      </c>
      <c r="E374" s="1" t="str">
        <f>VLOOKUP($B374,AffectorValueTable!$1:$1048576,MATCH(AffectorValueTable!$B$1,AffectorValueTable!$1:$1,0),0)</f>
        <v>ImmortalWill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I374" s="1">
        <v>-1</v>
      </c>
      <c r="J374" s="1">
        <f t="shared" si="203"/>
        <v>0.315</v>
      </c>
      <c r="O374" s="7" t="str">
        <f t="shared" ca="1" si="200"/>
        <v/>
      </c>
      <c r="S374" s="7" t="str">
        <f t="shared" ca="1" si="177"/>
        <v/>
      </c>
    </row>
    <row r="375" spans="1:19" x14ac:dyDescent="0.3">
      <c r="A375" s="1" t="str">
        <f t="shared" si="199"/>
        <v>LP_ImmortalWill_03</v>
      </c>
      <c r="B375" s="1" t="s">
        <v>315</v>
      </c>
      <c r="C375" s="1" t="str">
        <f>IF(ISERROR(VLOOKUP(B375,AffectorValueTable!$A:$A,1,0)),"어펙터밸류없음","")</f>
        <v/>
      </c>
      <c r="D375" s="1">
        <v>3</v>
      </c>
      <c r="E375" s="1" t="str">
        <f>VLOOKUP($B375,AffectorValueTable!$1:$1048576,MATCH(AffectorValueTable!$B$1,AffectorValueTable!$1:$1,0),0)</f>
        <v>ImmortalWill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I375" s="1">
        <v>-1</v>
      </c>
      <c r="J375" s="1">
        <f t="shared" si="203"/>
        <v>0.49500000000000005</v>
      </c>
      <c r="O375" s="7" t="str">
        <f t="shared" ca="1" si="200"/>
        <v/>
      </c>
      <c r="S375" s="7" t="str">
        <f t="shared" ca="1" si="177"/>
        <v/>
      </c>
    </row>
    <row r="376" spans="1:19" x14ac:dyDescent="0.3">
      <c r="A376" s="1" t="str">
        <f t="shared" si="199"/>
        <v>LP_ImmortalWill_04</v>
      </c>
      <c r="B376" s="1" t="s">
        <v>315</v>
      </c>
      <c r="C376" s="1" t="str">
        <f>IF(ISERROR(VLOOKUP(B376,AffectorValueTable!$A:$A,1,0)),"어펙터밸류없음","")</f>
        <v/>
      </c>
      <c r="D376" s="1">
        <v>4</v>
      </c>
      <c r="E376" s="1" t="str">
        <f>VLOOKUP($B376,AffectorValueTable!$1:$1048576,MATCH(AffectorValueTable!$B$1,AffectorValueTable!$1:$1,0),0)</f>
        <v>ImmortalWill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I376" s="1">
        <v>-1</v>
      </c>
      <c r="J376" s="1">
        <f t="shared" si="203"/>
        <v>0.69</v>
      </c>
      <c r="O376" s="7" t="str">
        <f t="shared" ca="1" si="200"/>
        <v/>
      </c>
      <c r="S376" s="7" t="str">
        <f t="shared" ca="1" si="177"/>
        <v/>
      </c>
    </row>
    <row r="377" spans="1:19" x14ac:dyDescent="0.3">
      <c r="A377" s="1" t="str">
        <f t="shared" si="199"/>
        <v>LP_ImmortalWill_05</v>
      </c>
      <c r="B377" s="1" t="s">
        <v>315</v>
      </c>
      <c r="C377" s="1" t="str">
        <f>IF(ISERROR(VLOOKUP(B377,AffectorValueTable!$A:$A,1,0)),"어펙터밸류없음","")</f>
        <v/>
      </c>
      <c r="D377" s="1">
        <v>5</v>
      </c>
      <c r="E377" s="1" t="str">
        <f>VLOOKUP($B377,AffectorValueTable!$1:$1048576,MATCH(AffectorValueTable!$B$1,AffectorValueTable!$1:$1,0),0)</f>
        <v>ImmortalWill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I377" s="1">
        <v>-1</v>
      </c>
      <c r="J377" s="1">
        <f t="shared" si="203"/>
        <v>0.89999999999999991</v>
      </c>
      <c r="O377" s="7" t="str">
        <f t="shared" ca="1" si="200"/>
        <v/>
      </c>
      <c r="S377" s="7" t="str">
        <f t="shared" ca="1" si="177"/>
        <v/>
      </c>
    </row>
    <row r="378" spans="1:19" x14ac:dyDescent="0.3">
      <c r="A378" s="1" t="str">
        <f t="shared" ref="A378:A381" si="204">B378&amp;"_"&amp;TEXT(D378,"00")</f>
        <v>LP_ImmortalWill_06</v>
      </c>
      <c r="B378" s="1" t="s">
        <v>315</v>
      </c>
      <c r="C378" s="1" t="str">
        <f>IF(ISERROR(VLOOKUP(B378,AffectorValueTable!$A:$A,1,0)),"어펙터밸류없음","")</f>
        <v/>
      </c>
      <c r="D378" s="1">
        <v>6</v>
      </c>
      <c r="E378" s="1" t="str">
        <f>VLOOKUP($B378,AffectorValueTable!$1:$1048576,MATCH(AffectorValueTable!$B$1,AffectorValueTable!$1:$1,0),0)</f>
        <v>ImmortalWill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I378" s="1">
        <v>-1</v>
      </c>
      <c r="J378" s="1">
        <f t="shared" si="203"/>
        <v>1.125</v>
      </c>
      <c r="O378" s="7" t="str">
        <f t="shared" ref="O378:O381" ca="1" si="205">IF(NOT(ISBLANK(N378)),N378,
IF(ISBLANK(M378),"",
VLOOKUP(M378,OFFSET(INDIRECT("$A:$B"),0,MATCH(M$1&amp;"_Verify",INDIRECT("$1:$1"),0)-1),2,0)
))</f>
        <v/>
      </c>
      <c r="S378" s="7" t="str">
        <f t="shared" ca="1" si="177"/>
        <v/>
      </c>
    </row>
    <row r="379" spans="1:19" x14ac:dyDescent="0.3">
      <c r="A379" s="1" t="str">
        <f t="shared" si="204"/>
        <v>LP_ImmortalWill_07</v>
      </c>
      <c r="B379" s="1" t="s">
        <v>315</v>
      </c>
      <c r="C379" s="1" t="str">
        <f>IF(ISERROR(VLOOKUP(B379,AffectorValueTable!$A:$A,1,0)),"어펙터밸류없음","")</f>
        <v/>
      </c>
      <c r="D379" s="1">
        <v>7</v>
      </c>
      <c r="E379" s="1" t="str">
        <f>VLOOKUP($B379,AffectorValueTable!$1:$1048576,MATCH(AffectorValueTable!$B$1,AffectorValueTable!$1:$1,0),0)</f>
        <v>ImmortalWill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I379" s="1">
        <v>-1</v>
      </c>
      <c r="J379" s="1">
        <f t="shared" si="203"/>
        <v>1.3650000000000002</v>
      </c>
      <c r="O379" s="7" t="str">
        <f t="shared" ca="1" si="205"/>
        <v/>
      </c>
      <c r="S379" s="7" t="str">
        <f t="shared" ca="1" si="177"/>
        <v/>
      </c>
    </row>
    <row r="380" spans="1:19" x14ac:dyDescent="0.3">
      <c r="A380" s="1" t="str">
        <f t="shared" si="204"/>
        <v>LP_ImmortalWill_08</v>
      </c>
      <c r="B380" s="1" t="s">
        <v>315</v>
      </c>
      <c r="C380" s="1" t="str">
        <f>IF(ISERROR(VLOOKUP(B380,AffectorValueTable!$A:$A,1,0)),"어펙터밸류없음","")</f>
        <v/>
      </c>
      <c r="D380" s="1">
        <v>8</v>
      </c>
      <c r="E380" s="1" t="str">
        <f>VLOOKUP($B380,AffectorValueTable!$1:$1048576,MATCH(AffectorValueTable!$B$1,AffectorValueTable!$1:$1,0),0)</f>
        <v>ImmortalWill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I380" s="1">
        <v>-1</v>
      </c>
      <c r="J380" s="1">
        <f t="shared" si="203"/>
        <v>1.62</v>
      </c>
      <c r="O380" s="7" t="str">
        <f t="shared" ca="1" si="205"/>
        <v/>
      </c>
      <c r="S380" s="7" t="str">
        <f t="shared" ca="1" si="177"/>
        <v/>
      </c>
    </row>
    <row r="381" spans="1:19" x14ac:dyDescent="0.3">
      <c r="A381" s="1" t="str">
        <f t="shared" si="204"/>
        <v>LP_ImmortalWill_09</v>
      </c>
      <c r="B381" s="1" t="s">
        <v>315</v>
      </c>
      <c r="C381" s="1" t="str">
        <f>IF(ISERROR(VLOOKUP(B381,AffectorValueTable!$A:$A,1,0)),"어펙터밸류없음","")</f>
        <v/>
      </c>
      <c r="D381" s="1">
        <v>9</v>
      </c>
      <c r="E381" s="1" t="str">
        <f>VLOOKUP($B381,AffectorValueTable!$1:$1048576,MATCH(AffectorValueTable!$B$1,AffectorValueTable!$1:$1,0),0)</f>
        <v>ImmortalWill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I381" s="1">
        <v>-1</v>
      </c>
      <c r="J381" s="1">
        <f t="shared" si="203"/>
        <v>1.89</v>
      </c>
      <c r="O381" s="7" t="str">
        <f t="shared" ca="1" si="205"/>
        <v/>
      </c>
      <c r="S381" s="7" t="str">
        <f t="shared" ca="1" si="177"/>
        <v/>
      </c>
    </row>
    <row r="382" spans="1:19" x14ac:dyDescent="0.3">
      <c r="A382" s="1" t="str">
        <f t="shared" ref="A382:A401" si="206">B382&amp;"_"&amp;TEXT(D382,"00")</f>
        <v>LP_ImmortalWillBetter_01</v>
      </c>
      <c r="B382" s="1" t="s">
        <v>316</v>
      </c>
      <c r="C382" s="1" t="str">
        <f>IF(ISERROR(VLOOKUP(B382,AffectorValueTable!$A:$A,1,0)),"어펙터밸류없음","")</f>
        <v/>
      </c>
      <c r="D382" s="1">
        <v>1</v>
      </c>
      <c r="E382" s="1" t="str">
        <f>VLOOKUP($B382,AffectorValueTable!$1:$1048576,MATCH(AffectorValueTable!$B$1,AffectorValueTable!$1:$1,0),0)</f>
        <v>ImmortalWill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I382" s="1">
        <v>-1</v>
      </c>
      <c r="J382" s="1">
        <f t="shared" si="203"/>
        <v>0.25</v>
      </c>
      <c r="O382" s="7" t="str">
        <f t="shared" ref="O382:O401" ca="1" si="207">IF(NOT(ISBLANK(N382)),N382,
IF(ISBLANK(M382),"",
VLOOKUP(M382,OFFSET(INDIRECT("$A:$B"),0,MATCH(M$1&amp;"_Verify",INDIRECT("$1:$1"),0)-1),2,0)
))</f>
        <v/>
      </c>
      <c r="S382" s="7" t="str">
        <f t="shared" ca="1" si="177"/>
        <v/>
      </c>
    </row>
    <row r="383" spans="1:19" x14ac:dyDescent="0.3">
      <c r="A383" s="1" t="str">
        <f t="shared" si="206"/>
        <v>LP_ImmortalWillBetter_02</v>
      </c>
      <c r="B383" s="1" t="s">
        <v>316</v>
      </c>
      <c r="C383" s="1" t="str">
        <f>IF(ISERROR(VLOOKUP(B383,AffectorValueTable!$A:$A,1,0)),"어펙터밸류없음","")</f>
        <v/>
      </c>
      <c r="D383" s="1">
        <v>2</v>
      </c>
      <c r="E383" s="1" t="str">
        <f>VLOOKUP($B383,AffectorValueTable!$1:$1048576,MATCH(AffectorValueTable!$B$1,AffectorValueTable!$1:$1,0),0)</f>
        <v>ImmortalWill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I383" s="1">
        <v>-1</v>
      </c>
      <c r="J383" s="1">
        <f t="shared" si="203"/>
        <v>0.52500000000000002</v>
      </c>
      <c r="O383" s="7" t="str">
        <f t="shared" ca="1" si="207"/>
        <v/>
      </c>
      <c r="S383" s="7" t="str">
        <f t="shared" ca="1" si="177"/>
        <v/>
      </c>
    </row>
    <row r="384" spans="1:19" x14ac:dyDescent="0.3">
      <c r="A384" s="1" t="str">
        <f t="shared" ref="A384:A386" si="208">B384&amp;"_"&amp;TEXT(D384,"00")</f>
        <v>LP_ImmortalWillBetter_03</v>
      </c>
      <c r="B384" s="1" t="s">
        <v>316</v>
      </c>
      <c r="C384" s="1" t="str">
        <f>IF(ISERROR(VLOOKUP(B384,AffectorValueTable!$A:$A,1,0)),"어펙터밸류없음","")</f>
        <v/>
      </c>
      <c r="D384" s="1">
        <v>3</v>
      </c>
      <c r="E384" s="1" t="str">
        <f>VLOOKUP($B384,AffectorValueTable!$1:$1048576,MATCH(AffectorValueTable!$B$1,AffectorValueTable!$1:$1,0),0)</f>
        <v>ImmortalWill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I384" s="1">
        <v>-1</v>
      </c>
      <c r="J384" s="1">
        <f t="shared" si="203"/>
        <v>0.82500000000000007</v>
      </c>
      <c r="O384" s="7" t="str">
        <f t="shared" ref="O384:O386" ca="1" si="209">IF(NOT(ISBLANK(N384)),N384,
IF(ISBLANK(M384),"",
VLOOKUP(M384,OFFSET(INDIRECT("$A:$B"),0,MATCH(M$1&amp;"_Verify",INDIRECT("$1:$1"),0)-1),2,0)
))</f>
        <v/>
      </c>
      <c r="S384" s="7" t="str">
        <f t="shared" ca="1" si="177"/>
        <v/>
      </c>
    </row>
    <row r="385" spans="1:21" x14ac:dyDescent="0.3">
      <c r="A385" s="1" t="str">
        <f t="shared" si="208"/>
        <v>LP_ImmortalWillBetter_04</v>
      </c>
      <c r="B385" s="1" t="s">
        <v>316</v>
      </c>
      <c r="C385" s="1" t="str">
        <f>IF(ISERROR(VLOOKUP(B385,AffectorValueTable!$A:$A,1,0)),"어펙터밸류없음","")</f>
        <v/>
      </c>
      <c r="D385" s="1">
        <v>4</v>
      </c>
      <c r="E385" s="1" t="str">
        <f>VLOOKUP($B385,AffectorValueTable!$1:$1048576,MATCH(AffectorValueTable!$B$1,AffectorValueTable!$1:$1,0),0)</f>
        <v>ImmortalWill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I385" s="1">
        <v>-1</v>
      </c>
      <c r="J385" s="1">
        <f t="shared" si="203"/>
        <v>1.1499999999999999</v>
      </c>
      <c r="O385" s="7" t="str">
        <f t="shared" ca="1" si="209"/>
        <v/>
      </c>
      <c r="S385" s="7" t="str">
        <f t="shared" ca="1" si="177"/>
        <v/>
      </c>
    </row>
    <row r="386" spans="1:21" x14ac:dyDescent="0.3">
      <c r="A386" s="1" t="str">
        <f t="shared" si="208"/>
        <v>LP_ImmortalWillBetter_05</v>
      </c>
      <c r="B386" s="1" t="s">
        <v>316</v>
      </c>
      <c r="C386" s="1" t="str">
        <f>IF(ISERROR(VLOOKUP(B386,AffectorValueTable!$A:$A,1,0)),"어펙터밸류없음","")</f>
        <v/>
      </c>
      <c r="D386" s="1">
        <v>5</v>
      </c>
      <c r="E386" s="1" t="str">
        <f>VLOOKUP($B386,AffectorValueTable!$1:$1048576,MATCH(AffectorValueTable!$B$1,AffectorValueTable!$1:$1,0),0)</f>
        <v>ImmortalWill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I386" s="1">
        <v>-1</v>
      </c>
      <c r="J386" s="1">
        <f t="shared" si="203"/>
        <v>1.5</v>
      </c>
      <c r="O386" s="7" t="str">
        <f t="shared" ca="1" si="209"/>
        <v/>
      </c>
      <c r="S386" s="7" t="str">
        <f t="shared" ca="1" si="177"/>
        <v/>
      </c>
    </row>
    <row r="387" spans="1:21" x14ac:dyDescent="0.3">
      <c r="A387" s="1" t="str">
        <f t="shared" si="206"/>
        <v>LP_HealAreaOnEncounter_01</v>
      </c>
      <c r="B387" s="1" t="s">
        <v>367</v>
      </c>
      <c r="C387" s="1" t="str">
        <f>IF(ISERROR(VLOOKUP(B387,AffectorValueTable!$A:$A,1,0)),"어펙터밸류없음","")</f>
        <v/>
      </c>
      <c r="D387" s="1">
        <v>1</v>
      </c>
      <c r="E387" s="1" t="str">
        <f>VLOOKUP($B387,AffectorValueTable!$1:$1048576,MATCH(AffectorValueTable!$B$1,AffectorValueTable!$1:$1,0),0)</f>
        <v>CallAffectorValue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I387" s="1">
        <v>-1</v>
      </c>
      <c r="O387" s="7" t="str">
        <f t="shared" ca="1" si="207"/>
        <v/>
      </c>
      <c r="Q387" s="1" t="s">
        <v>370</v>
      </c>
      <c r="S387" s="7">
        <f t="shared" ca="1" si="177"/>
        <v>1</v>
      </c>
      <c r="U387" s="1" t="s">
        <v>368</v>
      </c>
    </row>
    <row r="388" spans="1:21" x14ac:dyDescent="0.3">
      <c r="A388" s="1" t="str">
        <f t="shared" si="206"/>
        <v>LP_HealAreaOnEncounter_02</v>
      </c>
      <c r="B388" s="1" t="s">
        <v>367</v>
      </c>
      <c r="C388" s="1" t="str">
        <f>IF(ISERROR(VLOOKUP(B388,AffectorValueTable!$A:$A,1,0)),"어펙터밸류없음","")</f>
        <v/>
      </c>
      <c r="D388" s="1">
        <v>2</v>
      </c>
      <c r="E388" s="1" t="str">
        <f>VLOOKUP($B388,AffectorValueTable!$1:$1048576,MATCH(AffectorValueTable!$B$1,AffectorValueTable!$1:$1,0),0)</f>
        <v>CallAffectorValue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I388" s="1">
        <v>-1</v>
      </c>
      <c r="O388" s="7" t="str">
        <f t="shared" ca="1" si="207"/>
        <v/>
      </c>
      <c r="Q388" s="1" t="s">
        <v>370</v>
      </c>
      <c r="S388" s="7">
        <f t="shared" ca="1" si="177"/>
        <v>1</v>
      </c>
      <c r="U388" s="1" t="s">
        <v>368</v>
      </c>
    </row>
    <row r="389" spans="1:21" x14ac:dyDescent="0.3">
      <c r="A389" s="1" t="str">
        <f t="shared" si="206"/>
        <v>LP_HealAreaOnEncounter_03</v>
      </c>
      <c r="B389" s="1" t="s">
        <v>367</v>
      </c>
      <c r="C389" s="1" t="str">
        <f>IF(ISERROR(VLOOKUP(B389,AffectorValueTable!$A:$A,1,0)),"어펙터밸류없음","")</f>
        <v/>
      </c>
      <c r="D389" s="1">
        <v>3</v>
      </c>
      <c r="E389" s="1" t="str">
        <f>VLOOKUP($B389,AffectorValueTable!$1:$1048576,MATCH(AffectorValueTable!$B$1,AffectorValueTable!$1:$1,0),0)</f>
        <v>CallAffectorValue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I389" s="1">
        <v>-1</v>
      </c>
      <c r="O389" s="7" t="str">
        <f t="shared" ca="1" si="207"/>
        <v/>
      </c>
      <c r="Q389" s="1" t="s">
        <v>370</v>
      </c>
      <c r="S389" s="7">
        <f t="shared" ca="1" si="177"/>
        <v>1</v>
      </c>
      <c r="U389" s="1" t="s">
        <v>368</v>
      </c>
    </row>
    <row r="390" spans="1:21" x14ac:dyDescent="0.3">
      <c r="A390" s="1" t="str">
        <f t="shared" si="206"/>
        <v>LP_HealAreaOnEncounter_04</v>
      </c>
      <c r="B390" s="1" t="s">
        <v>367</v>
      </c>
      <c r="C390" s="1" t="str">
        <f>IF(ISERROR(VLOOKUP(B390,AffectorValueTable!$A:$A,1,0)),"어펙터밸류없음","")</f>
        <v/>
      </c>
      <c r="D390" s="1">
        <v>4</v>
      </c>
      <c r="E390" s="1" t="str">
        <f>VLOOKUP($B390,AffectorValueTable!$1:$1048576,MATCH(AffectorValueTable!$B$1,AffectorValueTable!$1:$1,0),0)</f>
        <v>CallAffectorValue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I390" s="1">
        <v>-1</v>
      </c>
      <c r="O390" s="7" t="str">
        <f t="shared" ca="1" si="207"/>
        <v/>
      </c>
      <c r="Q390" s="1" t="s">
        <v>370</v>
      </c>
      <c r="S390" s="7">
        <f t="shared" ca="1" si="177"/>
        <v>1</v>
      </c>
      <c r="U390" s="1" t="s">
        <v>368</v>
      </c>
    </row>
    <row r="391" spans="1:21" x14ac:dyDescent="0.3">
      <c r="A391" s="1" t="str">
        <f t="shared" si="206"/>
        <v>LP_HealAreaOnEncounter_05</v>
      </c>
      <c r="B391" s="1" t="s">
        <v>367</v>
      </c>
      <c r="C391" s="1" t="str">
        <f>IF(ISERROR(VLOOKUP(B391,AffectorValueTable!$A:$A,1,0)),"어펙터밸류없음","")</f>
        <v/>
      </c>
      <c r="D391" s="1">
        <v>5</v>
      </c>
      <c r="E391" s="1" t="str">
        <f>VLOOKUP($B391,AffectorValueTable!$1:$1048576,MATCH(AffectorValueTable!$B$1,AffectorValueTable!$1:$1,0),0)</f>
        <v>CallAffectorValue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I391" s="1">
        <v>-1</v>
      </c>
      <c r="O391" s="7" t="str">
        <f t="shared" ca="1" si="207"/>
        <v/>
      </c>
      <c r="Q391" s="1" t="s">
        <v>370</v>
      </c>
      <c r="S391" s="7">
        <f t="shared" ca="1" si="177"/>
        <v>1</v>
      </c>
      <c r="U391" s="1" t="s">
        <v>368</v>
      </c>
    </row>
    <row r="392" spans="1:21" x14ac:dyDescent="0.3">
      <c r="A392" s="1" t="str">
        <f t="shared" si="206"/>
        <v>LP_HealAreaOnEncounter_CreateHit_01</v>
      </c>
      <c r="B392" s="1" t="s">
        <v>368</v>
      </c>
      <c r="C392" s="1" t="str">
        <f>IF(ISERROR(VLOOKUP(B392,AffectorValueTable!$A:$A,1,0)),"어펙터밸류없음","")</f>
        <v/>
      </c>
      <c r="D392" s="1">
        <v>1</v>
      </c>
      <c r="E392" s="1" t="str">
        <f>VLOOKUP($B392,AffectorValueTable!$1:$1048576,MATCH(AffectorValueTable!$B$1,AffectorValueTable!$1:$1,0),0)</f>
        <v>CreateHitObject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O392" s="7" t="str">
        <f t="shared" ca="1" si="207"/>
        <v/>
      </c>
      <c r="S392" s="7" t="str">
        <f t="shared" ca="1" si="177"/>
        <v/>
      </c>
      <c r="T392" s="1" t="s">
        <v>371</v>
      </c>
    </row>
    <row r="393" spans="1:21" x14ac:dyDescent="0.3">
      <c r="A393" s="1" t="str">
        <f t="shared" si="206"/>
        <v>LP_HealAreaOnEncounter_CreateHit_02</v>
      </c>
      <c r="B393" s="1" t="s">
        <v>368</v>
      </c>
      <c r="C393" s="1" t="str">
        <f>IF(ISERROR(VLOOKUP(B393,AffectorValueTable!$A:$A,1,0)),"어펙터밸류없음","")</f>
        <v/>
      </c>
      <c r="D393" s="1">
        <v>2</v>
      </c>
      <c r="E393" s="1" t="str">
        <f>VLOOKUP($B393,AffectorValueTable!$1:$1048576,MATCH(AffectorValueTable!$B$1,AffectorValueTable!$1:$1,0),0)</f>
        <v>CreateHitObject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O393" s="7" t="str">
        <f t="shared" ca="1" si="207"/>
        <v/>
      </c>
      <c r="S393" s="7" t="str">
        <f t="shared" ca="1" si="177"/>
        <v/>
      </c>
      <c r="T393" s="1" t="s">
        <v>371</v>
      </c>
    </row>
    <row r="394" spans="1:21" x14ac:dyDescent="0.3">
      <c r="A394" s="1" t="str">
        <f t="shared" si="206"/>
        <v>LP_HealAreaOnEncounter_CreateHit_03</v>
      </c>
      <c r="B394" s="1" t="s">
        <v>368</v>
      </c>
      <c r="C394" s="1" t="str">
        <f>IF(ISERROR(VLOOKUP(B394,AffectorValueTable!$A:$A,1,0)),"어펙터밸류없음","")</f>
        <v/>
      </c>
      <c r="D394" s="1">
        <v>3</v>
      </c>
      <c r="E394" s="1" t="str">
        <f>VLOOKUP($B394,AffectorValueTable!$1:$1048576,MATCH(AffectorValueTable!$B$1,AffectorValueTable!$1:$1,0),0)</f>
        <v>CreateHitObject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O394" s="7" t="str">
        <f t="shared" ca="1" si="207"/>
        <v/>
      </c>
      <c r="S394" s="7" t="str">
        <f t="shared" ca="1" si="177"/>
        <v/>
      </c>
      <c r="T394" s="1" t="s">
        <v>371</v>
      </c>
    </row>
    <row r="395" spans="1:21" x14ac:dyDescent="0.3">
      <c r="A395" s="1" t="str">
        <f t="shared" si="206"/>
        <v>LP_HealAreaOnEncounter_CreateHit_04</v>
      </c>
      <c r="B395" s="1" t="s">
        <v>368</v>
      </c>
      <c r="C395" s="1" t="str">
        <f>IF(ISERROR(VLOOKUP(B395,AffectorValueTable!$A:$A,1,0)),"어펙터밸류없음","")</f>
        <v/>
      </c>
      <c r="D395" s="1">
        <v>4</v>
      </c>
      <c r="E395" s="1" t="str">
        <f>VLOOKUP($B395,AffectorValueTable!$1:$1048576,MATCH(AffectorValueTable!$B$1,AffectorValueTable!$1:$1,0),0)</f>
        <v>CreateHitObject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O395" s="7" t="str">
        <f t="shared" ca="1" si="207"/>
        <v/>
      </c>
      <c r="S395" s="7" t="str">
        <f t="shared" ca="1" si="177"/>
        <v/>
      </c>
      <c r="T395" s="1" t="s">
        <v>371</v>
      </c>
    </row>
    <row r="396" spans="1:21" x14ac:dyDescent="0.3">
      <c r="A396" s="1" t="str">
        <f t="shared" si="206"/>
        <v>LP_HealAreaOnEncounter_CreateHit_05</v>
      </c>
      <c r="B396" s="1" t="s">
        <v>368</v>
      </c>
      <c r="C396" s="1" t="str">
        <f>IF(ISERROR(VLOOKUP(B396,AffectorValueTable!$A:$A,1,0)),"어펙터밸류없음","")</f>
        <v/>
      </c>
      <c r="D396" s="1">
        <v>5</v>
      </c>
      <c r="E396" s="1" t="str">
        <f>VLOOKUP($B396,AffectorValueTable!$1:$1048576,MATCH(AffectorValueTable!$B$1,AffectorValueTable!$1:$1,0),0)</f>
        <v>CreateHitObject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O396" s="7" t="str">
        <f t="shared" ca="1" si="207"/>
        <v/>
      </c>
      <c r="S396" s="7" t="str">
        <f t="shared" ca="1" si="177"/>
        <v/>
      </c>
      <c r="T396" s="1" t="s">
        <v>371</v>
      </c>
    </row>
    <row r="397" spans="1:21" x14ac:dyDescent="0.3">
      <c r="A397" s="1" t="str">
        <f t="shared" si="206"/>
        <v>LP_HealAreaOnEncounter_CH_Heal_01</v>
      </c>
      <c r="B397" s="1" t="s">
        <v>372</v>
      </c>
      <c r="C397" s="1" t="str">
        <f>IF(ISERROR(VLOOKUP(B397,AffectorValueTable!$A:$A,1,0)),"어펙터밸류없음","")</f>
        <v/>
      </c>
      <c r="D397" s="1">
        <v>1</v>
      </c>
      <c r="E397" s="1" t="str">
        <f>VLOOKUP($B397,AffectorValueTable!$1:$1048576,MATCH(AffectorValueTable!$B$1,AffectorValueTable!$1:$1,0),0)</f>
        <v>Heal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K397" s="1">
        <v>4.2105263157894729E-2</v>
      </c>
      <c r="O397" s="7" t="str">
        <f t="shared" ca="1" si="207"/>
        <v/>
      </c>
      <c r="S397" s="7" t="str">
        <f t="shared" ref="S397:S401" ca="1" si="210">IF(NOT(ISBLANK(R397)),R397,
IF(ISBLANK(Q397),"",
VLOOKUP(Q397,OFFSET(INDIRECT("$A:$B"),0,MATCH(Q$1&amp;"_Verify",INDIRECT("$1:$1"),0)-1),2,0)
))</f>
        <v/>
      </c>
    </row>
    <row r="398" spans="1:21" x14ac:dyDescent="0.3">
      <c r="A398" s="1" t="str">
        <f t="shared" si="206"/>
        <v>LP_HealAreaOnEncounter_CH_Heal_02</v>
      </c>
      <c r="B398" s="1" t="s">
        <v>372</v>
      </c>
      <c r="C398" s="1" t="str">
        <f>IF(ISERROR(VLOOKUP(B398,AffectorValueTable!$A:$A,1,0)),"어펙터밸류없음","")</f>
        <v/>
      </c>
      <c r="D398" s="1">
        <v>2</v>
      </c>
      <c r="E398" s="1" t="str">
        <f>VLOOKUP($B398,AffectorValueTable!$1:$1048576,MATCH(AffectorValueTable!$B$1,AffectorValueTable!$1:$1,0),0)</f>
        <v>Heal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K398" s="1">
        <v>7.2476272648835188E-2</v>
      </c>
      <c r="O398" s="7" t="str">
        <f t="shared" ca="1" si="207"/>
        <v/>
      </c>
      <c r="S398" s="7" t="str">
        <f t="shared" ca="1" si="210"/>
        <v/>
      </c>
    </row>
    <row r="399" spans="1:21" x14ac:dyDescent="0.3">
      <c r="A399" s="1" t="str">
        <f t="shared" si="206"/>
        <v>LP_HealAreaOnEncounter_CH_Heal_03</v>
      </c>
      <c r="B399" s="1" t="s">
        <v>372</v>
      </c>
      <c r="C399" s="1" t="str">
        <f>IF(ISERROR(VLOOKUP(B399,AffectorValueTable!$A:$A,1,0)),"어펙터밸류없음","")</f>
        <v/>
      </c>
      <c r="D399" s="1">
        <v>3</v>
      </c>
      <c r="E399" s="1" t="str">
        <f>VLOOKUP($B399,AffectorValueTable!$1:$1048576,MATCH(AffectorValueTable!$B$1,AffectorValueTable!$1:$1,0),0)</f>
        <v>Heal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K399" s="1">
        <v>9.5169430425378523E-2</v>
      </c>
      <c r="O399" s="7" t="str">
        <f t="shared" ca="1" si="207"/>
        <v/>
      </c>
      <c r="S399" s="7" t="str">
        <f t="shared" ca="1" si="210"/>
        <v/>
      </c>
    </row>
    <row r="400" spans="1:21" x14ac:dyDescent="0.3">
      <c r="A400" s="1" t="str">
        <f t="shared" si="206"/>
        <v>LP_HealAreaOnEncounter_CH_Heal_04</v>
      </c>
      <c r="B400" s="1" t="s">
        <v>372</v>
      </c>
      <c r="C400" s="1" t="str">
        <f>IF(ISERROR(VLOOKUP(B400,AffectorValueTable!$A:$A,1,0)),"어펙터밸류없음","")</f>
        <v/>
      </c>
      <c r="D400" s="1">
        <v>4</v>
      </c>
      <c r="E400" s="1" t="str">
        <f>VLOOKUP($B400,AffectorValueTable!$1:$1048576,MATCH(AffectorValueTable!$B$1,AffectorValueTable!$1:$1,0),0)</f>
        <v>Heal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K400" s="1">
        <v>0.11260709914320688</v>
      </c>
      <c r="O400" s="7" t="str">
        <f t="shared" ca="1" si="207"/>
        <v/>
      </c>
      <c r="S400" s="7" t="str">
        <f t="shared" ca="1" si="210"/>
        <v/>
      </c>
    </row>
    <row r="401" spans="1:23" x14ac:dyDescent="0.3">
      <c r="A401" s="1" t="str">
        <f t="shared" si="206"/>
        <v>LP_HealAreaOnEncounter_CH_Heal_05</v>
      </c>
      <c r="B401" s="1" t="s">
        <v>372</v>
      </c>
      <c r="C401" s="1" t="str">
        <f>IF(ISERROR(VLOOKUP(B401,AffectorValueTable!$A:$A,1,0)),"어펙터밸류없음","")</f>
        <v/>
      </c>
      <c r="D401" s="1">
        <v>5</v>
      </c>
      <c r="E401" s="1" t="str">
        <f>VLOOKUP($B401,AffectorValueTable!$1:$1048576,MATCH(AffectorValueTable!$B$1,AffectorValueTable!$1:$1,0),0)</f>
        <v>Heal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K401" s="1">
        <v>0.12631578947368421</v>
      </c>
      <c r="O401" s="7" t="str">
        <f t="shared" ca="1" si="207"/>
        <v/>
      </c>
      <c r="S401" s="7" t="str">
        <f t="shared" ca="1" si="210"/>
        <v/>
      </c>
    </row>
    <row r="402" spans="1:23" x14ac:dyDescent="0.3">
      <c r="A402" s="1" t="str">
        <f t="shared" ref="A402:A419" si="211">B402&amp;"_"&amp;TEXT(D402,"00")</f>
        <v>LP_MoveSpeedUpOnAttacked_01</v>
      </c>
      <c r="B402" s="1" t="s">
        <v>317</v>
      </c>
      <c r="C402" s="1" t="str">
        <f>IF(ISERROR(VLOOKUP(B402,AffectorValueTable!$A:$A,1,0)),"어펙터밸류없음","")</f>
        <v/>
      </c>
      <c r="D402" s="1">
        <v>1</v>
      </c>
      <c r="E402" s="1" t="str">
        <f>VLOOKUP($B402,AffectorValueTable!$1:$1048576,MATCH(AffectorValueTable!$B$1,AffectorValueTable!$1:$1,0),0)</f>
        <v>CallAffectorValue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I402" s="1">
        <v>-1</v>
      </c>
      <c r="O402" s="7" t="str">
        <f t="shared" ref="O402:O419" ca="1" si="212">IF(NOT(ISBLANK(N402)),N402,
IF(ISBLANK(M402),"",
VLOOKUP(M402,OFFSET(INDIRECT("$A:$B"),0,MATCH(M$1&amp;"_Verify",INDIRECT("$1:$1"),0)-1),2,0)
))</f>
        <v/>
      </c>
      <c r="Q402" s="1" t="s">
        <v>225</v>
      </c>
      <c r="S402" s="7">
        <f t="shared" ref="S402:S419" ca="1" si="213">IF(NOT(ISBLANK(R402)),R402,
IF(ISBLANK(Q402),"",
VLOOKUP(Q402,OFFSET(INDIRECT("$A:$B"),0,MATCH(Q$1&amp;"_Verify",INDIRECT("$1:$1"),0)-1),2,0)
))</f>
        <v>4</v>
      </c>
      <c r="U402" s="1" t="s">
        <v>319</v>
      </c>
    </row>
    <row r="403" spans="1:23" x14ac:dyDescent="0.3">
      <c r="A403" s="1" t="str">
        <f t="shared" si="211"/>
        <v>LP_MoveSpeedUpOnAttacked_02</v>
      </c>
      <c r="B403" s="1" t="s">
        <v>317</v>
      </c>
      <c r="C403" s="1" t="str">
        <f>IF(ISERROR(VLOOKUP(B403,AffectorValueTable!$A:$A,1,0)),"어펙터밸류없음","")</f>
        <v/>
      </c>
      <c r="D403" s="1">
        <v>2</v>
      </c>
      <c r="E403" s="1" t="str">
        <f>VLOOKUP($B403,AffectorValueTable!$1:$1048576,MATCH(AffectorValueTable!$B$1,AffectorValueTable!$1:$1,0),0)</f>
        <v>CallAffectorValue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I403" s="1">
        <v>-1</v>
      </c>
      <c r="O403" s="7" t="str">
        <f t="shared" ca="1" si="212"/>
        <v/>
      </c>
      <c r="Q403" s="1" t="s">
        <v>225</v>
      </c>
      <c r="S403" s="7">
        <f t="shared" ca="1" si="213"/>
        <v>4</v>
      </c>
      <c r="U403" s="1" t="s">
        <v>319</v>
      </c>
    </row>
    <row r="404" spans="1:23" x14ac:dyDescent="0.3">
      <c r="A404" s="1" t="str">
        <f t="shared" si="211"/>
        <v>LP_MoveSpeedUpOnAttacked_03</v>
      </c>
      <c r="B404" s="1" t="s">
        <v>317</v>
      </c>
      <c r="C404" s="1" t="str">
        <f>IF(ISERROR(VLOOKUP(B404,AffectorValueTable!$A:$A,1,0)),"어펙터밸류없음","")</f>
        <v/>
      </c>
      <c r="D404" s="1">
        <v>3</v>
      </c>
      <c r="E404" s="1" t="str">
        <f>VLOOKUP($B404,AffectorValueTable!$1:$1048576,MATCH(AffectorValueTable!$B$1,AffectorValueTable!$1:$1,0),0)</f>
        <v>CallAffectorValue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v>-1</v>
      </c>
      <c r="O404" s="7" t="str">
        <f t="shared" ca="1" si="212"/>
        <v/>
      </c>
      <c r="Q404" s="1" t="s">
        <v>225</v>
      </c>
      <c r="S404" s="7">
        <f t="shared" ca="1" si="213"/>
        <v>4</v>
      </c>
      <c r="U404" s="1" t="s">
        <v>319</v>
      </c>
    </row>
    <row r="405" spans="1:23" x14ac:dyDescent="0.3">
      <c r="A405" s="1" t="str">
        <f t="shared" ref="A405:A410" si="214">B405&amp;"_"&amp;TEXT(D405,"00")</f>
        <v>LP_MoveSpeedUpOnAttacked_Move_01</v>
      </c>
      <c r="B405" s="1" t="s">
        <v>318</v>
      </c>
      <c r="C405" s="1" t="str">
        <f>IF(ISERROR(VLOOKUP(B405,AffectorValueTable!$A:$A,1,0)),"어펙터밸류없음","")</f>
        <v/>
      </c>
      <c r="D405" s="1">
        <v>1</v>
      </c>
      <c r="E405" s="1" t="str">
        <f>VLOOKUP($B405,AffectorValueTable!$1:$1048576,MATCH(AffectorValueTable!$B$1,AffectorValueTable!$1:$1,0),0)</f>
        <v>ChangeActorStatus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v>2</v>
      </c>
      <c r="J405" s="1">
        <v>1</v>
      </c>
      <c r="M405" s="1" t="s">
        <v>563</v>
      </c>
      <c r="O405" s="7">
        <f t="shared" ref="O405:O410" ca="1" si="215">IF(NOT(ISBLANK(N405)),N405,
IF(ISBLANK(M405),"",
VLOOKUP(M405,OFFSET(INDIRECT("$A:$B"),0,MATCH(M$1&amp;"_Verify",INDIRECT("$1:$1"),0)-1),2,0)
))</f>
        <v>5</v>
      </c>
      <c r="R405" s="1">
        <v>1</v>
      </c>
      <c r="S405" s="7">
        <f t="shared" ref="S405:S410" ca="1" si="216">IF(NOT(ISBLANK(R405)),R405,
IF(ISBLANK(Q405),"",
VLOOKUP(Q405,OFFSET(INDIRECT("$A:$B"),0,MATCH(Q$1&amp;"_Verify",INDIRECT("$1:$1"),0)-1),2,0)
))</f>
        <v>1</v>
      </c>
      <c r="W405" s="1" t="s">
        <v>363</v>
      </c>
    </row>
    <row r="406" spans="1:23" x14ac:dyDescent="0.3">
      <c r="A406" s="1" t="str">
        <f t="shared" si="214"/>
        <v>LP_MoveSpeedUpOnAttacked_Move_02</v>
      </c>
      <c r="B406" s="1" t="s">
        <v>318</v>
      </c>
      <c r="C406" s="1" t="str">
        <f>IF(ISERROR(VLOOKUP(B406,AffectorValueTable!$A:$A,1,0)),"어펙터밸류없음","")</f>
        <v/>
      </c>
      <c r="D406" s="1">
        <v>2</v>
      </c>
      <c r="E406" s="1" t="str">
        <f>VLOOKUP($B406,AffectorValueTable!$1:$1048576,MATCH(AffectorValueTable!$B$1,AffectorValueTable!$1:$1,0),0)</f>
        <v>ChangeActorStatus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v>4.2</v>
      </c>
      <c r="J406" s="1">
        <v>1.4</v>
      </c>
      <c r="M406" s="1" t="s">
        <v>563</v>
      </c>
      <c r="O406" s="7">
        <f t="shared" ca="1" si="215"/>
        <v>5</v>
      </c>
      <c r="R406" s="1">
        <v>1</v>
      </c>
      <c r="S406" s="7">
        <f t="shared" ca="1" si="216"/>
        <v>1</v>
      </c>
      <c r="W406" s="1" t="s">
        <v>363</v>
      </c>
    </row>
    <row r="407" spans="1:23" x14ac:dyDescent="0.3">
      <c r="A407" s="1" t="str">
        <f t="shared" si="214"/>
        <v>LP_MoveSpeedUpOnAttacked_Move_03</v>
      </c>
      <c r="B407" s="1" t="s">
        <v>318</v>
      </c>
      <c r="C407" s="1" t="str">
        <f>IF(ISERROR(VLOOKUP(B407,AffectorValueTable!$A:$A,1,0)),"어펙터밸류없음","")</f>
        <v/>
      </c>
      <c r="D407" s="1">
        <v>3</v>
      </c>
      <c r="E407" s="1" t="str">
        <f>VLOOKUP($B407,AffectorValueTable!$1:$1048576,MATCH(AffectorValueTable!$B$1,AffectorValueTable!$1:$1,0),0)</f>
        <v>ChangeActorStatus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v>6.6000000000000005</v>
      </c>
      <c r="J407" s="1">
        <v>1.75</v>
      </c>
      <c r="M407" s="1" t="s">
        <v>563</v>
      </c>
      <c r="O407" s="7">
        <f t="shared" ca="1" si="215"/>
        <v>5</v>
      </c>
      <c r="R407" s="1">
        <v>1</v>
      </c>
      <c r="S407" s="7">
        <f t="shared" ca="1" si="216"/>
        <v>1</v>
      </c>
      <c r="W407" s="1" t="s">
        <v>363</v>
      </c>
    </row>
    <row r="408" spans="1:23" x14ac:dyDescent="0.3">
      <c r="A408" s="1" t="str">
        <f t="shared" si="214"/>
        <v>LP_MoveSpeedUpOnKill_01</v>
      </c>
      <c r="B408" s="1" t="s">
        <v>521</v>
      </c>
      <c r="C408" s="1" t="str">
        <f>IF(ISERROR(VLOOKUP(B408,AffectorValueTable!$A:$A,1,0)),"어펙터밸류없음","")</f>
        <v/>
      </c>
      <c r="D408" s="1">
        <v>1</v>
      </c>
      <c r="E408" s="1" t="str">
        <f>VLOOKUP($B408,AffectorValueTable!$1:$1048576,MATCH(AffectorValueTable!$B$1,AffectorValueTable!$1:$1,0),0)</f>
        <v>CallAffectorValue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-1</v>
      </c>
      <c r="O408" s="7" t="str">
        <f t="shared" ca="1" si="215"/>
        <v/>
      </c>
      <c r="Q408" s="1" t="s">
        <v>525</v>
      </c>
      <c r="S408" s="7">
        <f t="shared" ca="1" si="216"/>
        <v>6</v>
      </c>
      <c r="U408" s="1" t="s">
        <v>523</v>
      </c>
    </row>
    <row r="409" spans="1:23" x14ac:dyDescent="0.3">
      <c r="A409" s="1" t="str">
        <f t="shared" si="214"/>
        <v>LP_MoveSpeedUpOnKill_02</v>
      </c>
      <c r="B409" s="1" t="s">
        <v>521</v>
      </c>
      <c r="C409" s="1" t="str">
        <f>IF(ISERROR(VLOOKUP(B409,AffectorValueTable!$A:$A,1,0)),"어펙터밸류없음","")</f>
        <v/>
      </c>
      <c r="D409" s="1">
        <v>2</v>
      </c>
      <c r="E409" s="1" t="str">
        <f>VLOOKUP($B409,AffectorValueTable!$1:$1048576,MATCH(AffectorValueTable!$B$1,AffectorValueTable!$1:$1,0),0)</f>
        <v>CallAffectorValue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O409" s="7" t="str">
        <f t="shared" ca="1" si="215"/>
        <v/>
      </c>
      <c r="Q409" s="1" t="s">
        <v>525</v>
      </c>
      <c r="S409" s="7">
        <f t="shared" ca="1" si="216"/>
        <v>6</v>
      </c>
      <c r="U409" s="1" t="s">
        <v>523</v>
      </c>
    </row>
    <row r="410" spans="1:23" x14ac:dyDescent="0.3">
      <c r="A410" s="1" t="str">
        <f t="shared" si="214"/>
        <v>LP_MoveSpeedUpOnKill_03</v>
      </c>
      <c r="B410" s="1" t="s">
        <v>521</v>
      </c>
      <c r="C410" s="1" t="str">
        <f>IF(ISERROR(VLOOKUP(B410,AffectorValueTable!$A:$A,1,0)),"어펙터밸류없음","")</f>
        <v/>
      </c>
      <c r="D410" s="1">
        <v>3</v>
      </c>
      <c r="E410" s="1" t="str">
        <f>VLOOKUP($B410,AffectorValueTable!$1:$1048576,MATCH(AffectorValueTable!$B$1,AffectorValueTable!$1:$1,0),0)</f>
        <v>CallAffectorValue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O410" s="7" t="str">
        <f t="shared" ca="1" si="215"/>
        <v/>
      </c>
      <c r="Q410" s="1" t="s">
        <v>525</v>
      </c>
      <c r="S410" s="7">
        <f t="shared" ca="1" si="216"/>
        <v>6</v>
      </c>
      <c r="U410" s="1" t="s">
        <v>523</v>
      </c>
    </row>
    <row r="411" spans="1:23" x14ac:dyDescent="0.3">
      <c r="A411" s="1" t="str">
        <f t="shared" ref="A411:A413" si="217">B411&amp;"_"&amp;TEXT(D411,"00")</f>
        <v>LP_MoveSpeedUpOnKill_Move_01</v>
      </c>
      <c r="B411" s="1" t="s">
        <v>523</v>
      </c>
      <c r="C411" s="1" t="str">
        <f>IF(ISERROR(VLOOKUP(B411,AffectorValueTable!$A:$A,1,0)),"어펙터밸류없음","")</f>
        <v/>
      </c>
      <c r="D411" s="1">
        <v>1</v>
      </c>
      <c r="E411" s="1" t="str">
        <f>VLOOKUP($B411,AffectorValueTable!$1:$1048576,MATCH(AffectorValueTable!$B$1,AffectorValueTable!$1:$1,0),0)</f>
        <v>ChangeActorStatus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1.6666666666666667</v>
      </c>
      <c r="J411" s="1">
        <v>1</v>
      </c>
      <c r="M411" s="1" t="s">
        <v>563</v>
      </c>
      <c r="O411" s="7">
        <f t="shared" ref="O411:O413" ca="1" si="218">IF(NOT(ISBLANK(N411)),N411,
IF(ISBLANK(M411),"",
VLOOKUP(M411,OFFSET(INDIRECT("$A:$B"),0,MATCH(M$1&amp;"_Verify",INDIRECT("$1:$1"),0)-1),2,0)
))</f>
        <v>5</v>
      </c>
      <c r="R411" s="1">
        <v>1</v>
      </c>
      <c r="S411" s="7">
        <f t="shared" ref="S411:S413" ca="1" si="219">IF(NOT(ISBLANK(R411)),R411,
IF(ISBLANK(Q411),"",
VLOOKUP(Q411,OFFSET(INDIRECT("$A:$B"),0,MATCH(Q$1&amp;"_Verify",INDIRECT("$1:$1"),0)-1),2,0)
))</f>
        <v>1</v>
      </c>
      <c r="W411" s="1" t="s">
        <v>363</v>
      </c>
    </row>
    <row r="412" spans="1:23" x14ac:dyDescent="0.3">
      <c r="A412" s="1" t="str">
        <f t="shared" si="217"/>
        <v>LP_MoveSpeedUpOnKill_Move_02</v>
      </c>
      <c r="B412" s="1" t="s">
        <v>523</v>
      </c>
      <c r="C412" s="1" t="str">
        <f>IF(ISERROR(VLOOKUP(B412,AffectorValueTable!$A:$A,1,0)),"어펙터밸류없음","")</f>
        <v/>
      </c>
      <c r="D412" s="1">
        <v>2</v>
      </c>
      <c r="E412" s="1" t="str">
        <f>VLOOKUP($B412,AffectorValueTable!$1:$1048576,MATCH(AffectorValueTable!$B$1,AffectorValueTable!$1:$1,0),0)</f>
        <v>ChangeActorStatus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3.5000000000000004</v>
      </c>
      <c r="J412" s="1">
        <v>1.4</v>
      </c>
      <c r="M412" s="1" t="s">
        <v>563</v>
      </c>
      <c r="O412" s="7">
        <f t="shared" ca="1" si="218"/>
        <v>5</v>
      </c>
      <c r="R412" s="1">
        <v>1</v>
      </c>
      <c r="S412" s="7">
        <f t="shared" ca="1" si="219"/>
        <v>1</v>
      </c>
      <c r="W412" s="1" t="s">
        <v>363</v>
      </c>
    </row>
    <row r="413" spans="1:23" x14ac:dyDescent="0.3">
      <c r="A413" s="1" t="str">
        <f t="shared" si="217"/>
        <v>LP_MoveSpeedUpOnKill_Move_03</v>
      </c>
      <c r="B413" s="1" t="s">
        <v>523</v>
      </c>
      <c r="C413" s="1" t="str">
        <f>IF(ISERROR(VLOOKUP(B413,AffectorValueTable!$A:$A,1,0)),"어펙터밸류없음","")</f>
        <v/>
      </c>
      <c r="D413" s="1">
        <v>3</v>
      </c>
      <c r="E413" s="1" t="str">
        <f>VLOOKUP($B413,AffectorValueTable!$1:$1048576,MATCH(AffectorValueTable!$B$1,AffectorValueTable!$1:$1,0),0)</f>
        <v>ChangeActorStatus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5.5</v>
      </c>
      <c r="J413" s="1">
        <v>1.75</v>
      </c>
      <c r="M413" s="1" t="s">
        <v>563</v>
      </c>
      <c r="O413" s="7">
        <f t="shared" ca="1" si="218"/>
        <v>5</v>
      </c>
      <c r="R413" s="1">
        <v>1</v>
      </c>
      <c r="S413" s="7">
        <f t="shared" ca="1" si="219"/>
        <v>1</v>
      </c>
      <c r="W413" s="1" t="s">
        <v>363</v>
      </c>
    </row>
    <row r="414" spans="1:23" x14ac:dyDescent="0.3">
      <c r="A414" s="1" t="str">
        <f t="shared" si="211"/>
        <v>LP_MineOnMove_01</v>
      </c>
      <c r="B414" s="1" t="s">
        <v>374</v>
      </c>
      <c r="C414" s="1" t="str">
        <f>IF(ISERROR(VLOOKUP(B414,AffectorValueTable!$A:$A,1,0)),"어펙터밸류없음","")</f>
        <v/>
      </c>
      <c r="D414" s="1">
        <v>1</v>
      </c>
      <c r="E414" s="1" t="str">
        <f>VLOOKUP($B414,AffectorValueTable!$1:$1048576,MATCH(AffectorValueTable!$B$1,AffectorValueTable!$1:$1,0),0)</f>
        <v>CreateHitObjectMoving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J414" s="1">
        <v>5</v>
      </c>
      <c r="O414" s="7" t="str">
        <f t="shared" ca="1" si="212"/>
        <v/>
      </c>
      <c r="S414" s="7" t="str">
        <f t="shared" ca="1" si="213"/>
        <v/>
      </c>
      <c r="T414" s="1" t="s">
        <v>377</v>
      </c>
    </row>
    <row r="415" spans="1:23" x14ac:dyDescent="0.3">
      <c r="A415" s="1" t="str">
        <f t="shared" si="211"/>
        <v>LP_MineOnMove_02</v>
      </c>
      <c r="B415" s="1" t="s">
        <v>374</v>
      </c>
      <c r="C415" s="1" t="str">
        <f>IF(ISERROR(VLOOKUP(B415,AffectorValueTable!$A:$A,1,0)),"어펙터밸류없음","")</f>
        <v/>
      </c>
      <c r="D415" s="1">
        <v>2</v>
      </c>
      <c r="E415" s="1" t="str">
        <f>VLOOKUP($B415,AffectorValueTable!$1:$1048576,MATCH(AffectorValueTable!$B$1,AffectorValueTable!$1:$1,0),0)</f>
        <v>CreateHitObjectMoving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J415" s="1">
        <v>5</v>
      </c>
      <c r="O415" s="7" t="str">
        <f t="shared" ca="1" si="212"/>
        <v/>
      </c>
      <c r="S415" s="7" t="str">
        <f t="shared" ca="1" si="213"/>
        <v/>
      </c>
      <c r="T415" s="1" t="s">
        <v>377</v>
      </c>
    </row>
    <row r="416" spans="1:23" x14ac:dyDescent="0.3">
      <c r="A416" s="1" t="str">
        <f t="shared" si="211"/>
        <v>LP_MineOnMove_03</v>
      </c>
      <c r="B416" s="1" t="s">
        <v>374</v>
      </c>
      <c r="C416" s="1" t="str">
        <f>IF(ISERROR(VLOOKUP(B416,AffectorValueTable!$A:$A,1,0)),"어펙터밸류없음","")</f>
        <v/>
      </c>
      <c r="D416" s="1">
        <v>3</v>
      </c>
      <c r="E416" s="1" t="str">
        <f>VLOOKUP($B416,AffectorValueTable!$1:$1048576,MATCH(AffectorValueTable!$B$1,AffectorValueTable!$1:$1,0),0)</f>
        <v>CreateHitObjectMoving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J416" s="1">
        <v>5</v>
      </c>
      <c r="O416" s="7" t="str">
        <f t="shared" ca="1" si="212"/>
        <v/>
      </c>
      <c r="S416" s="7" t="str">
        <f t="shared" ca="1" si="213"/>
        <v/>
      </c>
      <c r="T416" s="1" t="s">
        <v>377</v>
      </c>
    </row>
    <row r="417" spans="1:23" x14ac:dyDescent="0.3">
      <c r="A417" s="1" t="str">
        <f t="shared" si="211"/>
        <v>LP_MineOnMove_Damage_01</v>
      </c>
      <c r="B417" s="1" t="s">
        <v>376</v>
      </c>
      <c r="C417" s="1" t="str">
        <f>IF(ISERROR(VLOOKUP(B417,AffectorValueTable!$A:$A,1,0)),"어펙터밸류없음","")</f>
        <v/>
      </c>
      <c r="D417" s="1">
        <v>1</v>
      </c>
      <c r="E417" s="1" t="str">
        <f>VLOOKUP($B417,AffectorValueTable!$1:$1048576,MATCH(AffectorValueTable!$B$1,AffectorValueTable!$1:$1,0),0)</f>
        <v>CollisionDamage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1.7730496453900713</v>
      </c>
      <c r="O417" s="7" t="str">
        <f t="shared" ca="1" si="212"/>
        <v/>
      </c>
      <c r="P417" s="1">
        <v>1</v>
      </c>
      <c r="S417" s="7" t="str">
        <f t="shared" ca="1" si="213"/>
        <v/>
      </c>
    </row>
    <row r="418" spans="1:23" x14ac:dyDescent="0.3">
      <c r="A418" s="1" t="str">
        <f t="shared" si="211"/>
        <v>LP_MineOnMove_Damage_02</v>
      </c>
      <c r="B418" s="1" t="s">
        <v>376</v>
      </c>
      <c r="C418" s="1" t="str">
        <f>IF(ISERROR(VLOOKUP(B418,AffectorValueTable!$A:$A,1,0)),"어펙터밸류없음","")</f>
        <v/>
      </c>
      <c r="D418" s="1">
        <v>2</v>
      </c>
      <c r="E418" s="1" t="str">
        <f>VLOOKUP($B418,AffectorValueTable!$1:$1048576,MATCH(AffectorValueTable!$B$1,AffectorValueTable!$1:$1,0),0)</f>
        <v>CollisionDamage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3.7234042553191498</v>
      </c>
      <c r="O418" s="7" t="str">
        <f t="shared" ca="1" si="212"/>
        <v/>
      </c>
      <c r="P418" s="1">
        <v>1</v>
      </c>
      <c r="S418" s="7" t="str">
        <f t="shared" ca="1" si="213"/>
        <v/>
      </c>
    </row>
    <row r="419" spans="1:23" x14ac:dyDescent="0.3">
      <c r="A419" s="1" t="str">
        <f t="shared" si="211"/>
        <v>LP_MineOnMove_Damage_03</v>
      </c>
      <c r="B419" s="1" t="s">
        <v>376</v>
      </c>
      <c r="C419" s="1" t="str">
        <f>IF(ISERROR(VLOOKUP(B419,AffectorValueTable!$A:$A,1,0)),"어펙터밸류없음","")</f>
        <v/>
      </c>
      <c r="D419" s="1">
        <v>3</v>
      </c>
      <c r="E419" s="1" t="str">
        <f>VLOOKUP($B419,AffectorValueTable!$1:$1048576,MATCH(AffectorValueTable!$B$1,AffectorValueTable!$1:$1,0),0)</f>
        <v>CollisionDamage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5.8510638297872362</v>
      </c>
      <c r="O419" s="7" t="str">
        <f t="shared" ca="1" si="212"/>
        <v/>
      </c>
      <c r="P419" s="1">
        <v>1</v>
      </c>
      <c r="S419" s="7" t="str">
        <f t="shared" ca="1" si="213"/>
        <v/>
      </c>
    </row>
    <row r="420" spans="1:23" x14ac:dyDescent="0.3">
      <c r="A420" s="1" t="str">
        <f t="shared" ref="A420:A424" si="220">B420&amp;"_"&amp;TEXT(D420,"00")</f>
        <v>LP_SlowHitObject_01</v>
      </c>
      <c r="B420" s="1" t="s">
        <v>320</v>
      </c>
      <c r="C420" s="1" t="str">
        <f>IF(ISERROR(VLOOKUP(B420,AffectorValueTable!$A:$A,1,0)),"어펙터밸류없음","")</f>
        <v/>
      </c>
      <c r="D420" s="1">
        <v>1</v>
      </c>
      <c r="E420" s="1" t="str">
        <f>VLOOKUP($B420,AffectorValueTable!$1:$1048576,MATCH(AffectorValueTable!$B$1,AffectorValueTable!$1:$1,0),0)</f>
        <v>SlowHitObjectSpeed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J420" s="1">
        <v>2.5000000000000001E-2</v>
      </c>
      <c r="O420" s="7" t="str">
        <f t="shared" ref="O420:O424" ca="1" si="221">IF(NOT(ISBLANK(N420)),N420,
IF(ISBLANK(M420),"",
VLOOKUP(M420,OFFSET(INDIRECT("$A:$B"),0,MATCH(M$1&amp;"_Verify",INDIRECT("$1:$1"),0)-1),2,0)
))</f>
        <v/>
      </c>
      <c r="S420" s="7" t="str">
        <f t="shared" ref="S420:S447" ca="1" si="222">IF(NOT(ISBLANK(R420)),R420,
IF(ISBLANK(Q420),"",
VLOOKUP(Q420,OFFSET(INDIRECT("$A:$B"),0,MATCH(Q$1&amp;"_Verify",INDIRECT("$1:$1"),0)-1),2,0)
))</f>
        <v/>
      </c>
    </row>
    <row r="421" spans="1:23" x14ac:dyDescent="0.3">
      <c r="A421" s="1" t="str">
        <f t="shared" si="220"/>
        <v>LP_SlowHitObject_02</v>
      </c>
      <c r="B421" s="1" t="s">
        <v>320</v>
      </c>
      <c r="C421" s="1" t="str">
        <f>IF(ISERROR(VLOOKUP(B421,AffectorValueTable!$A:$A,1,0)),"어펙터밸류없음","")</f>
        <v/>
      </c>
      <c r="D421" s="1">
        <v>2</v>
      </c>
      <c r="E421" s="1" t="str">
        <f>VLOOKUP($B421,AffectorValueTable!$1:$1048576,MATCH(AffectorValueTable!$B$1,AffectorValueTable!$1:$1,0),0)</f>
        <v>SlowHitObjectSpeed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J421" s="1">
        <v>5.2500000000000005E-2</v>
      </c>
      <c r="O421" s="7" t="str">
        <f t="shared" ca="1" si="221"/>
        <v/>
      </c>
      <c r="S421" s="7" t="str">
        <f t="shared" ca="1" si="222"/>
        <v/>
      </c>
    </row>
    <row r="422" spans="1:23" x14ac:dyDescent="0.3">
      <c r="A422" s="1" t="str">
        <f t="shared" si="220"/>
        <v>LP_SlowHitObject_03</v>
      </c>
      <c r="B422" s="1" t="s">
        <v>320</v>
      </c>
      <c r="C422" s="1" t="str">
        <f>IF(ISERROR(VLOOKUP(B422,AffectorValueTable!$A:$A,1,0)),"어펙터밸류없음","")</f>
        <v/>
      </c>
      <c r="D422" s="1">
        <v>3</v>
      </c>
      <c r="E422" s="1" t="str">
        <f>VLOOKUP($B422,AffectorValueTable!$1:$1048576,MATCH(AffectorValueTable!$B$1,AffectorValueTable!$1:$1,0),0)</f>
        <v>SlowHitObjectSpeed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J422" s="1">
        <v>8.2500000000000018E-2</v>
      </c>
      <c r="O422" s="7" t="str">
        <f t="shared" ca="1" si="221"/>
        <v/>
      </c>
      <c r="S422" s="7" t="str">
        <f t="shared" ca="1" si="222"/>
        <v/>
      </c>
    </row>
    <row r="423" spans="1:23" x14ac:dyDescent="0.3">
      <c r="A423" s="1" t="str">
        <f t="shared" si="220"/>
        <v>LP_SlowHitObject_04</v>
      </c>
      <c r="B423" s="1" t="s">
        <v>320</v>
      </c>
      <c r="C423" s="1" t="str">
        <f>IF(ISERROR(VLOOKUP(B423,AffectorValueTable!$A:$A,1,0)),"어펙터밸류없음","")</f>
        <v/>
      </c>
      <c r="D423" s="1">
        <v>4</v>
      </c>
      <c r="E423" s="1" t="str">
        <f>VLOOKUP($B423,AffectorValueTable!$1:$1048576,MATCH(AffectorValueTable!$B$1,AffectorValueTable!$1:$1,0),0)</f>
        <v>SlowHitObjectSpeed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J423" s="1">
        <v>0.11499999999999999</v>
      </c>
      <c r="O423" s="7" t="str">
        <f t="shared" ca="1" si="221"/>
        <v/>
      </c>
      <c r="S423" s="7" t="str">
        <f t="shared" ca="1" si="222"/>
        <v/>
      </c>
    </row>
    <row r="424" spans="1:23" x14ac:dyDescent="0.3">
      <c r="A424" s="1" t="str">
        <f t="shared" si="220"/>
        <v>LP_SlowHitObject_05</v>
      </c>
      <c r="B424" s="1" t="s">
        <v>320</v>
      </c>
      <c r="C424" s="1" t="str">
        <f>IF(ISERROR(VLOOKUP(B424,AffectorValueTable!$A:$A,1,0)),"어펙터밸류없음","")</f>
        <v/>
      </c>
      <c r="D424" s="1">
        <v>5</v>
      </c>
      <c r="E424" s="1" t="str">
        <f>VLOOKUP($B424,AffectorValueTable!$1:$1048576,MATCH(AffectorValueTable!$B$1,AffectorValueTable!$1:$1,0),0)</f>
        <v>SlowHitObjectSpeed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-1</v>
      </c>
      <c r="J424" s="1">
        <v>0.15</v>
      </c>
      <c r="O424" s="7" t="str">
        <f t="shared" ca="1" si="221"/>
        <v/>
      </c>
      <c r="S424" s="7" t="str">
        <f t="shared" ca="1" si="222"/>
        <v/>
      </c>
    </row>
    <row r="425" spans="1:23" x14ac:dyDescent="0.3">
      <c r="A425" s="1" t="str">
        <f t="shared" ref="A425:A429" si="223">B425&amp;"_"&amp;TEXT(D425,"00")</f>
        <v>LP_SlowHitObjectBetter_01</v>
      </c>
      <c r="B425" s="1" t="s">
        <v>526</v>
      </c>
      <c r="C425" s="1" t="str">
        <f>IF(ISERROR(VLOOKUP(B425,AffectorValueTable!$A:$A,1,0)),"어펙터밸류없음","")</f>
        <v/>
      </c>
      <c r="D425" s="1">
        <v>1</v>
      </c>
      <c r="E425" s="1" t="str">
        <f>VLOOKUP($B425,AffectorValueTable!$1:$1048576,MATCH(AffectorValueTable!$B$1,AffectorValueTable!$1:$1,0),0)</f>
        <v>SlowHitObjectSpeed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-1</v>
      </c>
      <c r="J425" s="1">
        <f t="shared" ref="J425:J429" si="224">J420*5/3</f>
        <v>4.1666666666666664E-2</v>
      </c>
      <c r="O425" s="7" t="str">
        <f t="shared" ref="O425:O429" ca="1" si="225">IF(NOT(ISBLANK(N425)),N425,
IF(ISBLANK(M425),"",
VLOOKUP(M425,OFFSET(INDIRECT("$A:$B"),0,MATCH(M$1&amp;"_Verify",INDIRECT("$1:$1"),0)-1),2,0)
))</f>
        <v/>
      </c>
      <c r="S425" s="7" t="str">
        <f t="shared" ref="S425:S429" ca="1" si="226">IF(NOT(ISBLANK(R425)),R425,
IF(ISBLANK(Q425),"",
VLOOKUP(Q425,OFFSET(INDIRECT("$A:$B"),0,MATCH(Q$1&amp;"_Verify",INDIRECT("$1:$1"),0)-1),2,0)
))</f>
        <v/>
      </c>
    </row>
    <row r="426" spans="1:23" x14ac:dyDescent="0.3">
      <c r="A426" s="1" t="str">
        <f t="shared" si="223"/>
        <v>LP_SlowHitObjectBetter_02</v>
      </c>
      <c r="B426" s="1" t="s">
        <v>526</v>
      </c>
      <c r="C426" s="1" t="str">
        <f>IF(ISERROR(VLOOKUP(B426,AffectorValueTable!$A:$A,1,0)),"어펙터밸류없음","")</f>
        <v/>
      </c>
      <c r="D426" s="1">
        <v>2</v>
      </c>
      <c r="E426" s="1" t="str">
        <f>VLOOKUP($B426,AffectorValueTable!$1:$1048576,MATCH(AffectorValueTable!$B$1,AffectorValueTable!$1:$1,0),0)</f>
        <v>SlowHitObjectSpeed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-1</v>
      </c>
      <c r="J426" s="1">
        <f t="shared" si="224"/>
        <v>8.7500000000000008E-2</v>
      </c>
      <c r="O426" s="7" t="str">
        <f t="shared" ca="1" si="225"/>
        <v/>
      </c>
      <c r="S426" s="7" t="str">
        <f t="shared" ca="1" si="226"/>
        <v/>
      </c>
    </row>
    <row r="427" spans="1:23" x14ac:dyDescent="0.3">
      <c r="A427" s="1" t="str">
        <f t="shared" si="223"/>
        <v>LP_SlowHitObjectBetter_03</v>
      </c>
      <c r="B427" s="1" t="s">
        <v>526</v>
      </c>
      <c r="C427" s="1" t="str">
        <f>IF(ISERROR(VLOOKUP(B427,AffectorValueTable!$A:$A,1,0)),"어펙터밸류없음","")</f>
        <v/>
      </c>
      <c r="D427" s="1">
        <v>3</v>
      </c>
      <c r="E427" s="1" t="str">
        <f>VLOOKUP($B427,AffectorValueTable!$1:$1048576,MATCH(AffectorValueTable!$B$1,AffectorValueTable!$1:$1,0),0)</f>
        <v>SlowHitObjectSpeed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J427" s="1">
        <f t="shared" si="224"/>
        <v>0.13750000000000004</v>
      </c>
      <c r="O427" s="7" t="str">
        <f t="shared" ca="1" si="225"/>
        <v/>
      </c>
      <c r="S427" s="7" t="str">
        <f t="shared" ca="1" si="226"/>
        <v/>
      </c>
    </row>
    <row r="428" spans="1:23" x14ac:dyDescent="0.3">
      <c r="A428" s="1" t="str">
        <f t="shared" si="223"/>
        <v>LP_SlowHitObjectBetter_04</v>
      </c>
      <c r="B428" s="1" t="s">
        <v>526</v>
      </c>
      <c r="C428" s="1" t="str">
        <f>IF(ISERROR(VLOOKUP(B428,AffectorValueTable!$A:$A,1,0)),"어펙터밸류없음","")</f>
        <v/>
      </c>
      <c r="D428" s="1">
        <v>4</v>
      </c>
      <c r="E428" s="1" t="str">
        <f>VLOOKUP($B428,AffectorValueTable!$1:$1048576,MATCH(AffectorValueTable!$B$1,AffectorValueTable!$1:$1,0),0)</f>
        <v>SlowHitObjectSpeed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J428" s="1">
        <f t="shared" si="224"/>
        <v>0.19166666666666665</v>
      </c>
      <c r="O428" s="7" t="str">
        <f t="shared" ca="1" si="225"/>
        <v/>
      </c>
      <c r="S428" s="7" t="str">
        <f t="shared" ca="1" si="226"/>
        <v/>
      </c>
    </row>
    <row r="429" spans="1:23" x14ac:dyDescent="0.3">
      <c r="A429" s="1" t="str">
        <f t="shared" si="223"/>
        <v>LP_SlowHitObjectBetter_05</v>
      </c>
      <c r="B429" s="1" t="s">
        <v>526</v>
      </c>
      <c r="C429" s="1" t="str">
        <f>IF(ISERROR(VLOOKUP(B429,AffectorValueTable!$A:$A,1,0)),"어펙터밸류없음","")</f>
        <v/>
      </c>
      <c r="D429" s="1">
        <v>5</v>
      </c>
      <c r="E429" s="1" t="str">
        <f>VLOOKUP($B429,AffectorValueTable!$1:$1048576,MATCH(AffectorValueTable!$B$1,AffectorValueTable!$1:$1,0),0)</f>
        <v>SlowHitObjectSpeed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J429" s="1">
        <f t="shared" si="224"/>
        <v>0.25</v>
      </c>
      <c r="O429" s="7" t="str">
        <f t="shared" ca="1" si="225"/>
        <v/>
      </c>
      <c r="S429" s="7" t="str">
        <f t="shared" ca="1" si="226"/>
        <v/>
      </c>
    </row>
    <row r="430" spans="1:23" x14ac:dyDescent="0.3">
      <c r="A430" s="1" t="str">
        <f t="shared" ref="A430:A432" si="227">B430&amp;"_"&amp;TEXT(D430,"00")</f>
        <v>LP_Paralyze_01</v>
      </c>
      <c r="B430" s="1" t="s">
        <v>331</v>
      </c>
      <c r="C430" s="1" t="str">
        <f>IF(ISERROR(VLOOKUP(B430,AffectorValueTable!$A:$A,1,0)),"어펙터밸류없음","")</f>
        <v/>
      </c>
      <c r="D430" s="1">
        <v>1</v>
      </c>
      <c r="E430" s="1" t="str">
        <f>VLOOKUP($B430,AffectorValueTable!$1:$1048576,MATCH(AffectorValueTable!$B$1,AffectorValueTable!$1:$1,0),0)</f>
        <v>CertainHpHitObject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J430" s="1">
        <v>0.33</v>
      </c>
      <c r="O430" s="7" t="str">
        <f t="shared" ref="O430:O432" ca="1" si="228">IF(NOT(ISBLANK(N430)),N430,
IF(ISBLANK(M430),"",
VLOOKUP(M430,OFFSET(INDIRECT("$A:$B"),0,MATCH(M$1&amp;"_Verify",INDIRECT("$1:$1"),0)-1),2,0)
))</f>
        <v/>
      </c>
      <c r="P430" s="1">
        <v>1</v>
      </c>
      <c r="S430" s="7" t="str">
        <f t="shared" ca="1" si="222"/>
        <v/>
      </c>
      <c r="U430" s="1" t="s">
        <v>332</v>
      </c>
      <c r="V430" s="1">
        <v>0.7</v>
      </c>
      <c r="W430" s="1" t="s">
        <v>438</v>
      </c>
    </row>
    <row r="431" spans="1:23" x14ac:dyDescent="0.3">
      <c r="A431" s="1" t="str">
        <f t="shared" si="227"/>
        <v>LP_Paralyze_02</v>
      </c>
      <c r="B431" s="1" t="s">
        <v>331</v>
      </c>
      <c r="C431" s="1" t="str">
        <f>IF(ISERROR(VLOOKUP(B431,AffectorValueTable!$A:$A,1,0)),"어펙터밸류없음","")</f>
        <v/>
      </c>
      <c r="D431" s="1">
        <v>2</v>
      </c>
      <c r="E431" s="1" t="str">
        <f>VLOOKUP($B431,AffectorValueTable!$1:$1048576,MATCH(AffectorValueTable!$B$1,AffectorValueTable!$1:$1,0),0)</f>
        <v>CertainHpHitObject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J431" s="1">
        <v>0.45</v>
      </c>
      <c r="O431" s="7" t="str">
        <f t="shared" ca="1" si="228"/>
        <v/>
      </c>
      <c r="P431" s="1">
        <v>1</v>
      </c>
      <c r="S431" s="7" t="str">
        <f t="shared" ca="1" si="222"/>
        <v/>
      </c>
      <c r="U431" s="1" t="s">
        <v>332</v>
      </c>
      <c r="V431" s="1" t="s">
        <v>439</v>
      </c>
      <c r="W431" s="1" t="s">
        <v>440</v>
      </c>
    </row>
    <row r="432" spans="1:23" x14ac:dyDescent="0.3">
      <c r="A432" s="1" t="str">
        <f t="shared" si="227"/>
        <v>LP_Paralyze_03</v>
      </c>
      <c r="B432" s="1" t="s">
        <v>331</v>
      </c>
      <c r="C432" s="1" t="str">
        <f>IF(ISERROR(VLOOKUP(B432,AffectorValueTable!$A:$A,1,0)),"어펙터밸류없음","")</f>
        <v/>
      </c>
      <c r="D432" s="1">
        <v>3</v>
      </c>
      <c r="E432" s="1" t="str">
        <f>VLOOKUP($B432,AffectorValueTable!$1:$1048576,MATCH(AffectorValueTable!$B$1,AffectorValueTable!$1:$1,0),0)</f>
        <v>CertainHpHitObject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J432" s="1">
        <v>0.65</v>
      </c>
      <c r="O432" s="7" t="str">
        <f t="shared" ca="1" si="228"/>
        <v/>
      </c>
      <c r="P432" s="1">
        <v>1</v>
      </c>
      <c r="S432" s="7" t="str">
        <f t="shared" ca="1" si="222"/>
        <v/>
      </c>
      <c r="U432" s="1" t="s">
        <v>332</v>
      </c>
      <c r="V432" s="1" t="s">
        <v>338</v>
      </c>
      <c r="W432" s="1" t="s">
        <v>339</v>
      </c>
    </row>
    <row r="433" spans="1:23" x14ac:dyDescent="0.3">
      <c r="A433" s="1" t="str">
        <f t="shared" ref="A433:A438" si="229">B433&amp;"_"&amp;TEXT(D433,"00")</f>
        <v>LP_Paralyze_CannotAction_01</v>
      </c>
      <c r="B433" s="1" t="s">
        <v>332</v>
      </c>
      <c r="C433" s="1" t="str">
        <f>IF(ISERROR(VLOOKUP(B433,AffectorValueTable!$A:$A,1,0)),"어펙터밸류없음","")</f>
        <v/>
      </c>
      <c r="D433" s="1">
        <v>1</v>
      </c>
      <c r="E433" s="1" t="str">
        <f>VLOOKUP($B433,AffectorValueTable!$1:$1048576,MATCH(AffectorValueTable!$B$1,AffectorValueTable!$1:$1,0),0)</f>
        <v>CannotAction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1.4</v>
      </c>
      <c r="O433" s="7" t="str">
        <f t="shared" ref="O433:O438" ca="1" si="230">IF(NOT(ISBLANK(N433)),N433,
IF(ISBLANK(M433),"",
VLOOKUP(M433,OFFSET(INDIRECT("$A:$B"),0,MATCH(M$1&amp;"_Verify",INDIRECT("$1:$1"),0)-1),2,0)
))</f>
        <v/>
      </c>
      <c r="S433" s="7" t="str">
        <f t="shared" ca="1" si="222"/>
        <v/>
      </c>
    </row>
    <row r="434" spans="1:23" x14ac:dyDescent="0.3">
      <c r="A434" s="1" t="str">
        <f t="shared" si="229"/>
        <v>LP_Paralyze_CannotAction_02</v>
      </c>
      <c r="B434" s="1" t="s">
        <v>332</v>
      </c>
      <c r="C434" s="1" t="str">
        <f>IF(ISERROR(VLOOKUP(B434,AffectorValueTable!$A:$A,1,0)),"어펙터밸류없음","")</f>
        <v/>
      </c>
      <c r="D434" s="1">
        <v>2</v>
      </c>
      <c r="E434" s="1" t="str">
        <f>VLOOKUP($B434,AffectorValueTable!$1:$1048576,MATCH(AffectorValueTable!$B$1,AffectorValueTable!$1:$1,0),0)</f>
        <v>CannotAction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2</v>
      </c>
      <c r="O434" s="7" t="str">
        <f t="shared" ca="1" si="230"/>
        <v/>
      </c>
      <c r="S434" s="7" t="str">
        <f t="shared" ca="1" si="222"/>
        <v/>
      </c>
    </row>
    <row r="435" spans="1:23" x14ac:dyDescent="0.3">
      <c r="A435" s="1" t="str">
        <f t="shared" ref="A435" si="231">B435&amp;"_"&amp;TEXT(D435,"00")</f>
        <v>LP_Paralyze_CannotAction_03</v>
      </c>
      <c r="B435" s="1" t="s">
        <v>332</v>
      </c>
      <c r="C435" s="1" t="str">
        <f>IF(ISERROR(VLOOKUP(B435,AffectorValueTable!$A:$A,1,0)),"어펙터밸류없음","")</f>
        <v/>
      </c>
      <c r="D435" s="1">
        <v>3</v>
      </c>
      <c r="E435" s="1" t="str">
        <f>VLOOKUP($B435,AffectorValueTable!$1:$1048576,MATCH(AffectorValueTable!$B$1,AffectorValueTable!$1:$1,0),0)</f>
        <v>CannotAction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2.6</v>
      </c>
      <c r="O435" s="7" t="str">
        <f t="shared" ref="O435" ca="1" si="232">IF(NOT(ISBLANK(N435)),N435,
IF(ISBLANK(M435),"",
VLOOKUP(M435,OFFSET(INDIRECT("$A:$B"),0,MATCH(M$1&amp;"_Verify",INDIRECT("$1:$1"),0)-1),2,0)
))</f>
        <v/>
      </c>
      <c r="S435" s="7" t="str">
        <f t="shared" ref="S435" ca="1" si="233">IF(NOT(ISBLANK(R435)),R435,
IF(ISBLANK(Q435),"",
VLOOKUP(Q435,OFFSET(INDIRECT("$A:$B"),0,MATCH(Q$1&amp;"_Verify",INDIRECT("$1:$1"),0)-1),2,0)
))</f>
        <v/>
      </c>
    </row>
    <row r="436" spans="1:23" x14ac:dyDescent="0.3">
      <c r="A436" s="1" t="str">
        <f t="shared" si="229"/>
        <v>LP_Hold_01</v>
      </c>
      <c r="B436" s="1" t="s">
        <v>322</v>
      </c>
      <c r="C436" s="1" t="str">
        <f>IF(ISERROR(VLOOKUP(B436,AffectorValueTable!$A:$A,1,0)),"어펙터밸류없음","")</f>
        <v/>
      </c>
      <c r="D436" s="1">
        <v>1</v>
      </c>
      <c r="E436" s="1" t="str">
        <f>VLOOKUP($B436,AffectorValueTable!$1:$1048576,MATCH(AffectorValueTable!$B$1,AffectorValueTable!$1:$1,0),0)</f>
        <v>AttackWeightHitObject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J436" s="1">
        <v>0.25</v>
      </c>
      <c r="K436" s="1">
        <v>7.0000000000000007E-2</v>
      </c>
      <c r="O436" s="7" t="str">
        <f t="shared" ca="1" si="230"/>
        <v/>
      </c>
      <c r="P436" s="1">
        <v>1</v>
      </c>
      <c r="S436" s="7" t="str">
        <f t="shared" ca="1" si="222"/>
        <v/>
      </c>
      <c r="U436" s="1" t="s">
        <v>323</v>
      </c>
    </row>
    <row r="437" spans="1:23" x14ac:dyDescent="0.3">
      <c r="A437" s="1" t="str">
        <f t="shared" si="229"/>
        <v>LP_Hold_02</v>
      </c>
      <c r="B437" s="1" t="s">
        <v>322</v>
      </c>
      <c r="C437" s="1" t="str">
        <f>IF(ISERROR(VLOOKUP(B437,AffectorValueTable!$A:$A,1,0)),"어펙터밸류없음","")</f>
        <v/>
      </c>
      <c r="D437" s="1">
        <v>2</v>
      </c>
      <c r="E437" s="1" t="str">
        <f>VLOOKUP($B437,AffectorValueTable!$1:$1048576,MATCH(AffectorValueTable!$B$1,AffectorValueTable!$1:$1,0),0)</f>
        <v>AttackWeightHitObject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J437" s="1">
        <v>0.35</v>
      </c>
      <c r="K437" s="1">
        <v>0.09</v>
      </c>
      <c r="O437" s="7" t="str">
        <f t="shared" ca="1" si="230"/>
        <v/>
      </c>
      <c r="P437" s="1">
        <v>1</v>
      </c>
      <c r="S437" s="7" t="str">
        <f t="shared" ca="1" si="222"/>
        <v/>
      </c>
      <c r="U437" s="1" t="s">
        <v>323</v>
      </c>
    </row>
    <row r="438" spans="1:23" x14ac:dyDescent="0.3">
      <c r="A438" s="1" t="str">
        <f t="shared" si="229"/>
        <v>LP_Hold_03</v>
      </c>
      <c r="B438" s="1" t="s">
        <v>322</v>
      </c>
      <c r="C438" s="1" t="str">
        <f>IF(ISERROR(VLOOKUP(B438,AffectorValueTable!$A:$A,1,0)),"어펙터밸류없음","")</f>
        <v/>
      </c>
      <c r="D438" s="1">
        <v>3</v>
      </c>
      <c r="E438" s="1" t="str">
        <f>VLOOKUP($B438,AffectorValueTable!$1:$1048576,MATCH(AffectorValueTable!$B$1,AffectorValueTable!$1:$1,0),0)</f>
        <v>AttackWeightHitObject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J438" s="1">
        <v>0.45</v>
      </c>
      <c r="K438" s="1">
        <v>0.11</v>
      </c>
      <c r="O438" s="7" t="str">
        <f t="shared" ca="1" si="230"/>
        <v/>
      </c>
      <c r="P438" s="1">
        <v>1</v>
      </c>
      <c r="S438" s="7" t="str">
        <f t="shared" ca="1" si="222"/>
        <v/>
      </c>
      <c r="U438" s="1" t="s">
        <v>323</v>
      </c>
    </row>
    <row r="439" spans="1:23" x14ac:dyDescent="0.3">
      <c r="A439" s="1" t="str">
        <f t="shared" ref="A439:A444" si="234">B439&amp;"_"&amp;TEXT(D439,"00")</f>
        <v>LP_Hold_CannotMove_01</v>
      </c>
      <c r="B439" s="1" t="s">
        <v>324</v>
      </c>
      <c r="C439" s="1" t="str">
        <f>IF(ISERROR(VLOOKUP(B439,AffectorValueTable!$A:$A,1,0)),"어펙터밸류없음","")</f>
        <v/>
      </c>
      <c r="D439" s="1">
        <v>1</v>
      </c>
      <c r="E439" s="1" t="str">
        <f>VLOOKUP($B439,AffectorValueTable!$1:$1048576,MATCH(AffectorValueTable!$B$1,AffectorValueTable!$1:$1,0),0)</f>
        <v>CannotMove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I439" s="1">
        <v>1.5</v>
      </c>
      <c r="O439" s="7" t="str">
        <f t="shared" ref="O439:O444" ca="1" si="235">IF(NOT(ISBLANK(N439)),N439,
IF(ISBLANK(M439),"",
VLOOKUP(M439,OFFSET(INDIRECT("$A:$B"),0,MATCH(M$1&amp;"_Verify",INDIRECT("$1:$1"),0)-1),2,0)
))</f>
        <v/>
      </c>
      <c r="S439" s="7" t="str">
        <f t="shared" ca="1" si="222"/>
        <v/>
      </c>
      <c r="V439" s="1" t="s">
        <v>362</v>
      </c>
    </row>
    <row r="440" spans="1:23" x14ac:dyDescent="0.3">
      <c r="A440" s="1" t="str">
        <f t="shared" si="234"/>
        <v>LP_Hold_CannotMove_02</v>
      </c>
      <c r="B440" s="1" t="s">
        <v>324</v>
      </c>
      <c r="C440" s="1" t="str">
        <f>IF(ISERROR(VLOOKUP(B440,AffectorValueTable!$A:$A,1,0)),"어펙터밸류없음","")</f>
        <v/>
      </c>
      <c r="D440" s="1">
        <v>2</v>
      </c>
      <c r="E440" s="1" t="str">
        <f>VLOOKUP($B440,AffectorValueTable!$1:$1048576,MATCH(AffectorValueTable!$B$1,AffectorValueTable!$1:$1,0),0)</f>
        <v>CannotMove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3.1500000000000004</v>
      </c>
      <c r="O440" s="7" t="str">
        <f t="shared" ca="1" si="235"/>
        <v/>
      </c>
      <c r="S440" s="7" t="str">
        <f t="shared" ca="1" si="222"/>
        <v/>
      </c>
      <c r="V440" s="1" t="s">
        <v>362</v>
      </c>
    </row>
    <row r="441" spans="1:23" x14ac:dyDescent="0.3">
      <c r="A441" s="1" t="str">
        <f t="shared" si="234"/>
        <v>LP_Hold_CannotMove_03</v>
      </c>
      <c r="B441" s="1" t="s">
        <v>324</v>
      </c>
      <c r="C441" s="1" t="str">
        <f>IF(ISERROR(VLOOKUP(B441,AffectorValueTable!$A:$A,1,0)),"어펙터밸류없음","")</f>
        <v/>
      </c>
      <c r="D441" s="1">
        <v>3</v>
      </c>
      <c r="E441" s="1" t="str">
        <f>VLOOKUP($B441,AffectorValueTable!$1:$1048576,MATCH(AffectorValueTable!$B$1,AffectorValueTable!$1:$1,0),0)</f>
        <v>CannotMove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4.95</v>
      </c>
      <c r="O441" s="7" t="str">
        <f t="shared" ca="1" si="235"/>
        <v/>
      </c>
      <c r="S441" s="7" t="str">
        <f t="shared" ca="1" si="222"/>
        <v/>
      </c>
      <c r="V441" s="1" t="s">
        <v>362</v>
      </c>
    </row>
    <row r="442" spans="1:23" x14ac:dyDescent="0.3">
      <c r="A442" s="1" t="str">
        <f t="shared" si="234"/>
        <v>LP_Transport_01</v>
      </c>
      <c r="B442" s="1" t="s">
        <v>358</v>
      </c>
      <c r="C442" s="1" t="str">
        <f>IF(ISERROR(VLOOKUP(B442,AffectorValueTable!$A:$A,1,0)),"어펙터밸류없음","")</f>
        <v/>
      </c>
      <c r="D442" s="1">
        <v>1</v>
      </c>
      <c r="E442" s="1" t="str">
        <f>VLOOKUP($B442,AffectorValueTable!$1:$1048576,MATCH(AffectorValueTable!$B$1,AffectorValueTable!$1:$1,0),0)</f>
        <v>TeleportingHitObject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J442" s="1">
        <v>0.15</v>
      </c>
      <c r="K442" s="1">
        <v>0.1</v>
      </c>
      <c r="L442" s="1">
        <v>0.1</v>
      </c>
      <c r="N442" s="1">
        <v>3</v>
      </c>
      <c r="O442" s="7">
        <f t="shared" ca="1" si="235"/>
        <v>3</v>
      </c>
      <c r="P442" s="1">
        <v>1</v>
      </c>
      <c r="R442" s="1">
        <v>0</v>
      </c>
      <c r="S442" s="7">
        <f t="shared" ca="1" si="222"/>
        <v>0</v>
      </c>
      <c r="U442" s="1" t="s">
        <v>355</v>
      </c>
    </row>
    <row r="443" spans="1:23" x14ac:dyDescent="0.3">
      <c r="A443" s="1" t="str">
        <f t="shared" si="234"/>
        <v>LP_Transport_02</v>
      </c>
      <c r="B443" s="1" t="s">
        <v>358</v>
      </c>
      <c r="C443" s="1" t="str">
        <f>IF(ISERROR(VLOOKUP(B443,AffectorValueTable!$A:$A,1,0)),"어펙터밸류없음","")</f>
        <v/>
      </c>
      <c r="D443" s="1">
        <v>2</v>
      </c>
      <c r="E443" s="1" t="str">
        <f>VLOOKUP($B443,AffectorValueTable!$1:$1048576,MATCH(AffectorValueTable!$B$1,AffectorValueTable!$1:$1,0),0)</f>
        <v>TeleportingHitObject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J443" s="1">
        <v>0.22500000000000001</v>
      </c>
      <c r="K443" s="1">
        <v>0.1</v>
      </c>
      <c r="L443" s="1">
        <v>0.1</v>
      </c>
      <c r="N443" s="1">
        <v>6</v>
      </c>
      <c r="O443" s="7">
        <f t="shared" ca="1" si="235"/>
        <v>6</v>
      </c>
      <c r="P443" s="1">
        <v>1</v>
      </c>
      <c r="R443" s="1">
        <v>1</v>
      </c>
      <c r="S443" s="7">
        <f t="shared" ca="1" si="222"/>
        <v>1</v>
      </c>
      <c r="U443" s="1" t="s">
        <v>355</v>
      </c>
    </row>
    <row r="444" spans="1:23" x14ac:dyDescent="0.3">
      <c r="A444" s="1" t="str">
        <f t="shared" si="234"/>
        <v>LP_Transport_03</v>
      </c>
      <c r="B444" s="1" t="s">
        <v>358</v>
      </c>
      <c r="C444" s="1" t="str">
        <f>IF(ISERROR(VLOOKUP(B444,AffectorValueTable!$A:$A,1,0)),"어펙터밸류없음","")</f>
        <v/>
      </c>
      <c r="D444" s="1">
        <v>3</v>
      </c>
      <c r="E444" s="1" t="str">
        <f>VLOOKUP($B444,AffectorValueTable!$1:$1048576,MATCH(AffectorValueTable!$B$1,AffectorValueTable!$1:$1,0),0)</f>
        <v>TeleportingHitObject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J444" s="1">
        <v>0.3</v>
      </c>
      <c r="K444" s="1">
        <v>0.1</v>
      </c>
      <c r="L444" s="1">
        <v>0.1</v>
      </c>
      <c r="N444" s="1">
        <v>9</v>
      </c>
      <c r="O444" s="7">
        <f t="shared" ca="1" si="235"/>
        <v>9</v>
      </c>
      <c r="P444" s="1">
        <v>1</v>
      </c>
      <c r="R444" s="1">
        <v>2</v>
      </c>
      <c r="S444" s="7">
        <f t="shared" ca="1" si="222"/>
        <v>2</v>
      </c>
      <c r="U444" s="1" t="s">
        <v>355</v>
      </c>
    </row>
    <row r="445" spans="1:23" x14ac:dyDescent="0.3">
      <c r="A445" s="1" t="str">
        <f t="shared" ref="A445:A447" si="236">B445&amp;"_"&amp;TEXT(D445,"00")</f>
        <v>LP_Transport_Teleported_01</v>
      </c>
      <c r="B445" s="1" t="s">
        <v>359</v>
      </c>
      <c r="C445" s="1" t="str">
        <f>IF(ISERROR(VLOOKUP(B445,AffectorValueTable!$A:$A,1,0)),"어펙터밸류없음","")</f>
        <v/>
      </c>
      <c r="D445" s="1">
        <v>1</v>
      </c>
      <c r="E445" s="1" t="str">
        <f>VLOOKUP($B445,AffectorValueTable!$1:$1048576,MATCH(AffectorValueTable!$B$1,AffectorValueTable!$1:$1,0),0)</f>
        <v>Teleported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v>10</v>
      </c>
      <c r="O445" s="7" t="str">
        <f t="shared" ref="O445:O447" ca="1" si="237">IF(NOT(ISBLANK(N445)),N445,
IF(ISBLANK(M445),"",
VLOOKUP(M445,OFFSET(INDIRECT("$A:$B"),0,MATCH(M$1&amp;"_Verify",INDIRECT("$1:$1"),0)-1),2,0)
))</f>
        <v/>
      </c>
      <c r="S445" s="7" t="str">
        <f t="shared" ca="1" si="222"/>
        <v/>
      </c>
      <c r="U445" s="1" t="s">
        <v>444</v>
      </c>
      <c r="V445" s="1" t="s">
        <v>360</v>
      </c>
      <c r="W445" s="1" t="s">
        <v>361</v>
      </c>
    </row>
    <row r="446" spans="1:23" x14ac:dyDescent="0.3">
      <c r="A446" s="1" t="str">
        <f t="shared" si="236"/>
        <v>LP_Transport_Teleported_02</v>
      </c>
      <c r="B446" s="1" t="s">
        <v>359</v>
      </c>
      <c r="C446" s="1" t="str">
        <f>IF(ISERROR(VLOOKUP(B446,AffectorValueTable!$A:$A,1,0)),"어펙터밸류없음","")</f>
        <v/>
      </c>
      <c r="D446" s="1">
        <v>2</v>
      </c>
      <c r="E446" s="1" t="str">
        <f>VLOOKUP($B446,AffectorValueTable!$1:$1048576,MATCH(AffectorValueTable!$B$1,AffectorValueTable!$1:$1,0),0)</f>
        <v>Teleported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0">
        <v>14</v>
      </c>
      <c r="O446" s="7" t="str">
        <f t="shared" ca="1" si="237"/>
        <v/>
      </c>
      <c r="S446" s="7" t="str">
        <f t="shared" ca="1" si="222"/>
        <v/>
      </c>
      <c r="U446" s="1" t="s">
        <v>444</v>
      </c>
      <c r="V446" s="1" t="s">
        <v>360</v>
      </c>
      <c r="W446" s="1" t="s">
        <v>361</v>
      </c>
    </row>
    <row r="447" spans="1:23" x14ac:dyDescent="0.3">
      <c r="A447" s="1" t="str">
        <f t="shared" si="236"/>
        <v>LP_Transport_Teleported_03</v>
      </c>
      <c r="B447" s="1" t="s">
        <v>359</v>
      </c>
      <c r="C447" s="1" t="str">
        <f>IF(ISERROR(VLOOKUP(B447,AffectorValueTable!$A:$A,1,0)),"어펙터밸류없음","")</f>
        <v/>
      </c>
      <c r="D447" s="1">
        <v>3</v>
      </c>
      <c r="E447" s="1" t="str">
        <f>VLOOKUP($B447,AffectorValueTable!$1:$1048576,MATCH(AffectorValueTable!$B$1,AffectorValueTable!$1:$1,0),0)</f>
        <v>Teleported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0">
        <v>18</v>
      </c>
      <c r="O447" s="7" t="str">
        <f t="shared" ca="1" si="237"/>
        <v/>
      </c>
      <c r="S447" s="7" t="str">
        <f t="shared" ca="1" si="222"/>
        <v/>
      </c>
      <c r="U447" s="1" t="s">
        <v>444</v>
      </c>
      <c r="V447" s="1" t="s">
        <v>360</v>
      </c>
      <c r="W447" s="1" t="s">
        <v>361</v>
      </c>
    </row>
    <row r="448" spans="1:23" x14ac:dyDescent="0.3">
      <c r="A448" s="1" t="str">
        <f t="shared" ref="A448:A457" si="238">B448&amp;"_"&amp;TEXT(D448,"00")</f>
        <v>LP_SummonShield_01</v>
      </c>
      <c r="B448" s="1" t="s">
        <v>379</v>
      </c>
      <c r="C448" s="1" t="str">
        <f>IF(ISERROR(VLOOKUP(B448,AffectorValueTable!$A:$A,1,0)),"어펙터밸류없음","")</f>
        <v/>
      </c>
      <c r="D448" s="1">
        <v>1</v>
      </c>
      <c r="E448" s="1" t="str">
        <f>VLOOKUP($B448,AffectorValueTable!$1:$1048576,MATCH(AffectorValueTable!$B$1,AffectorValueTable!$1:$1,0),0)</f>
        <v>CreateWall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v>-1</v>
      </c>
      <c r="J448" s="1">
        <v>3</v>
      </c>
      <c r="K448" s="1">
        <v>3</v>
      </c>
      <c r="O448" s="7" t="str">
        <f t="shared" ref="O448:O457" ca="1" si="239">IF(NOT(ISBLANK(N448)),N448,
IF(ISBLANK(M448),"",
VLOOKUP(M448,OFFSET(INDIRECT("$A:$B"),0,MATCH(M$1&amp;"_Verify",INDIRECT("$1:$1"),0)-1),2,0)
))</f>
        <v/>
      </c>
      <c r="S448" s="7" t="str">
        <f t="shared" ref="S448:S457" ca="1" si="240">IF(NOT(ISBLANK(R448)),R448,
IF(ISBLANK(Q448),"",
VLOOKUP(Q448,OFFSET(INDIRECT("$A:$B"),0,MATCH(Q$1&amp;"_Verify",INDIRECT("$1:$1"),0)-1),2,0)
))</f>
        <v/>
      </c>
      <c r="T448" s="1" t="s">
        <v>381</v>
      </c>
    </row>
    <row r="449" spans="1:20" x14ac:dyDescent="0.3">
      <c r="A449" s="1" t="str">
        <f t="shared" si="238"/>
        <v>LP_SummonShield_02</v>
      </c>
      <c r="B449" s="1" t="s">
        <v>379</v>
      </c>
      <c r="C449" s="1" t="str">
        <f>IF(ISERROR(VLOOKUP(B449,AffectorValueTable!$A:$A,1,0)),"어펙터밸류없음","")</f>
        <v/>
      </c>
      <c r="D449" s="1">
        <v>2</v>
      </c>
      <c r="E449" s="1" t="str">
        <f>VLOOKUP($B449,AffectorValueTable!$1:$1048576,MATCH(AffectorValueTable!$B$1,AffectorValueTable!$1:$1,0),0)</f>
        <v>CreateWall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J449" s="1">
        <v>1.9672131147540985</v>
      </c>
      <c r="K449" s="1">
        <v>3</v>
      </c>
      <c r="O449" s="7" t="str">
        <f t="shared" ca="1" si="239"/>
        <v/>
      </c>
      <c r="S449" s="7" t="str">
        <f t="shared" ca="1" si="240"/>
        <v/>
      </c>
      <c r="T449" s="1" t="s">
        <v>381</v>
      </c>
    </row>
    <row r="450" spans="1:20" x14ac:dyDescent="0.3">
      <c r="A450" s="1" t="str">
        <f t="shared" si="238"/>
        <v>LP_SummonShield_03</v>
      </c>
      <c r="B450" s="1" t="s">
        <v>379</v>
      </c>
      <c r="C450" s="1" t="str">
        <f>IF(ISERROR(VLOOKUP(B450,AffectorValueTable!$A:$A,1,0)),"어펙터밸류없음","")</f>
        <v/>
      </c>
      <c r="D450" s="1">
        <v>3</v>
      </c>
      <c r="E450" s="1" t="str">
        <f>VLOOKUP($B450,AffectorValueTable!$1:$1048576,MATCH(AffectorValueTable!$B$1,AffectorValueTable!$1:$1,0),0)</f>
        <v>CreateWall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J450" s="1">
        <v>1.4285714285714284</v>
      </c>
      <c r="K450" s="1">
        <v>3</v>
      </c>
      <c r="O450" s="7" t="str">
        <f t="shared" ca="1" si="239"/>
        <v/>
      </c>
      <c r="S450" s="7" t="str">
        <f t="shared" ca="1" si="240"/>
        <v/>
      </c>
      <c r="T450" s="1" t="s">
        <v>381</v>
      </c>
    </row>
    <row r="451" spans="1:20" x14ac:dyDescent="0.3">
      <c r="A451" s="1" t="str">
        <f t="shared" si="238"/>
        <v>LP_SummonShield_04</v>
      </c>
      <c r="B451" s="1" t="s">
        <v>379</v>
      </c>
      <c r="C451" s="1" t="str">
        <f>IF(ISERROR(VLOOKUP(B451,AffectorValueTable!$A:$A,1,0)),"어펙터밸류없음","")</f>
        <v/>
      </c>
      <c r="D451" s="1">
        <v>4</v>
      </c>
      <c r="E451" s="1" t="str">
        <f>VLOOKUP($B451,AffectorValueTable!$1:$1048576,MATCH(AffectorValueTable!$B$1,AffectorValueTable!$1:$1,0),0)</f>
        <v>CreateWall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J451" s="1">
        <v>1.1009174311926606</v>
      </c>
      <c r="K451" s="1">
        <v>3</v>
      </c>
      <c r="O451" s="7" t="str">
        <f t="shared" ca="1" si="239"/>
        <v/>
      </c>
      <c r="S451" s="7" t="str">
        <f t="shared" ca="1" si="240"/>
        <v/>
      </c>
      <c r="T451" s="1" t="s">
        <v>381</v>
      </c>
    </row>
    <row r="452" spans="1:20" x14ac:dyDescent="0.3">
      <c r="A452" s="1" t="str">
        <f t="shared" si="238"/>
        <v>LP_SummonShield_05</v>
      </c>
      <c r="B452" s="1" t="s">
        <v>379</v>
      </c>
      <c r="C452" s="1" t="str">
        <f>IF(ISERROR(VLOOKUP(B452,AffectorValueTable!$A:$A,1,0)),"어펙터밸류없음","")</f>
        <v/>
      </c>
      <c r="D452" s="1">
        <v>5</v>
      </c>
      <c r="E452" s="1" t="str">
        <f>VLOOKUP($B452,AffectorValueTable!$1:$1048576,MATCH(AffectorValueTable!$B$1,AffectorValueTable!$1:$1,0),0)</f>
        <v>CreateWall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-1</v>
      </c>
      <c r="J452" s="1">
        <v>0.88235294117647056</v>
      </c>
      <c r="K452" s="1">
        <v>3</v>
      </c>
      <c r="O452" s="7" t="str">
        <f t="shared" ca="1" si="239"/>
        <v/>
      </c>
      <c r="S452" s="7" t="str">
        <f t="shared" ca="1" si="240"/>
        <v/>
      </c>
      <c r="T452" s="1" t="s">
        <v>381</v>
      </c>
    </row>
    <row r="453" spans="1:20" x14ac:dyDescent="0.3">
      <c r="A453" s="1" t="str">
        <f t="shared" si="238"/>
        <v>LP_HealSpOnAttack_01</v>
      </c>
      <c r="B453" s="1" t="s">
        <v>531</v>
      </c>
      <c r="C453" s="1" t="str">
        <f>IF(ISERROR(VLOOKUP(B453,AffectorValueTable!$A:$A,1,0)),"어펙터밸류없음","")</f>
        <v/>
      </c>
      <c r="D453" s="1">
        <v>1</v>
      </c>
      <c r="E453" s="1" t="str">
        <f>VLOOKUP($B453,AffectorValueTable!$1:$1048576,MATCH(AffectorValueTable!$B$1,AffectorValueTable!$1:$1,0),0)</f>
        <v>HealSpOnHit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-1</v>
      </c>
      <c r="J453" s="1">
        <v>1</v>
      </c>
      <c r="K453" s="1">
        <v>1</v>
      </c>
      <c r="O453" s="7" t="str">
        <f t="shared" ca="1" si="239"/>
        <v/>
      </c>
      <c r="S453" s="7" t="str">
        <f t="shared" ca="1" si="240"/>
        <v/>
      </c>
    </row>
    <row r="454" spans="1:20" x14ac:dyDescent="0.3">
      <c r="A454" s="1" t="str">
        <f t="shared" si="238"/>
        <v>LP_HealSpOnAttack_02</v>
      </c>
      <c r="B454" s="1" t="s">
        <v>531</v>
      </c>
      <c r="C454" s="1" t="str">
        <f>IF(ISERROR(VLOOKUP(B454,AffectorValueTable!$A:$A,1,0)),"어펙터밸류없음","")</f>
        <v/>
      </c>
      <c r="D454" s="1">
        <v>2</v>
      </c>
      <c r="E454" s="1" t="str">
        <f>VLOOKUP($B454,AffectorValueTable!$1:$1048576,MATCH(AffectorValueTable!$B$1,AffectorValueTable!$1:$1,0),0)</f>
        <v>HealSpOnHit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J454" s="1">
        <v>2.1</v>
      </c>
      <c r="K454" s="1">
        <v>2.1</v>
      </c>
      <c r="O454" s="7" t="str">
        <f t="shared" ca="1" si="239"/>
        <v/>
      </c>
      <c r="S454" s="7" t="str">
        <f t="shared" ca="1" si="240"/>
        <v/>
      </c>
    </row>
    <row r="455" spans="1:20" x14ac:dyDescent="0.3">
      <c r="A455" s="1" t="str">
        <f t="shared" si="238"/>
        <v>LP_HealSpOnAttack_03</v>
      </c>
      <c r="B455" s="1" t="s">
        <v>531</v>
      </c>
      <c r="C455" s="1" t="str">
        <f>IF(ISERROR(VLOOKUP(B455,AffectorValueTable!$A:$A,1,0)),"어펙터밸류없음","")</f>
        <v/>
      </c>
      <c r="D455" s="1">
        <v>3</v>
      </c>
      <c r="E455" s="1" t="str">
        <f>VLOOKUP($B455,AffectorValueTable!$1:$1048576,MATCH(AffectorValueTable!$B$1,AffectorValueTable!$1:$1,0),0)</f>
        <v>HealSpOnHit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J455" s="1">
        <v>3.3000000000000003</v>
      </c>
      <c r="K455" s="1">
        <v>3.3000000000000003</v>
      </c>
      <c r="O455" s="7" t="str">
        <f t="shared" ca="1" si="239"/>
        <v/>
      </c>
      <c r="S455" s="7" t="str">
        <f t="shared" ca="1" si="240"/>
        <v/>
      </c>
    </row>
    <row r="456" spans="1:20" x14ac:dyDescent="0.3">
      <c r="A456" s="1" t="str">
        <f t="shared" si="238"/>
        <v>LP_HealSpOnAttackBetter_01</v>
      </c>
      <c r="B456" s="1" t="s">
        <v>533</v>
      </c>
      <c r="C456" s="1" t="str">
        <f>IF(ISERROR(VLOOKUP(B456,AffectorValueTable!$A:$A,1,0)),"어펙터밸류없음","")</f>
        <v/>
      </c>
      <c r="D456" s="1">
        <v>1</v>
      </c>
      <c r="E456" s="1" t="str">
        <f>VLOOKUP($B456,AffectorValueTable!$1:$1048576,MATCH(AffectorValueTable!$B$1,AffectorValueTable!$1:$1,0),0)</f>
        <v>HealSpOnHit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J456" s="1">
        <v>1.6666666666666667</v>
      </c>
      <c r="K456" s="1">
        <v>1.6666666666666667</v>
      </c>
      <c r="O456" s="7" t="str">
        <f t="shared" ca="1" si="239"/>
        <v/>
      </c>
      <c r="S456" s="7" t="str">
        <f t="shared" ca="1" si="240"/>
        <v/>
      </c>
    </row>
    <row r="457" spans="1:20" x14ac:dyDescent="0.3">
      <c r="A457" s="1" t="str">
        <f t="shared" si="238"/>
        <v>LP_HealSpOnAttackBetter_02</v>
      </c>
      <c r="B457" s="1" t="s">
        <v>533</v>
      </c>
      <c r="C457" s="1" t="str">
        <f>IF(ISERROR(VLOOKUP(B457,AffectorValueTable!$A:$A,1,0)),"어펙터밸류없음","")</f>
        <v/>
      </c>
      <c r="D457" s="1">
        <v>2</v>
      </c>
      <c r="E457" s="1" t="str">
        <f>VLOOKUP($B457,AffectorValueTable!$1:$1048576,MATCH(AffectorValueTable!$B$1,AffectorValueTable!$1:$1,0),0)</f>
        <v>HealSpOnHit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-1</v>
      </c>
      <c r="J457" s="1">
        <v>3.5000000000000004</v>
      </c>
      <c r="K457" s="1">
        <v>3.5000000000000004</v>
      </c>
      <c r="O457" s="7" t="str">
        <f t="shared" ca="1" si="239"/>
        <v/>
      </c>
      <c r="S457" s="7" t="str">
        <f t="shared" ca="1" si="240"/>
        <v/>
      </c>
    </row>
    <row r="458" spans="1:20" x14ac:dyDescent="0.3">
      <c r="A458" s="1" t="str">
        <f t="shared" ref="A458:A463" si="241">B458&amp;"_"&amp;TEXT(D458,"00")</f>
        <v>LP_HealSpOnAttackBetter_03</v>
      </c>
      <c r="B458" s="1" t="s">
        <v>533</v>
      </c>
      <c r="C458" s="1" t="str">
        <f>IF(ISERROR(VLOOKUP(B458,AffectorValueTable!$A:$A,1,0)),"어펙터밸류없음","")</f>
        <v/>
      </c>
      <c r="D458" s="1">
        <v>3</v>
      </c>
      <c r="E458" s="1" t="str">
        <f>VLOOKUP($B458,AffectorValueTable!$1:$1048576,MATCH(AffectorValueTable!$B$1,AffectorValueTable!$1:$1,0),0)</f>
        <v>HealSpOnHit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-1</v>
      </c>
      <c r="J458" s="1">
        <v>5.5</v>
      </c>
      <c r="K458" s="1">
        <v>5.5</v>
      </c>
      <c r="O458" s="7" t="str">
        <f t="shared" ref="O458:O463" ca="1" si="242">IF(NOT(ISBLANK(N458)),N458,
IF(ISBLANK(M458),"",
VLOOKUP(M458,OFFSET(INDIRECT("$A:$B"),0,MATCH(M$1&amp;"_Verify",INDIRECT("$1:$1"),0)-1),2,0)
))</f>
        <v/>
      </c>
      <c r="S458" s="7" t="str">
        <f t="shared" ref="S458:S463" ca="1" si="243">IF(NOT(ISBLANK(R458)),R458,
IF(ISBLANK(Q458),"",
VLOOKUP(Q458,OFFSET(INDIRECT("$A:$B"),0,MATCH(Q$1&amp;"_Verify",INDIRECT("$1:$1"),0)-1),2,0)
))</f>
        <v/>
      </c>
    </row>
    <row r="459" spans="1:20" x14ac:dyDescent="0.3">
      <c r="A459" s="1" t="str">
        <f t="shared" si="241"/>
        <v>LP_PaybackSp_01</v>
      </c>
      <c r="B459" s="1" t="s">
        <v>547</v>
      </c>
      <c r="C459" s="1" t="str">
        <f>IF(ISERROR(VLOOKUP(B459,AffectorValueTable!$A:$A,1,0)),"어펙터밸류없음","")</f>
        <v/>
      </c>
      <c r="D459" s="1">
        <v>1</v>
      </c>
      <c r="E459" s="1" t="str">
        <f>VLOOKUP($B459,AffectorValueTable!$1:$1048576,MATCH(AffectorValueTable!$B$1,AffectorValueTable!$1:$1,0),0)</f>
        <v>PaybackSp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-1</v>
      </c>
      <c r="J459" s="1">
        <v>0.23333333333333336</v>
      </c>
      <c r="K459" s="1">
        <v>0.28518518518518521</v>
      </c>
      <c r="O459" s="7" t="str">
        <f t="shared" ca="1" si="242"/>
        <v/>
      </c>
      <c r="S459" s="7" t="str">
        <f t="shared" ca="1" si="243"/>
        <v/>
      </c>
    </row>
    <row r="460" spans="1:20" x14ac:dyDescent="0.3">
      <c r="A460" s="1" t="str">
        <f t="shared" si="241"/>
        <v>LP_PaybackSp_02</v>
      </c>
      <c r="B460" s="1" t="s">
        <v>547</v>
      </c>
      <c r="C460" s="1" t="str">
        <f>IF(ISERROR(VLOOKUP(B460,AffectorValueTable!$A:$A,1,0)),"어펙터밸류없음","")</f>
        <v/>
      </c>
      <c r="D460" s="1">
        <v>2</v>
      </c>
      <c r="E460" s="1" t="str">
        <f>VLOOKUP($B460,AffectorValueTable!$1:$1048576,MATCH(AffectorValueTable!$B$1,AffectorValueTable!$1:$1,0),0)</f>
        <v>PaybackSp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J460" s="1">
        <v>0.38126801152737749</v>
      </c>
      <c r="K460" s="1">
        <v>0.46599423631123921</v>
      </c>
      <c r="O460" s="7" t="str">
        <f t="shared" ca="1" si="242"/>
        <v/>
      </c>
      <c r="S460" s="7" t="str">
        <f t="shared" ca="1" si="243"/>
        <v/>
      </c>
    </row>
    <row r="461" spans="1:20" x14ac:dyDescent="0.3">
      <c r="A461" s="1" t="str">
        <f t="shared" si="241"/>
        <v>LP_PaybackSp_03</v>
      </c>
      <c r="B461" s="1" t="s">
        <v>547</v>
      </c>
      <c r="C461" s="1" t="str">
        <f>IF(ISERROR(VLOOKUP(B461,AffectorValueTable!$A:$A,1,0)),"어펙터밸류없음","")</f>
        <v/>
      </c>
      <c r="D461" s="1">
        <v>3</v>
      </c>
      <c r="E461" s="1" t="str">
        <f>VLOOKUP($B461,AffectorValueTable!$1:$1048576,MATCH(AffectorValueTable!$B$1,AffectorValueTable!$1:$1,0),0)</f>
        <v>PaybackSp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J461" s="1">
        <v>0.48236658932714627</v>
      </c>
      <c r="K461" s="1">
        <v>0.58955916473317882</v>
      </c>
      <c r="O461" s="7" t="str">
        <f t="shared" ca="1" si="242"/>
        <v/>
      </c>
      <c r="S461" s="7" t="str">
        <f t="shared" ca="1" si="243"/>
        <v/>
      </c>
    </row>
    <row r="462" spans="1:20" x14ac:dyDescent="0.3">
      <c r="A462" s="1" t="str">
        <f t="shared" si="241"/>
        <v>LP_PaybackSp_04</v>
      </c>
      <c r="B462" s="1" t="s">
        <v>547</v>
      </c>
      <c r="C462" s="1" t="str">
        <f>IF(ISERROR(VLOOKUP(B462,AffectorValueTable!$A:$A,1,0)),"어펙터밸류없음","")</f>
        <v/>
      </c>
      <c r="D462" s="1">
        <v>4</v>
      </c>
      <c r="E462" s="1" t="str">
        <f>VLOOKUP($B462,AffectorValueTable!$1:$1048576,MATCH(AffectorValueTable!$B$1,AffectorValueTable!$1:$1,0),0)</f>
        <v>PaybackSp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J462" s="1">
        <v>0.55517241379310345</v>
      </c>
      <c r="K462" s="1">
        <v>0.67854406130268197</v>
      </c>
      <c r="O462" s="7" t="str">
        <f t="shared" ca="1" si="242"/>
        <v/>
      </c>
      <c r="S462" s="7" t="str">
        <f t="shared" ca="1" si="243"/>
        <v/>
      </c>
    </row>
    <row r="463" spans="1:20" x14ac:dyDescent="0.3">
      <c r="A463" s="1" t="str">
        <f t="shared" si="241"/>
        <v>LP_PaybackSp_05</v>
      </c>
      <c r="B463" s="1" t="s">
        <v>547</v>
      </c>
      <c r="C463" s="1" t="str">
        <f>IF(ISERROR(VLOOKUP(B463,AffectorValueTable!$A:$A,1,0)),"어펙터밸류없음","")</f>
        <v/>
      </c>
      <c r="D463" s="1">
        <v>5</v>
      </c>
      <c r="E463" s="1" t="str">
        <f>VLOOKUP($B463,AffectorValueTable!$1:$1048576,MATCH(AffectorValueTable!$B$1,AffectorValueTable!$1:$1,0),0)</f>
        <v>PaybackSp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J463" s="1">
        <v>0.60967741935483877</v>
      </c>
      <c r="K463" s="1">
        <v>0.74516129032258072</v>
      </c>
      <c r="O463" s="7" t="str">
        <f t="shared" ca="1" si="242"/>
        <v/>
      </c>
      <c r="S463" s="7" t="str">
        <f t="shared" ca="1" si="243"/>
        <v/>
      </c>
    </row>
    <row r="464" spans="1:20" x14ac:dyDescent="0.3">
      <c r="A464" s="1" t="str">
        <f t="shared" ref="A464:A465" si="244">B464&amp;"_"&amp;TEXT(D464,"00")</f>
        <v>PN_Magic2Times_01</v>
      </c>
      <c r="B464" s="1" t="s">
        <v>387</v>
      </c>
      <c r="C464" s="1" t="str">
        <f>IF(ISERROR(VLOOKUP(B464,AffectorValueTable!$A:$A,1,0)),"어펙터밸류없음","")</f>
        <v/>
      </c>
      <c r="D464" s="1">
        <v>1</v>
      </c>
      <c r="E464" s="1" t="str">
        <f>VLOOKUP($B464,AffectorValueTable!$1:$1048576,MATCH(AffectorValueTable!$B$1,AffectorValueTable!$1:$1,0),0)</f>
        <v>EnlargeDamage</v>
      </c>
      <c r="G464" s="1" t="s">
        <v>396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J464" s="1">
        <v>1</v>
      </c>
      <c r="O464" s="7" t="str">
        <f t="shared" ref="O464:O465" ca="1" si="245">IF(NOT(ISBLANK(N464)),N464,
IF(ISBLANK(M464),"",
VLOOKUP(M464,OFFSET(INDIRECT("$A:$B"),0,MATCH(M$1&amp;"_Verify",INDIRECT("$1:$1"),0)-1),2,0)
))</f>
        <v/>
      </c>
      <c r="S464" s="7" t="str">
        <f t="shared" ref="S464:S465" ca="1" si="246">IF(NOT(ISBLANK(R464)),R464,
IF(ISBLANK(Q464),"",
VLOOKUP(Q464,OFFSET(INDIRECT("$A:$B"),0,MATCH(Q$1&amp;"_Verify",INDIRECT("$1:$1"),0)-1),2,0)
))</f>
        <v/>
      </c>
    </row>
    <row r="465" spans="1:19" x14ac:dyDescent="0.3">
      <c r="A465" s="1" t="str">
        <f t="shared" si="244"/>
        <v>PN_Machine2Times_01</v>
      </c>
      <c r="B465" s="1" t="s">
        <v>404</v>
      </c>
      <c r="C465" s="1" t="str">
        <f>IF(ISERROR(VLOOKUP(B465,AffectorValueTable!$A:$A,1,0)),"어펙터밸류없음","")</f>
        <v/>
      </c>
      <c r="D465" s="1">
        <v>1</v>
      </c>
      <c r="E465" s="1" t="str">
        <f>VLOOKUP($B465,AffectorValueTable!$1:$1048576,MATCH(AffectorValueTable!$B$1,AffectorValueTable!$1:$1,0),0)</f>
        <v>EnlargeDamage</v>
      </c>
      <c r="G465" s="1" t="s">
        <v>406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J465" s="1">
        <v>1</v>
      </c>
      <c r="O465" s="7" t="str">
        <f t="shared" ca="1" si="245"/>
        <v/>
      </c>
      <c r="S465" s="7" t="str">
        <f t="shared" ca="1" si="246"/>
        <v/>
      </c>
    </row>
    <row r="466" spans="1:19" x14ac:dyDescent="0.3">
      <c r="A466" s="1" t="str">
        <f t="shared" ref="A466:A467" si="247">B466&amp;"_"&amp;TEXT(D466,"00")</f>
        <v>PN_Nature2Times_01</v>
      </c>
      <c r="B466" s="1" t="s">
        <v>389</v>
      </c>
      <c r="C466" s="1" t="str">
        <f>IF(ISERROR(VLOOKUP(B466,AffectorValueTable!$A:$A,1,0)),"어펙터밸류없음","")</f>
        <v/>
      </c>
      <c r="D466" s="1">
        <v>1</v>
      </c>
      <c r="E466" s="1" t="str">
        <f>VLOOKUP($B466,AffectorValueTable!$1:$1048576,MATCH(AffectorValueTable!$B$1,AffectorValueTable!$1:$1,0),0)</f>
        <v>EnlargeDamage</v>
      </c>
      <c r="G466" s="1" t="s">
        <v>399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-1</v>
      </c>
      <c r="J466" s="1">
        <v>1</v>
      </c>
      <c r="O466" s="7" t="str">
        <f t="shared" ref="O466:O467" ca="1" si="248">IF(NOT(ISBLANK(N466)),N466,
IF(ISBLANK(M466),"",
VLOOKUP(M466,OFFSET(INDIRECT("$A:$B"),0,MATCH(M$1&amp;"_Verify",INDIRECT("$1:$1"),0)-1),2,0)
))</f>
        <v/>
      </c>
      <c r="S466" s="7" t="str">
        <f t="shared" ref="S466:S467" ca="1" si="249">IF(NOT(ISBLANK(R466)),R466,
IF(ISBLANK(Q466),"",
VLOOKUP(Q466,OFFSET(INDIRECT("$A:$B"),0,MATCH(Q$1&amp;"_Verify",INDIRECT("$1:$1"),0)-1),2,0)
))</f>
        <v/>
      </c>
    </row>
    <row r="467" spans="1:19" x14ac:dyDescent="0.3">
      <c r="A467" s="1" t="str">
        <f t="shared" si="247"/>
        <v>PN_Qigong2Times_01</v>
      </c>
      <c r="B467" s="1" t="s">
        <v>405</v>
      </c>
      <c r="C467" s="1" t="str">
        <f>IF(ISERROR(VLOOKUP(B467,AffectorValueTable!$A:$A,1,0)),"어펙터밸류없음","")</f>
        <v/>
      </c>
      <c r="D467" s="1">
        <v>1</v>
      </c>
      <c r="E467" s="1" t="str">
        <f>VLOOKUP($B467,AffectorValueTable!$1:$1048576,MATCH(AffectorValueTable!$B$1,AffectorValueTable!$1:$1,0),0)</f>
        <v>EnlargeDamage</v>
      </c>
      <c r="G467" s="1" t="s">
        <v>407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J467" s="1">
        <v>1</v>
      </c>
      <c r="O467" s="7" t="str">
        <f t="shared" ca="1" si="248"/>
        <v/>
      </c>
      <c r="S467" s="7" t="str">
        <f t="shared" ca="1" si="249"/>
        <v/>
      </c>
    </row>
  </sheetData>
  <phoneticPr fontId="1" type="noConversion"/>
  <conditionalFormatting sqref="A1:W1048576">
    <cfRule type="expression" dxfId="0" priority="35">
      <formula>AND(OFFSET($B1,-1,0)=$B1,OFFSET(A1,-1,0)=A1)</formula>
    </cfRule>
  </conditionalFormatting>
  <dataValidations count="1">
    <dataValidation type="list" allowBlank="1" showInputMessage="1" showErrorMessage="1" sqref="Q295:Q467 Q3:Q286 M3:M467" xr:uid="{3FC3EFAF-275D-406E-AC8C-90EEE06270D1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6970F793-79B8-4BD9-AE14-EA90F1F8A152}">
          <x14:formula1>
            <xm:f>OFFSET(ConditionValueTable!$A$1,1,0,COUNTA(ConditionValueTable!$A:$A)-1,1)</xm:f>
          </x14:formula1>
          <xm:sqref>G295:G300 G69:G286 G3:G66</xm:sqref>
        </x14:dataValidation>
        <x14:dataValidation type="list" allowBlank="1" showInputMessage="1" showErrorMessage="1" xr:uid="{CBD01A61-FB7C-4878-9B08-0A77D3D29513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2"/>
  <sheetViews>
    <sheetView workbookViewId="0"/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595</v>
      </c>
      <c r="B2" t="s">
        <v>593</v>
      </c>
      <c r="C2" t="s">
        <v>596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/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210</v>
      </c>
      <c r="L1" t="s">
        <v>48</v>
      </c>
      <c r="M1" t="s">
        <v>12</v>
      </c>
    </row>
    <row r="2" spans="1:13" x14ac:dyDescent="0.3">
      <c r="A2" t="s">
        <v>397</v>
      </c>
      <c r="B2" t="s">
        <v>393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395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212</v>
      </c>
      <c r="M2">
        <v>1</v>
      </c>
    </row>
    <row r="3" spans="1:13" x14ac:dyDescent="0.3">
      <c r="A3" t="s">
        <v>398</v>
      </c>
      <c r="B3" t="s">
        <v>393</v>
      </c>
      <c r="C3" s="6">
        <f t="shared" ca="1" si="0"/>
        <v>7</v>
      </c>
      <c r="D3" t="s">
        <v>395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211</v>
      </c>
      <c r="M3">
        <v>2</v>
      </c>
    </row>
    <row r="4" spans="1:13" x14ac:dyDescent="0.3">
      <c r="A4" t="s">
        <v>400</v>
      </c>
      <c r="B4" t="s">
        <v>393</v>
      </c>
      <c r="C4" s="6">
        <f t="shared" ca="1" si="0"/>
        <v>7</v>
      </c>
      <c r="D4" t="s">
        <v>395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401</v>
      </c>
      <c r="B5" t="s">
        <v>393</v>
      </c>
      <c r="C5" s="6">
        <f t="shared" ca="1" si="0"/>
        <v>7</v>
      </c>
      <c r="D5" t="s">
        <v>395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394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56"/>
  <sheetViews>
    <sheetView workbookViewId="0">
      <pane ySplit="1" topLeftCell="A53" activePane="bottomLeft" state="frozen"/>
      <selection pane="bottomLeft" activeCell="A56" sqref="A56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98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2"/>
      <c r="F3" s="3" t="s">
        <v>565</v>
      </c>
      <c r="G3" s="3" t="s">
        <v>69</v>
      </c>
      <c r="H3" s="3" t="s">
        <v>91</v>
      </c>
      <c r="I3" s="3" t="s">
        <v>101</v>
      </c>
      <c r="J3" s="3" t="s">
        <v>60</v>
      </c>
      <c r="K3" s="3" t="s">
        <v>95</v>
      </c>
      <c r="L3" s="3"/>
      <c r="M3" s="3"/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350</v>
      </c>
      <c r="E4" s="4" t="s">
        <v>70</v>
      </c>
      <c r="F4" s="2"/>
      <c r="G4" s="2"/>
      <c r="H4" s="3" t="s">
        <v>92</v>
      </c>
      <c r="I4" s="2"/>
      <c r="J4" s="2"/>
      <c r="K4" s="2"/>
      <c r="L4" s="2" t="s">
        <v>97</v>
      </c>
      <c r="M4" s="2" t="s">
        <v>99</v>
      </c>
    </row>
    <row r="5" spans="1:13" x14ac:dyDescent="0.3">
      <c r="A5" t="s">
        <v>24</v>
      </c>
      <c r="B5" s="5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48" x14ac:dyDescent="0.3">
      <c r="A6" t="s">
        <v>578</v>
      </c>
      <c r="B6" s="3" t="s">
        <v>579</v>
      </c>
      <c r="C6" s="4" t="s">
        <v>62</v>
      </c>
      <c r="D6" s="2" t="s">
        <v>580</v>
      </c>
      <c r="E6" s="2" t="s">
        <v>581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142</v>
      </c>
      <c r="E8" s="2"/>
      <c r="F8" s="2"/>
      <c r="G8" s="4" t="s">
        <v>165</v>
      </c>
      <c r="H8" s="4" t="s">
        <v>104</v>
      </c>
      <c r="I8" s="4" t="s">
        <v>357</v>
      </c>
      <c r="J8" s="2"/>
      <c r="K8" s="2"/>
      <c r="L8" s="2"/>
      <c r="M8" s="2" t="s">
        <v>356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97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97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233</v>
      </c>
      <c r="F12" s="4" t="s">
        <v>213</v>
      </c>
      <c r="G12" s="2"/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105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90</v>
      </c>
      <c r="C14" s="3" t="s">
        <v>62</v>
      </c>
      <c r="D14" s="5" t="s">
        <v>93</v>
      </c>
      <c r="E14" s="5"/>
      <c r="F14" s="5"/>
      <c r="G14" s="3"/>
      <c r="H14" s="3" t="s">
        <v>88</v>
      </c>
      <c r="I14" s="3" t="s">
        <v>214</v>
      </c>
      <c r="J14" s="5"/>
      <c r="K14" s="3" t="s">
        <v>281</v>
      </c>
      <c r="L14" s="5"/>
      <c r="M14" s="5"/>
    </row>
    <row r="15" spans="1:13" ht="48" x14ac:dyDescent="0.3">
      <c r="A15" t="s">
        <v>209</v>
      </c>
      <c r="B15" s="3" t="s">
        <v>489</v>
      </c>
      <c r="C15" s="3" t="s">
        <v>490</v>
      </c>
      <c r="D15" s="4" t="s">
        <v>290</v>
      </c>
      <c r="E15" s="4" t="s">
        <v>291</v>
      </c>
      <c r="F15" s="4" t="s">
        <v>530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227</v>
      </c>
      <c r="B16" s="3" t="s">
        <v>234</v>
      </c>
      <c r="C16" s="3" t="s">
        <v>62</v>
      </c>
      <c r="D16" s="4" t="s">
        <v>228</v>
      </c>
      <c r="E16" s="4" t="s">
        <v>233</v>
      </c>
      <c r="F16" s="4" t="s">
        <v>213</v>
      </c>
      <c r="G16" s="3"/>
      <c r="H16" s="3"/>
      <c r="I16" s="3"/>
      <c r="J16" s="5"/>
      <c r="K16" s="5"/>
      <c r="L16" s="5"/>
      <c r="M16" s="5"/>
    </row>
    <row r="17" spans="1:13" ht="36" x14ac:dyDescent="0.3">
      <c r="A17" t="s">
        <v>229</v>
      </c>
      <c r="B17" s="3" t="s">
        <v>235</v>
      </c>
      <c r="C17" s="3" t="s">
        <v>62</v>
      </c>
      <c r="D17" s="4" t="s">
        <v>236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24" x14ac:dyDescent="0.3">
      <c r="A18" t="s">
        <v>230</v>
      </c>
      <c r="B18" s="3" t="s">
        <v>237</v>
      </c>
      <c r="C18" s="3" t="s">
        <v>62</v>
      </c>
      <c r="D18" s="4" t="s">
        <v>238</v>
      </c>
      <c r="E18" s="4"/>
      <c r="F18" s="5"/>
      <c r="G18" s="3"/>
      <c r="H18" s="3"/>
      <c r="I18" s="3"/>
      <c r="J18" s="5"/>
      <c r="K18" s="5"/>
      <c r="L18" s="5"/>
      <c r="M18" s="5"/>
    </row>
    <row r="19" spans="1:13" ht="24" x14ac:dyDescent="0.3">
      <c r="A19" t="s">
        <v>231</v>
      </c>
      <c r="B19" s="3" t="s">
        <v>239</v>
      </c>
      <c r="C19" s="3" t="s">
        <v>62</v>
      </c>
      <c r="D19" s="4" t="s">
        <v>240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232</v>
      </c>
      <c r="B20" s="3" t="s">
        <v>273</v>
      </c>
      <c r="C20" s="3" t="s">
        <v>62</v>
      </c>
      <c r="D20" s="4" t="s">
        <v>326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241</v>
      </c>
      <c r="B21" s="3" t="s">
        <v>384</v>
      </c>
      <c r="C21" s="3" t="s">
        <v>62</v>
      </c>
      <c r="D21" s="4" t="s">
        <v>327</v>
      </c>
      <c r="E21" s="4"/>
      <c r="F21" s="5"/>
      <c r="G21" s="3"/>
      <c r="H21" s="3"/>
      <c r="I21" s="3"/>
      <c r="J21" s="5"/>
      <c r="K21" s="5"/>
      <c r="L21" s="5"/>
      <c r="M21" s="5"/>
    </row>
    <row r="22" spans="1:13" ht="24" x14ac:dyDescent="0.3">
      <c r="A22" t="s">
        <v>341</v>
      </c>
      <c r="B22" s="3" t="s">
        <v>342</v>
      </c>
      <c r="C22" s="3"/>
      <c r="D22" s="4"/>
      <c r="E22" s="4"/>
      <c r="F22" s="5"/>
      <c r="G22" s="3"/>
      <c r="H22" s="3"/>
      <c r="I22" s="3"/>
      <c r="J22" s="3" t="s">
        <v>343</v>
      </c>
      <c r="K22" s="5"/>
      <c r="L22" s="5"/>
      <c r="M22" s="5"/>
    </row>
    <row r="23" spans="1:13" ht="24" x14ac:dyDescent="0.3">
      <c r="A23" t="s">
        <v>385</v>
      </c>
      <c r="B23" s="3" t="s">
        <v>391</v>
      </c>
      <c r="C23" s="3" t="s">
        <v>62</v>
      </c>
      <c r="D23" s="4" t="s">
        <v>392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424</v>
      </c>
      <c r="B24" s="3" t="s">
        <v>425</v>
      </c>
      <c r="C24" s="3" t="s">
        <v>62</v>
      </c>
      <c r="D24" s="4" t="s">
        <v>414</v>
      </c>
      <c r="E24" s="4"/>
      <c r="F24" s="5"/>
      <c r="G24" s="3"/>
      <c r="H24" s="3"/>
      <c r="I24" s="4" t="s">
        <v>436</v>
      </c>
      <c r="J24" s="3"/>
      <c r="K24" s="5"/>
      <c r="L24" s="5"/>
      <c r="M24" s="3" t="s">
        <v>426</v>
      </c>
    </row>
    <row r="25" spans="1:13" x14ac:dyDescent="0.3">
      <c r="A25" t="s">
        <v>185</v>
      </c>
      <c r="B25" s="3" t="s">
        <v>199</v>
      </c>
      <c r="C25" s="3"/>
      <c r="D25" s="2"/>
      <c r="E25" s="2"/>
      <c r="F25" s="2"/>
      <c r="G25" s="2" t="s">
        <v>192</v>
      </c>
      <c r="H25" s="2"/>
      <c r="I25" s="2"/>
      <c r="J25" s="3"/>
      <c r="K25" s="3"/>
      <c r="L25" s="3"/>
      <c r="M25" s="3"/>
    </row>
    <row r="26" spans="1:13" x14ac:dyDescent="0.3">
      <c r="A26" t="s">
        <v>183</v>
      </c>
      <c r="B26" s="3" t="s">
        <v>200</v>
      </c>
      <c r="C26" s="3"/>
      <c r="D26" s="2"/>
      <c r="E26" s="2"/>
      <c r="F26" s="2"/>
      <c r="G26" s="2" t="s">
        <v>184</v>
      </c>
      <c r="H26" s="2"/>
      <c r="I26" s="2"/>
      <c r="J26" s="3"/>
      <c r="K26" s="3"/>
      <c r="L26" s="3"/>
      <c r="M26" s="3"/>
    </row>
    <row r="27" spans="1:13" x14ac:dyDescent="0.3">
      <c r="A27" t="s">
        <v>186</v>
      </c>
      <c r="B27" s="3" t="s">
        <v>201</v>
      </c>
      <c r="C27" s="3"/>
      <c r="D27" s="2"/>
      <c r="E27" s="2"/>
      <c r="F27" s="2"/>
      <c r="G27" s="2" t="s">
        <v>193</v>
      </c>
      <c r="H27" s="2"/>
      <c r="I27" s="2"/>
      <c r="J27" s="3"/>
      <c r="K27" s="3"/>
      <c r="L27" s="3"/>
      <c r="M27" s="3"/>
    </row>
    <row r="28" spans="1:13" ht="36" x14ac:dyDescent="0.3">
      <c r="A28" t="s">
        <v>187</v>
      </c>
      <c r="B28" s="3" t="s">
        <v>202</v>
      </c>
      <c r="C28" s="3"/>
      <c r="D28" s="4" t="s">
        <v>207</v>
      </c>
      <c r="E28" s="2"/>
      <c r="F28" s="2"/>
      <c r="G28" s="2" t="s">
        <v>194</v>
      </c>
      <c r="H28" s="2"/>
      <c r="I28" s="2"/>
      <c r="J28" s="3"/>
      <c r="K28" s="3"/>
      <c r="L28" s="3"/>
      <c r="M28" s="3"/>
    </row>
    <row r="29" spans="1:13" x14ac:dyDescent="0.3">
      <c r="A29" t="s">
        <v>188</v>
      </c>
      <c r="B29" s="3" t="s">
        <v>205</v>
      </c>
      <c r="C29" s="3"/>
      <c r="D29" s="2"/>
      <c r="E29" s="2"/>
      <c r="F29" s="2"/>
      <c r="G29" s="2" t="s">
        <v>195</v>
      </c>
      <c r="H29" s="2"/>
      <c r="I29" s="2"/>
      <c r="J29" s="3"/>
      <c r="K29" s="3"/>
      <c r="L29" s="3"/>
      <c r="M29" s="3"/>
    </row>
    <row r="30" spans="1:13" x14ac:dyDescent="0.3">
      <c r="A30" t="s">
        <v>189</v>
      </c>
      <c r="B30" s="3" t="s">
        <v>203</v>
      </c>
      <c r="C30" s="3"/>
      <c r="D30" s="2"/>
      <c r="E30" s="2"/>
      <c r="F30" s="2"/>
      <c r="G30" s="2" t="s">
        <v>196</v>
      </c>
      <c r="H30" s="2"/>
      <c r="I30" s="2"/>
      <c r="J30" s="3"/>
      <c r="K30" s="3"/>
      <c r="L30" s="3"/>
      <c r="M30" s="3"/>
    </row>
    <row r="31" spans="1:13" x14ac:dyDescent="0.3">
      <c r="A31" t="s">
        <v>190</v>
      </c>
      <c r="B31" s="3" t="s">
        <v>204</v>
      </c>
      <c r="C31" s="3"/>
      <c r="D31" s="2"/>
      <c r="E31" s="2"/>
      <c r="F31" s="2"/>
      <c r="G31" s="2" t="s">
        <v>197</v>
      </c>
      <c r="H31" s="2"/>
      <c r="I31" s="2"/>
      <c r="J31" s="3"/>
      <c r="K31" s="3"/>
      <c r="L31" s="3"/>
      <c r="M31" s="3"/>
    </row>
    <row r="32" spans="1:13" ht="36" x14ac:dyDescent="0.3">
      <c r="A32" t="s">
        <v>191</v>
      </c>
      <c r="B32" s="3" t="s">
        <v>206</v>
      </c>
      <c r="C32" s="3"/>
      <c r="D32" s="4" t="s">
        <v>208</v>
      </c>
      <c r="E32" s="2"/>
      <c r="F32" s="2"/>
      <c r="G32" s="2" t="s">
        <v>198</v>
      </c>
      <c r="H32" s="2"/>
      <c r="I32" s="2"/>
      <c r="J32" s="3"/>
      <c r="K32" s="3"/>
      <c r="L32" s="3"/>
      <c r="M32" s="3"/>
    </row>
    <row r="33" spans="1:13" ht="60" x14ac:dyDescent="0.3">
      <c r="A33" t="s">
        <v>276</v>
      </c>
      <c r="B33" s="3" t="s">
        <v>437</v>
      </c>
      <c r="C33" s="4"/>
      <c r="D33" s="4" t="s">
        <v>527</v>
      </c>
      <c r="E33" s="4" t="s">
        <v>528</v>
      </c>
      <c r="F33" s="2"/>
      <c r="G33" s="2"/>
      <c r="H33" s="4" t="s">
        <v>325</v>
      </c>
      <c r="I33" s="2"/>
      <c r="J33" s="2"/>
      <c r="K33" s="3" t="s">
        <v>282</v>
      </c>
      <c r="L33" s="2"/>
      <c r="M33" s="2"/>
    </row>
    <row r="34" spans="1:13" ht="36" x14ac:dyDescent="0.3">
      <c r="A34" t="s">
        <v>275</v>
      </c>
      <c r="B34" s="3" t="s">
        <v>274</v>
      </c>
      <c r="C34" s="4"/>
      <c r="D34" s="4" t="s">
        <v>280</v>
      </c>
      <c r="E34" s="2"/>
      <c r="F34" s="2"/>
      <c r="G34" s="2"/>
      <c r="H34" s="4" t="s">
        <v>325</v>
      </c>
      <c r="I34" s="2"/>
      <c r="J34" s="4"/>
      <c r="K34" s="3" t="s">
        <v>282</v>
      </c>
      <c r="L34" s="4" t="s">
        <v>334</v>
      </c>
      <c r="M34" s="4" t="s">
        <v>335</v>
      </c>
    </row>
    <row r="35" spans="1:13" ht="72" x14ac:dyDescent="0.3">
      <c r="A35" t="s">
        <v>329</v>
      </c>
      <c r="B35" s="3" t="s">
        <v>382</v>
      </c>
      <c r="C35" s="4"/>
      <c r="D35" s="4" t="s">
        <v>280</v>
      </c>
      <c r="E35" s="4" t="s">
        <v>336</v>
      </c>
      <c r="F35" s="4" t="s">
        <v>337</v>
      </c>
      <c r="G35" s="4" t="s">
        <v>442</v>
      </c>
      <c r="H35" s="4" t="s">
        <v>325</v>
      </c>
      <c r="I35" s="4" t="s">
        <v>443</v>
      </c>
      <c r="J35" s="2"/>
      <c r="K35" s="3" t="s">
        <v>330</v>
      </c>
      <c r="L35" s="2"/>
      <c r="M35" s="2"/>
    </row>
    <row r="36" spans="1:13" ht="24" x14ac:dyDescent="0.3">
      <c r="A36" t="s">
        <v>408</v>
      </c>
      <c r="B36" s="3" t="s">
        <v>409</v>
      </c>
      <c r="C36" s="4"/>
      <c r="D36" s="4"/>
      <c r="E36" s="4"/>
      <c r="F36" s="4"/>
      <c r="G36" s="4" t="s">
        <v>410</v>
      </c>
      <c r="H36" s="4"/>
      <c r="I36" s="2"/>
      <c r="J36" s="2"/>
      <c r="K36" s="3"/>
      <c r="L36" s="2"/>
      <c r="M36" s="2"/>
    </row>
    <row r="37" spans="1:13" x14ac:dyDescent="0.3">
      <c r="A37" t="s">
        <v>22</v>
      </c>
      <c r="B37" s="5" t="s">
        <v>72</v>
      </c>
      <c r="C37" s="2"/>
      <c r="D37" s="2"/>
      <c r="E37" s="2"/>
      <c r="F37" s="2"/>
      <c r="G37" s="2"/>
      <c r="H37" s="2"/>
      <c r="I37" s="2"/>
      <c r="J37" s="2" t="s">
        <v>63</v>
      </c>
      <c r="K37" s="2"/>
      <c r="L37" s="2"/>
      <c r="M37" s="2"/>
    </row>
    <row r="38" spans="1:13" ht="24" x14ac:dyDescent="0.3">
      <c r="A38" t="s">
        <v>96</v>
      </c>
      <c r="B38" s="3" t="s">
        <v>285</v>
      </c>
      <c r="C38" s="3" t="s">
        <v>62</v>
      </c>
      <c r="J38" s="5"/>
      <c r="K38" s="5"/>
      <c r="L38" s="2"/>
      <c r="M38" s="2"/>
    </row>
    <row r="39" spans="1:13" ht="24" x14ac:dyDescent="0.3">
      <c r="A39" t="s">
        <v>100</v>
      </c>
      <c r="B39" s="3" t="s">
        <v>283</v>
      </c>
      <c r="C39" s="3" t="s">
        <v>62</v>
      </c>
      <c r="H39" s="2" t="s">
        <v>88</v>
      </c>
      <c r="I39" s="4"/>
      <c r="L39" s="4" t="s">
        <v>103</v>
      </c>
      <c r="M39" s="2" t="s">
        <v>102</v>
      </c>
    </row>
    <row r="40" spans="1:13" ht="36" x14ac:dyDescent="0.3">
      <c r="A40" t="s">
        <v>107</v>
      </c>
      <c r="B40" s="3" t="s">
        <v>284</v>
      </c>
      <c r="C40" s="3" t="s">
        <v>62</v>
      </c>
      <c r="J40" s="3" t="s">
        <v>127</v>
      </c>
      <c r="K40" s="3" t="s">
        <v>128</v>
      </c>
    </row>
    <row r="41" spans="1:13" ht="24" x14ac:dyDescent="0.3">
      <c r="A41" t="s">
        <v>136</v>
      </c>
      <c r="B41" s="3" t="s">
        <v>121</v>
      </c>
      <c r="C41" s="3" t="s">
        <v>123</v>
      </c>
      <c r="E41" s="3" t="s">
        <v>124</v>
      </c>
      <c r="F41" s="3" t="s">
        <v>125</v>
      </c>
      <c r="H41" s="4" t="s">
        <v>122</v>
      </c>
      <c r="J41" s="3" t="s">
        <v>127</v>
      </c>
      <c r="K41" s="3" t="s">
        <v>128</v>
      </c>
      <c r="L41" s="4" t="s">
        <v>129</v>
      </c>
      <c r="M41" s="4" t="s">
        <v>126</v>
      </c>
    </row>
    <row r="42" spans="1:13" ht="36" x14ac:dyDescent="0.3">
      <c r="A42" t="s">
        <v>138</v>
      </c>
      <c r="B42" s="3" t="s">
        <v>139</v>
      </c>
      <c r="C42" s="3" t="s">
        <v>62</v>
      </c>
      <c r="D42" s="3"/>
      <c r="E42" s="3" t="s">
        <v>140</v>
      </c>
      <c r="F42" s="3" t="s">
        <v>141</v>
      </c>
      <c r="H42" s="4"/>
      <c r="J42" s="3"/>
      <c r="K42" s="3"/>
      <c r="L42" s="4"/>
      <c r="M42" s="4"/>
    </row>
    <row r="43" spans="1:13" ht="36" x14ac:dyDescent="0.3">
      <c r="A43" t="s">
        <v>167</v>
      </c>
      <c r="B43" s="3" t="s">
        <v>168</v>
      </c>
      <c r="C43" s="3"/>
      <c r="D43" s="3" t="s">
        <v>277</v>
      </c>
      <c r="E43" s="3" t="s">
        <v>278</v>
      </c>
      <c r="F43" s="3" t="s">
        <v>279</v>
      </c>
      <c r="H43" s="4"/>
      <c r="J43" s="3"/>
      <c r="K43" s="3"/>
      <c r="L43" s="4"/>
      <c r="M43" s="4"/>
    </row>
    <row r="44" spans="1:13" ht="24" x14ac:dyDescent="0.3">
      <c r="A44" t="s">
        <v>242</v>
      </c>
      <c r="B44" s="3" t="s">
        <v>243</v>
      </c>
      <c r="C44" s="3" t="s">
        <v>62</v>
      </c>
      <c r="D44" s="3" t="s">
        <v>321</v>
      </c>
    </row>
    <row r="45" spans="1:13" ht="84" x14ac:dyDescent="0.3">
      <c r="A45" t="s">
        <v>328</v>
      </c>
      <c r="B45" s="3" t="s">
        <v>488</v>
      </c>
      <c r="C45" s="4" t="s">
        <v>61</v>
      </c>
      <c r="D45" s="3"/>
      <c r="F45" s="3"/>
      <c r="G45" s="3" t="s">
        <v>566</v>
      </c>
      <c r="H45" s="3" t="s">
        <v>564</v>
      </c>
    </row>
    <row r="46" spans="1:13" ht="24" x14ac:dyDescent="0.3">
      <c r="A46" t="s">
        <v>287</v>
      </c>
      <c r="B46" s="3" t="s">
        <v>383</v>
      </c>
      <c r="C46" s="3" t="s">
        <v>62</v>
      </c>
      <c r="K46" s="4" t="s">
        <v>441</v>
      </c>
      <c r="L46" s="4" t="s">
        <v>289</v>
      </c>
      <c r="M46" s="4" t="s">
        <v>288</v>
      </c>
    </row>
    <row r="47" spans="1:13" ht="48" x14ac:dyDescent="0.3">
      <c r="A47" t="s">
        <v>345</v>
      </c>
      <c r="B47" s="3" t="s">
        <v>378</v>
      </c>
      <c r="C47" s="3" t="s">
        <v>62</v>
      </c>
      <c r="D47" s="3" t="s">
        <v>346</v>
      </c>
      <c r="J47" s="3" t="s">
        <v>343</v>
      </c>
    </row>
    <row r="48" spans="1:13" ht="36" x14ac:dyDescent="0.3">
      <c r="A48" t="s">
        <v>349</v>
      </c>
      <c r="B48" s="3" t="s">
        <v>351</v>
      </c>
      <c r="C48" s="3" t="s">
        <v>62</v>
      </c>
      <c r="D48" s="3" t="s">
        <v>350</v>
      </c>
      <c r="E48" s="3" t="s">
        <v>353</v>
      </c>
      <c r="J48" s="3" t="s">
        <v>352</v>
      </c>
    </row>
    <row r="49" spans="1:13" ht="36" x14ac:dyDescent="0.3">
      <c r="A49" t="s">
        <v>411</v>
      </c>
      <c r="B49" s="3" t="s">
        <v>416</v>
      </c>
      <c r="C49" s="3" t="s">
        <v>62</v>
      </c>
      <c r="D49" s="3" t="s">
        <v>414</v>
      </c>
      <c r="E49" s="4" t="s">
        <v>238</v>
      </c>
      <c r="G49" s="4" t="s">
        <v>412</v>
      </c>
      <c r="L49" s="2" t="s">
        <v>413</v>
      </c>
      <c r="M49" s="2" t="s">
        <v>418</v>
      </c>
    </row>
    <row r="50" spans="1:13" ht="84" x14ac:dyDescent="0.3">
      <c r="A50" s="10" t="s">
        <v>492</v>
      </c>
      <c r="B50" s="3" t="s">
        <v>497</v>
      </c>
      <c r="C50" s="3" t="s">
        <v>62</v>
      </c>
      <c r="D50" s="4" t="s">
        <v>495</v>
      </c>
      <c r="E50" s="3" t="s">
        <v>496</v>
      </c>
    </row>
    <row r="51" spans="1:13" ht="96" x14ac:dyDescent="0.3">
      <c r="A51" s="10" t="s">
        <v>494</v>
      </c>
      <c r="B51" s="3" t="s">
        <v>498</v>
      </c>
      <c r="C51" s="3" t="s">
        <v>62</v>
      </c>
      <c r="D51" s="4" t="s">
        <v>499</v>
      </c>
    </row>
    <row r="52" spans="1:13" ht="72" x14ac:dyDescent="0.3">
      <c r="A52" s="10" t="s">
        <v>529</v>
      </c>
      <c r="B52" s="3" t="s">
        <v>567</v>
      </c>
      <c r="C52" s="3" t="s">
        <v>62</v>
      </c>
      <c r="D52" s="4" t="s">
        <v>536</v>
      </c>
      <c r="E52" s="4" t="s">
        <v>537</v>
      </c>
    </row>
    <row r="53" spans="1:13" ht="60" x14ac:dyDescent="0.3">
      <c r="A53" t="s">
        <v>539</v>
      </c>
      <c r="B53" s="3" t="s">
        <v>568</v>
      </c>
      <c r="C53" s="3" t="s">
        <v>62</v>
      </c>
      <c r="D53" s="4" t="s">
        <v>540</v>
      </c>
      <c r="E53" s="4" t="s">
        <v>541</v>
      </c>
    </row>
    <row r="54" spans="1:13" ht="60" x14ac:dyDescent="0.3">
      <c r="A54" t="s">
        <v>543</v>
      </c>
      <c r="B54" s="3" t="s">
        <v>546</v>
      </c>
      <c r="C54" s="3" t="s">
        <v>62</v>
      </c>
      <c r="E54" s="4" t="s">
        <v>544</v>
      </c>
      <c r="F54" s="4" t="s">
        <v>545</v>
      </c>
    </row>
    <row r="55" spans="1:13" ht="84" x14ac:dyDescent="0.3">
      <c r="A55" t="s">
        <v>553</v>
      </c>
      <c r="B55" s="3" t="s">
        <v>555</v>
      </c>
      <c r="C55" s="3" t="s">
        <v>554</v>
      </c>
      <c r="D55" s="4" t="s">
        <v>572</v>
      </c>
      <c r="E55" s="4" t="s">
        <v>583</v>
      </c>
      <c r="F55" s="4" t="s">
        <v>582</v>
      </c>
      <c r="G55" s="4" t="s">
        <v>576</v>
      </c>
      <c r="H55" s="4" t="s">
        <v>573</v>
      </c>
      <c r="I55" s="4" t="s">
        <v>584</v>
      </c>
      <c r="J55" s="4" t="s">
        <v>556</v>
      </c>
      <c r="K55" s="4" t="s">
        <v>591</v>
      </c>
    </row>
    <row r="56" spans="1:13" ht="36" x14ac:dyDescent="0.3">
      <c r="A56" t="s">
        <v>598</v>
      </c>
      <c r="B56" s="3" t="s">
        <v>600</v>
      </c>
      <c r="C56" s="3" t="s">
        <v>62</v>
      </c>
      <c r="D56" s="3" t="s">
        <v>601</v>
      </c>
      <c r="J56" s="4" t="s">
        <v>602</v>
      </c>
      <c r="M56" s="2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AffectorValueTable</vt:lpstr>
      <vt:lpstr>AffectorValueLevelTable</vt:lpstr>
      <vt:lpstr>ActorStateTable</vt:lpstr>
      <vt:lpstr>ConditionValueTable</vt:lpstr>
      <vt:lpstr>어펙터인자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2020-02-16T09:08:33Z</dcterms:modified>
</cp:coreProperties>
</file>