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AB9E175-F6E5-4E73-8522-EAC003C622A8}" xr6:coauthVersionLast="45" xr6:coauthVersionMax="45" xr10:uidLastSave="{00000000-0000-0000-0000-000000000000}"/>
  <bookViews>
    <workbookView xWindow="-289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5" l="1"/>
  <c r="S43" i="5"/>
  <c r="H43" i="5"/>
  <c r="E43" i="5"/>
  <c r="C43" i="5"/>
  <c r="A43" i="5"/>
  <c r="O43" i="5"/>
  <c r="C42" i="1"/>
  <c r="S42" i="5" l="1"/>
  <c r="O42" i="5"/>
  <c r="H42" i="5"/>
  <c r="E42" i="5"/>
  <c r="C42" i="5"/>
  <c r="A42" i="5"/>
  <c r="S77" i="5" l="1"/>
  <c r="O77" i="5"/>
  <c r="H77" i="5"/>
  <c r="E77" i="5"/>
  <c r="C77" i="5"/>
  <c r="A77" i="5"/>
  <c r="C41" i="1"/>
  <c r="S78" i="5" l="1"/>
  <c r="O78" i="5"/>
  <c r="H78" i="5"/>
  <c r="E78" i="5"/>
  <c r="C78" i="5"/>
  <c r="A78" i="5"/>
  <c r="C76" i="1"/>
  <c r="S50" i="5" l="1"/>
  <c r="O50" i="5"/>
  <c r="H50" i="5"/>
  <c r="E50" i="5"/>
  <c r="C50" i="5"/>
  <c r="A50" i="5"/>
  <c r="S49" i="5"/>
  <c r="O49" i="5"/>
  <c r="H49" i="5"/>
  <c r="E49" i="5"/>
  <c r="C49" i="5"/>
  <c r="A49" i="5"/>
  <c r="C49" i="1"/>
  <c r="C77" i="1"/>
  <c r="C48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2" i="1"/>
  <c r="C69" i="1"/>
  <c r="C68" i="1"/>
  <c r="S75" i="5" l="1"/>
  <c r="O75" i="5"/>
  <c r="H75" i="5"/>
  <c r="E75" i="5"/>
  <c r="C75" i="5"/>
  <c r="A75" i="5"/>
  <c r="C74" i="1"/>
  <c r="S87" i="5" l="1"/>
  <c r="O87" i="5"/>
  <c r="H87" i="5"/>
  <c r="E87" i="5"/>
  <c r="C87" i="5"/>
  <c r="A87" i="5"/>
  <c r="O82" i="5" l="1"/>
  <c r="H82" i="5"/>
  <c r="E82" i="5"/>
  <c r="C82" i="5"/>
  <c r="A82" i="5"/>
  <c r="C81" i="1"/>
  <c r="C86" i="1"/>
  <c r="S81" i="5" l="1"/>
  <c r="O81" i="5"/>
  <c r="H81" i="5"/>
  <c r="E81" i="5"/>
  <c r="C81" i="5"/>
  <c r="A81" i="5"/>
  <c r="S73" i="5" l="1"/>
  <c r="O73" i="5"/>
  <c r="H73" i="5"/>
  <c r="E73" i="5"/>
  <c r="C73" i="5"/>
  <c r="A73" i="5"/>
  <c r="C79" i="1"/>
  <c r="S72" i="5" l="1"/>
  <c r="O72" i="5"/>
  <c r="H72" i="5"/>
  <c r="E72" i="5"/>
  <c r="C72" i="5"/>
  <c r="A72" i="5"/>
  <c r="C72" i="1"/>
  <c r="S60" i="5" l="1"/>
  <c r="O60" i="5"/>
  <c r="H60" i="5"/>
  <c r="E60" i="5"/>
  <c r="C60" i="5"/>
  <c r="A60" i="5"/>
  <c r="S61" i="5"/>
  <c r="O61" i="5"/>
  <c r="H61" i="5"/>
  <c r="E61" i="5"/>
  <c r="C61" i="5"/>
  <c r="A61" i="5"/>
  <c r="C60" i="1"/>
  <c r="C71" i="1"/>
  <c r="S35" i="5" l="1"/>
  <c r="O35" i="5"/>
  <c r="H35" i="5"/>
  <c r="E35" i="5"/>
  <c r="C35" i="5"/>
  <c r="A35" i="5"/>
  <c r="C34" i="1"/>
  <c r="C59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3" i="5" l="1"/>
  <c r="O83" i="5"/>
  <c r="H83" i="5"/>
  <c r="E83" i="5"/>
  <c r="C83" i="5"/>
  <c r="A83" i="5"/>
  <c r="S58" i="5"/>
  <c r="O58" i="5"/>
  <c r="H58" i="5"/>
  <c r="E58" i="5"/>
  <c r="C58" i="5"/>
  <c r="A58" i="5"/>
  <c r="C38" i="1"/>
  <c r="C82" i="1"/>
  <c r="S111" i="5" l="1"/>
  <c r="H111" i="5"/>
  <c r="E111" i="5"/>
  <c r="C111" i="5"/>
  <c r="A111" i="5"/>
  <c r="O111" i="5"/>
  <c r="C57" i="1"/>
  <c r="C110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5" i="1"/>
  <c r="C19" i="1"/>
  <c r="C17" i="1"/>
  <c r="C16" i="1"/>
  <c r="C18" i="1"/>
  <c r="O110" i="5" l="1"/>
  <c r="H110" i="5"/>
  <c r="E110" i="5"/>
  <c r="C110" i="5"/>
  <c r="A110" i="5"/>
  <c r="U94" i="5"/>
  <c r="U93" i="5"/>
  <c r="O109" i="5"/>
  <c r="H109" i="5"/>
  <c r="E109" i="5"/>
  <c r="C109" i="5"/>
  <c r="A109" i="5"/>
  <c r="C109" i="1"/>
  <c r="C108" i="1"/>
  <c r="O108" i="5" l="1"/>
  <c r="H108" i="5"/>
  <c r="E108" i="5"/>
  <c r="C108" i="5"/>
  <c r="A108" i="5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S105" i="5"/>
  <c r="O105" i="5"/>
  <c r="H105" i="5"/>
  <c r="E105" i="5"/>
  <c r="C105" i="5"/>
  <c r="A105" i="5"/>
  <c r="C105" i="1"/>
  <c r="C106" i="1"/>
  <c r="C107" i="1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C104" i="1"/>
  <c r="C103" i="1"/>
  <c r="S102" i="5" l="1"/>
  <c r="O102" i="5"/>
  <c r="H102" i="5"/>
  <c r="E102" i="5"/>
  <c r="C102" i="5"/>
  <c r="A102" i="5"/>
  <c r="S101" i="5"/>
  <c r="O101" i="5"/>
  <c r="H101" i="5"/>
  <c r="E101" i="5"/>
  <c r="C101" i="5"/>
  <c r="A101" i="5"/>
  <c r="C102" i="1"/>
  <c r="C101" i="1"/>
  <c r="S94" i="5" l="1"/>
  <c r="O94" i="5"/>
  <c r="H94" i="5"/>
  <c r="E94" i="5"/>
  <c r="C94" i="5"/>
  <c r="A94" i="5"/>
  <c r="C93" i="1"/>
  <c r="C100" i="1"/>
  <c r="L287" i="5" l="1"/>
  <c r="I29" i="5" l="1"/>
  <c r="S100" i="5" l="1"/>
  <c r="H100" i="5"/>
  <c r="E100" i="5"/>
  <c r="C100" i="5"/>
  <c r="A100" i="5"/>
  <c r="O100" i="5"/>
  <c r="C99" i="1"/>
  <c r="O98" i="5" l="1"/>
  <c r="S98" i="5"/>
  <c r="H98" i="5"/>
  <c r="E98" i="5"/>
  <c r="A98" i="5"/>
  <c r="C98" i="5"/>
  <c r="E2" i="4"/>
  <c r="D2" i="4"/>
  <c r="S99" i="5"/>
  <c r="H99" i="5"/>
  <c r="E99" i="5"/>
  <c r="C99" i="5"/>
  <c r="A99" i="5"/>
  <c r="O99" i="5"/>
  <c r="C97" i="1"/>
  <c r="C98" i="1"/>
  <c r="S29" i="5" l="1"/>
  <c r="O29" i="5"/>
  <c r="H29" i="5"/>
  <c r="E29" i="5"/>
  <c r="C29" i="5"/>
  <c r="A29" i="5"/>
  <c r="L248" i="5" l="1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C28" i="1"/>
  <c r="U96" i="5" l="1"/>
  <c r="U95" i="5"/>
  <c r="U97" i="5"/>
  <c r="S167" i="5" l="1"/>
  <c r="J167" i="5"/>
  <c r="H167" i="5"/>
  <c r="E167" i="5"/>
  <c r="C167" i="5"/>
  <c r="A167" i="5"/>
  <c r="S166" i="5"/>
  <c r="J166" i="5"/>
  <c r="H166" i="5"/>
  <c r="E166" i="5"/>
  <c r="C166" i="5"/>
  <c r="A166" i="5"/>
  <c r="J154" i="5"/>
  <c r="J155" i="5"/>
  <c r="J156" i="5"/>
  <c r="J157" i="5"/>
  <c r="J158" i="5"/>
  <c r="J159" i="5"/>
  <c r="J160" i="5"/>
  <c r="J161" i="5"/>
  <c r="J162" i="5"/>
  <c r="S162" i="5"/>
  <c r="H162" i="5"/>
  <c r="E162" i="5"/>
  <c r="C162" i="5"/>
  <c r="A162" i="5"/>
  <c r="S161" i="5"/>
  <c r="H161" i="5"/>
  <c r="E161" i="5"/>
  <c r="C161" i="5"/>
  <c r="A161" i="5"/>
  <c r="S160" i="5"/>
  <c r="H160" i="5"/>
  <c r="E160" i="5"/>
  <c r="C160" i="5"/>
  <c r="A160" i="5"/>
  <c r="S159" i="5"/>
  <c r="H159" i="5"/>
  <c r="E159" i="5"/>
  <c r="C159" i="5"/>
  <c r="A159" i="5"/>
  <c r="O162" i="5"/>
  <c r="O167" i="5"/>
  <c r="O161" i="5"/>
  <c r="O159" i="5"/>
  <c r="O166" i="5"/>
  <c r="O160" i="5"/>
  <c r="J168" i="5" l="1"/>
  <c r="J169" i="5"/>
  <c r="J170" i="5"/>
  <c r="J163" i="5"/>
  <c r="J164" i="5"/>
  <c r="J165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343" i="5" l="1"/>
  <c r="J344" i="5"/>
  <c r="J345" i="5"/>
  <c r="J346" i="5"/>
  <c r="J347" i="5"/>
  <c r="J337" i="5"/>
  <c r="J336" i="5"/>
  <c r="J335" i="5"/>
  <c r="J334" i="5"/>
  <c r="J333" i="5"/>
  <c r="J332" i="5"/>
  <c r="J331" i="5"/>
  <c r="J330" i="5"/>
  <c r="J329" i="5"/>
  <c r="J171" i="5" l="1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13" i="1"/>
  <c r="C7" i="1"/>
  <c r="S97" i="5" l="1"/>
  <c r="O97" i="5"/>
  <c r="H97" i="5"/>
  <c r="E97" i="5"/>
  <c r="C97" i="5"/>
  <c r="A97" i="5"/>
  <c r="S96" i="5" l="1"/>
  <c r="O96" i="5"/>
  <c r="H96" i="5"/>
  <c r="E96" i="5"/>
  <c r="C96" i="5"/>
  <c r="A96" i="5"/>
  <c r="C96" i="1"/>
  <c r="S95" i="5" l="1"/>
  <c r="O95" i="5"/>
  <c r="H95" i="5"/>
  <c r="E95" i="5"/>
  <c r="C95" i="5"/>
  <c r="A95" i="5"/>
  <c r="C95" i="1"/>
  <c r="J416" i="5" l="1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C94" i="1"/>
  <c r="O485" i="5" l="1"/>
  <c r="A480" i="5" l="1"/>
  <c r="C480" i="5"/>
  <c r="E480" i="5"/>
  <c r="H480" i="5"/>
  <c r="O480" i="5"/>
  <c r="S480" i="5"/>
  <c r="J468" i="5" l="1"/>
  <c r="J469" i="5"/>
  <c r="J470" i="5"/>
  <c r="J471" i="5"/>
  <c r="J472" i="5"/>
  <c r="L288" i="5" l="1"/>
  <c r="L289" i="5"/>
  <c r="K281" i="5"/>
  <c r="K282" i="5"/>
  <c r="K283" i="5"/>
  <c r="J275" i="5"/>
  <c r="J276" i="5"/>
  <c r="J277" i="5"/>
  <c r="S401" i="5"/>
  <c r="O401" i="5"/>
  <c r="H401" i="5"/>
  <c r="E401" i="5"/>
  <c r="C401" i="5"/>
  <c r="A401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400" i="5"/>
  <c r="O400" i="5"/>
  <c r="H400" i="5"/>
  <c r="E400" i="5"/>
  <c r="C400" i="5"/>
  <c r="A400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3" i="5"/>
  <c r="O93" i="5"/>
  <c r="H93" i="5"/>
  <c r="E93" i="5"/>
  <c r="C93" i="5"/>
  <c r="A93" i="5"/>
  <c r="J370" i="5"/>
  <c r="J369" i="5" s="1"/>
  <c r="J368" i="5" s="1"/>
  <c r="J367" i="5" s="1"/>
  <c r="C4" i="1"/>
  <c r="C5" i="1"/>
  <c r="C9" i="1"/>
  <c r="C11" i="1"/>
  <c r="C3" i="1"/>
  <c r="C92" i="1"/>
  <c r="C10" i="1"/>
  <c r="L348" i="5" l="1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K306" i="5" l="1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S265" i="5" l="1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61" i="5"/>
  <c r="O261" i="5"/>
  <c r="H261" i="5"/>
  <c r="E261" i="5"/>
  <c r="C261" i="5"/>
  <c r="A261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170" i="5" l="1"/>
  <c r="H170" i="5"/>
  <c r="E170" i="5"/>
  <c r="C170" i="5"/>
  <c r="A170" i="5"/>
  <c r="S169" i="5"/>
  <c r="H169" i="5"/>
  <c r="E169" i="5"/>
  <c r="C169" i="5"/>
  <c r="A169" i="5"/>
  <c r="O170" i="5"/>
  <c r="O169" i="5"/>
  <c r="S153" i="5" l="1"/>
  <c r="H153" i="5"/>
  <c r="E153" i="5"/>
  <c r="C153" i="5"/>
  <c r="A153" i="5"/>
  <c r="S152" i="5"/>
  <c r="H152" i="5"/>
  <c r="E152" i="5"/>
  <c r="C152" i="5"/>
  <c r="A152" i="5"/>
  <c r="O153" i="5"/>
  <c r="O152" i="5"/>
  <c r="S9" i="5" l="1"/>
  <c r="O9" i="5"/>
  <c r="H9" i="5"/>
  <c r="E9" i="5"/>
  <c r="C9" i="5"/>
  <c r="A9" i="5"/>
  <c r="C8" i="1"/>
  <c r="S506" i="5" l="1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 l="1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C192" i="1"/>
  <c r="C193" i="1"/>
  <c r="C191" i="1"/>
  <c r="S472" i="5" l="1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56" i="5"/>
  <c r="H456" i="5"/>
  <c r="E456" i="5"/>
  <c r="C456" i="5"/>
  <c r="A456" i="5"/>
  <c r="S455" i="5"/>
  <c r="H455" i="5"/>
  <c r="E455" i="5"/>
  <c r="C455" i="5"/>
  <c r="A455" i="5"/>
  <c r="S454" i="5"/>
  <c r="H454" i="5"/>
  <c r="E454" i="5"/>
  <c r="C454" i="5"/>
  <c r="A454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S293" i="5"/>
  <c r="O287" i="5"/>
  <c r="H287" i="5"/>
  <c r="E287" i="5"/>
  <c r="C287" i="5"/>
  <c r="A287" i="5"/>
  <c r="S289" i="5"/>
  <c r="O283" i="5"/>
  <c r="H283" i="5"/>
  <c r="E283" i="5"/>
  <c r="C283" i="5"/>
  <c r="A283" i="5"/>
  <c r="S288" i="5"/>
  <c r="O282" i="5"/>
  <c r="H282" i="5"/>
  <c r="E282" i="5"/>
  <c r="C282" i="5"/>
  <c r="A282" i="5"/>
  <c r="S287" i="5"/>
  <c r="O281" i="5"/>
  <c r="H281" i="5"/>
  <c r="E281" i="5"/>
  <c r="C281" i="5"/>
  <c r="A281" i="5"/>
  <c r="S280" i="5"/>
  <c r="O277" i="5"/>
  <c r="H277" i="5"/>
  <c r="E277" i="5"/>
  <c r="C277" i="5"/>
  <c r="A277" i="5"/>
  <c r="S279" i="5"/>
  <c r="O276" i="5"/>
  <c r="H276" i="5"/>
  <c r="E276" i="5"/>
  <c r="C276" i="5"/>
  <c r="A276" i="5"/>
  <c r="S278" i="5"/>
  <c r="O275" i="5"/>
  <c r="H275" i="5"/>
  <c r="E275" i="5"/>
  <c r="C275" i="5"/>
  <c r="A275" i="5"/>
  <c r="S452" i="5"/>
  <c r="O454" i="5"/>
  <c r="C183" i="1"/>
  <c r="C142" i="1"/>
  <c r="S453" i="5"/>
  <c r="C179" i="1"/>
  <c r="S451" i="5"/>
  <c r="C178" i="1"/>
  <c r="C140" i="1"/>
  <c r="O455" i="5"/>
  <c r="O456" i="5"/>
  <c r="C144" i="1"/>
  <c r="S271" i="5" l="1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C135" i="1"/>
  <c r="C123" i="1"/>
  <c r="C125" i="1"/>
  <c r="C130" i="1"/>
  <c r="C121" i="1"/>
  <c r="C124" i="1"/>
  <c r="C136" i="1"/>
  <c r="C134" i="1"/>
  <c r="C137" i="1"/>
  <c r="C131" i="1"/>
  <c r="C138" i="1"/>
  <c r="C120" i="1"/>
  <c r="C122" i="1"/>
  <c r="C132" i="1"/>
  <c r="A508" i="5" l="1"/>
  <c r="C508" i="5"/>
  <c r="E508" i="5"/>
  <c r="H508" i="5"/>
  <c r="O508" i="5"/>
  <c r="S508" i="5"/>
  <c r="S478" i="5"/>
  <c r="O478" i="5"/>
  <c r="H478" i="5"/>
  <c r="E478" i="5"/>
  <c r="C478" i="5"/>
  <c r="A478" i="5"/>
  <c r="S238" i="5" l="1"/>
  <c r="O280" i="5"/>
  <c r="H280" i="5"/>
  <c r="E280" i="5"/>
  <c r="C280" i="5"/>
  <c r="A280" i="5"/>
  <c r="S237" i="5"/>
  <c r="O279" i="5"/>
  <c r="H279" i="5"/>
  <c r="E279" i="5"/>
  <c r="C279" i="5"/>
  <c r="A279" i="5"/>
  <c r="S235" i="5"/>
  <c r="O274" i="5"/>
  <c r="H274" i="5"/>
  <c r="E274" i="5"/>
  <c r="C274" i="5"/>
  <c r="A274" i="5"/>
  <c r="S234" i="5"/>
  <c r="O273" i="5"/>
  <c r="H273" i="5"/>
  <c r="E273" i="5"/>
  <c r="C273" i="5"/>
  <c r="A273" i="5"/>
  <c r="I24" i="5" l="1"/>
  <c r="S86" i="5" l="1"/>
  <c r="O86" i="5"/>
  <c r="H86" i="5"/>
  <c r="E86" i="5"/>
  <c r="C86" i="5"/>
  <c r="A86" i="5"/>
  <c r="C85" i="1"/>
  <c r="S85" i="5" l="1"/>
  <c r="O85" i="5"/>
  <c r="H85" i="5"/>
  <c r="E85" i="5"/>
  <c r="C85" i="5"/>
  <c r="A85" i="5"/>
  <c r="S84" i="5"/>
  <c r="O84" i="5"/>
  <c r="H84" i="5"/>
  <c r="E84" i="5"/>
  <c r="C84" i="5"/>
  <c r="A84" i="5"/>
  <c r="S80" i="5"/>
  <c r="O80" i="5"/>
  <c r="H80" i="5"/>
  <c r="E80" i="5"/>
  <c r="C80" i="5"/>
  <c r="A80" i="5"/>
  <c r="S79" i="5"/>
  <c r="O79" i="5"/>
  <c r="H79" i="5"/>
  <c r="E79" i="5"/>
  <c r="C79" i="5"/>
  <c r="A79" i="5"/>
  <c r="S76" i="5"/>
  <c r="O76" i="5"/>
  <c r="H76" i="5"/>
  <c r="E76" i="5"/>
  <c r="C76" i="5"/>
  <c r="A76" i="5"/>
  <c r="S74" i="5"/>
  <c r="O74" i="5"/>
  <c r="H74" i="5"/>
  <c r="E74" i="5"/>
  <c r="C74" i="5"/>
  <c r="A74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51" i="1"/>
  <c r="C61" i="1"/>
  <c r="C50" i="1"/>
  <c r="C65" i="1"/>
  <c r="C52" i="1"/>
  <c r="C73" i="1"/>
  <c r="C63" i="1"/>
  <c r="C70" i="1"/>
  <c r="C83" i="1"/>
  <c r="C67" i="1"/>
  <c r="C53" i="1"/>
  <c r="C58" i="1"/>
  <c r="C80" i="1"/>
  <c r="C78" i="1"/>
  <c r="C56" i="1"/>
  <c r="C55" i="1"/>
  <c r="C66" i="1"/>
  <c r="C84" i="1"/>
  <c r="C75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7" i="1"/>
  <c r="C46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9" i="1"/>
  <c r="C40" i="1"/>
  <c r="C33" i="1"/>
  <c r="C32" i="1"/>
  <c r="C43" i="1"/>
  <c r="C37" i="1"/>
  <c r="S31" i="5" l="1"/>
  <c r="O31" i="5"/>
  <c r="H31" i="5"/>
  <c r="E31" i="5"/>
  <c r="C31" i="5"/>
  <c r="A31" i="5"/>
  <c r="C30" i="1"/>
  <c r="I367" i="5" l="1"/>
  <c r="I368" i="5"/>
  <c r="O319" i="5" l="1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S308" i="5"/>
  <c r="S319" i="5"/>
  <c r="S310" i="5"/>
  <c r="S317" i="5"/>
  <c r="S309" i="5"/>
  <c r="S318" i="5"/>
  <c r="I369" i="5" l="1"/>
  <c r="I370" i="5" l="1"/>
  <c r="I371" i="5" l="1"/>
  <c r="S274" i="5" l="1"/>
  <c r="O286" i="5"/>
  <c r="H286" i="5"/>
  <c r="E286" i="5"/>
  <c r="C286" i="5"/>
  <c r="A286" i="5"/>
  <c r="S273" i="5"/>
  <c r="O285" i="5"/>
  <c r="H285" i="5"/>
  <c r="E285" i="5"/>
  <c r="C285" i="5"/>
  <c r="A285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4" i="1"/>
  <c r="C23" i="1"/>
  <c r="C21" i="1"/>
  <c r="C20" i="1"/>
  <c r="C22" i="1"/>
  <c r="S21" i="5" l="1"/>
  <c r="O21" i="5"/>
  <c r="H21" i="5"/>
  <c r="E21" i="5"/>
  <c r="C21" i="5"/>
  <c r="A21" i="5"/>
  <c r="S510" i="5" l="1"/>
  <c r="O510" i="5"/>
  <c r="H510" i="5"/>
  <c r="E510" i="5"/>
  <c r="C510" i="5"/>
  <c r="A510" i="5"/>
  <c r="S509" i="5"/>
  <c r="O509" i="5"/>
  <c r="H509" i="5"/>
  <c r="E509" i="5"/>
  <c r="C509" i="5"/>
  <c r="A509" i="5"/>
  <c r="H507" i="5" l="1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79" i="5"/>
  <c r="H477" i="5"/>
  <c r="H476" i="5"/>
  <c r="H475" i="5"/>
  <c r="H474" i="5"/>
  <c r="H473" i="5"/>
  <c r="H467" i="5"/>
  <c r="H466" i="5"/>
  <c r="H465" i="5"/>
  <c r="H464" i="5"/>
  <c r="H463" i="5"/>
  <c r="H462" i="5"/>
  <c r="H461" i="5"/>
  <c r="H460" i="5"/>
  <c r="H459" i="5"/>
  <c r="H458" i="5"/>
  <c r="H457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399" i="5"/>
  <c r="H396" i="5"/>
  <c r="H395" i="5"/>
  <c r="H394" i="5"/>
  <c r="H391" i="5"/>
  <c r="H390" i="5"/>
  <c r="H389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6" i="5"/>
  <c r="H315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4" i="5"/>
  <c r="H278" i="5"/>
  <c r="H272" i="5"/>
  <c r="H238" i="5"/>
  <c r="H237" i="5"/>
  <c r="H236" i="5"/>
  <c r="H235" i="5"/>
  <c r="H234" i="5"/>
  <c r="H233" i="5"/>
  <c r="H232" i="5"/>
  <c r="H231" i="5"/>
  <c r="H230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68" i="5"/>
  <c r="H165" i="5"/>
  <c r="H164" i="5"/>
  <c r="H163" i="5"/>
  <c r="H158" i="5"/>
  <c r="H157" i="5"/>
  <c r="H156" i="5"/>
  <c r="H155" i="5"/>
  <c r="H154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92" i="5"/>
  <c r="H91" i="5"/>
  <c r="H90" i="5"/>
  <c r="H89" i="5"/>
  <c r="H88" i="5"/>
  <c r="H30" i="5"/>
  <c r="H28" i="5"/>
  <c r="H24" i="5"/>
  <c r="G5" i="6"/>
  <c r="G4" i="6"/>
  <c r="G3" i="6"/>
  <c r="G2" i="6"/>
  <c r="G8" i="6"/>
  <c r="G7" i="6"/>
  <c r="S507" i="5"/>
  <c r="O507" i="5"/>
  <c r="E507" i="5"/>
  <c r="C507" i="5"/>
  <c r="A507" i="5"/>
  <c r="E2" i="6"/>
  <c r="C4" i="6"/>
  <c r="E3" i="6"/>
  <c r="C197" i="1"/>
  <c r="C5" i="6"/>
  <c r="E4" i="6"/>
  <c r="C3" i="6"/>
  <c r="C2" i="6"/>
  <c r="E5" i="6"/>
  <c r="C196" i="1"/>
  <c r="S495" i="5" l="1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92" i="5"/>
  <c r="O492" i="5"/>
  <c r="E492" i="5"/>
  <c r="C492" i="5"/>
  <c r="A492" i="5"/>
  <c r="S491" i="5"/>
  <c r="O491" i="5"/>
  <c r="E491" i="5"/>
  <c r="C491" i="5"/>
  <c r="A491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S457" i="5"/>
  <c r="O457" i="5"/>
  <c r="E457" i="5"/>
  <c r="C457" i="5"/>
  <c r="A457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S450" i="5"/>
  <c r="E450" i="5"/>
  <c r="C450" i="5"/>
  <c r="A450" i="5"/>
  <c r="S449" i="5"/>
  <c r="E449" i="5"/>
  <c r="C449" i="5"/>
  <c r="A449" i="5"/>
  <c r="S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S440" i="5"/>
  <c r="S441" i="5"/>
  <c r="S442" i="5"/>
  <c r="S444" i="5"/>
  <c r="S443" i="5"/>
  <c r="C174" i="1"/>
  <c r="C190" i="1"/>
  <c r="O448" i="5"/>
  <c r="O449" i="5"/>
  <c r="C195" i="1"/>
  <c r="C173" i="1"/>
  <c r="C180" i="1"/>
  <c r="S446" i="5"/>
  <c r="C175" i="1"/>
  <c r="C181" i="1"/>
  <c r="O450" i="5"/>
  <c r="C194" i="1"/>
  <c r="S447" i="5"/>
  <c r="S445" i="5"/>
  <c r="S23" i="5" l="1"/>
  <c r="O23" i="5"/>
  <c r="H23" i="5"/>
  <c r="E23" i="5"/>
  <c r="C23" i="5"/>
  <c r="A23" i="5"/>
  <c r="S490" i="5"/>
  <c r="S489" i="5"/>
  <c r="S488" i="5"/>
  <c r="S487" i="5"/>
  <c r="S486" i="5"/>
  <c r="S485" i="5"/>
  <c r="S484" i="5"/>
  <c r="S483" i="5"/>
  <c r="S482" i="5"/>
  <c r="S481" i="5"/>
  <c r="S479" i="5"/>
  <c r="S477" i="5"/>
  <c r="S476" i="5"/>
  <c r="S475" i="5"/>
  <c r="S474" i="5"/>
  <c r="S473" i="5"/>
  <c r="S467" i="5"/>
  <c r="S466" i="5"/>
  <c r="S465" i="5"/>
  <c r="S464" i="5"/>
  <c r="S463" i="5"/>
  <c r="S439" i="5"/>
  <c r="S438" i="5"/>
  <c r="S437" i="5"/>
  <c r="S436" i="5"/>
  <c r="S435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399" i="5"/>
  <c r="S396" i="5"/>
  <c r="S395" i="5"/>
  <c r="S394" i="5"/>
  <c r="S391" i="5"/>
  <c r="S390" i="5"/>
  <c r="S389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47" i="5"/>
  <c r="S346" i="5"/>
  <c r="S345" i="5"/>
  <c r="S344" i="5"/>
  <c r="S343" i="5"/>
  <c r="S337" i="5"/>
  <c r="S336" i="5"/>
  <c r="S335" i="5"/>
  <c r="S334" i="5"/>
  <c r="S333" i="5"/>
  <c r="S332" i="5"/>
  <c r="S331" i="5"/>
  <c r="S330" i="5"/>
  <c r="S329" i="5"/>
  <c r="S305" i="5"/>
  <c r="S304" i="5"/>
  <c r="S303" i="5"/>
  <c r="S302" i="5"/>
  <c r="S301" i="5"/>
  <c r="S300" i="5"/>
  <c r="S299" i="5"/>
  <c r="S298" i="5"/>
  <c r="S297" i="5"/>
  <c r="S296" i="5"/>
  <c r="S292" i="5"/>
  <c r="S291" i="5"/>
  <c r="S290" i="5"/>
  <c r="S286" i="5"/>
  <c r="S285" i="5"/>
  <c r="S284" i="5"/>
  <c r="S272" i="5"/>
  <c r="S236" i="5"/>
  <c r="S233" i="5"/>
  <c r="S232" i="5"/>
  <c r="S231" i="5"/>
  <c r="S230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68" i="5"/>
  <c r="S165" i="5"/>
  <c r="S164" i="5"/>
  <c r="S163" i="5"/>
  <c r="S158" i="5"/>
  <c r="S157" i="5"/>
  <c r="S156" i="5"/>
  <c r="S155" i="5"/>
  <c r="S154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92" i="5"/>
  <c r="S90" i="5"/>
  <c r="S89" i="5"/>
  <c r="S30" i="5"/>
  <c r="S28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E485" i="5"/>
  <c r="C485" i="5"/>
  <c r="A485" i="5"/>
  <c r="S315" i="5"/>
  <c r="S359" i="5"/>
  <c r="S360" i="5"/>
  <c r="S352" i="5"/>
  <c r="S361" i="5"/>
  <c r="S357" i="5"/>
  <c r="S306" i="5"/>
  <c r="S307" i="5"/>
  <c r="S350" i="5"/>
  <c r="S358" i="5"/>
  <c r="S316" i="5"/>
  <c r="S348" i="5"/>
  <c r="S349" i="5"/>
  <c r="S351" i="5"/>
  <c r="S325" i="5"/>
  <c r="S321" i="5"/>
  <c r="S91" i="5"/>
  <c r="S432" i="5"/>
  <c r="S322" i="5"/>
  <c r="S362" i="5"/>
  <c r="S365" i="5"/>
  <c r="S323" i="5"/>
  <c r="S341" i="5"/>
  <c r="S434" i="5"/>
  <c r="S364" i="5"/>
  <c r="S342" i="5"/>
  <c r="S363" i="5"/>
  <c r="S340" i="5"/>
  <c r="S431" i="5"/>
  <c r="S327" i="5"/>
  <c r="S366" i="5"/>
  <c r="S338" i="5"/>
  <c r="S326" i="5"/>
  <c r="S324" i="5"/>
  <c r="S88" i="5"/>
  <c r="S320" i="5"/>
  <c r="S328" i="5"/>
  <c r="S433" i="5"/>
  <c r="S430" i="5"/>
  <c r="S339" i="5"/>
  <c r="O484" i="5" l="1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79" i="5"/>
  <c r="E479" i="5"/>
  <c r="C479" i="5"/>
  <c r="A479" i="5"/>
  <c r="C185" i="1"/>
  <c r="C188" i="1"/>
  <c r="C189" i="1"/>
  <c r="C184" i="1"/>
  <c r="O429" i="5" l="1"/>
  <c r="E429" i="5"/>
  <c r="C429" i="5"/>
  <c r="A429" i="5"/>
  <c r="O428" i="5"/>
  <c r="E428" i="5"/>
  <c r="C428" i="5"/>
  <c r="A428" i="5"/>
  <c r="O427" i="5"/>
  <c r="E427" i="5"/>
  <c r="C427" i="5"/>
  <c r="A427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396" i="5"/>
  <c r="E396" i="5"/>
  <c r="C396" i="5"/>
  <c r="A396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E467" i="5" l="1"/>
  <c r="C467" i="5"/>
  <c r="A467" i="5"/>
  <c r="E466" i="5"/>
  <c r="C466" i="5"/>
  <c r="A466" i="5"/>
  <c r="E465" i="5"/>
  <c r="C465" i="5"/>
  <c r="A465" i="5"/>
  <c r="E464" i="5"/>
  <c r="C464" i="5"/>
  <c r="A464" i="5"/>
  <c r="E463" i="5"/>
  <c r="C463" i="5"/>
  <c r="A463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399" i="5"/>
  <c r="E399" i="5"/>
  <c r="C399" i="5"/>
  <c r="A399" i="5"/>
  <c r="O395" i="5"/>
  <c r="E395" i="5"/>
  <c r="C395" i="5"/>
  <c r="A395" i="5"/>
  <c r="O394" i="5"/>
  <c r="E394" i="5"/>
  <c r="C394" i="5"/>
  <c r="A394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467" i="5"/>
  <c r="O465" i="5"/>
  <c r="O463" i="5"/>
  <c r="O466" i="5"/>
  <c r="O464" i="5"/>
  <c r="O439" i="5"/>
  <c r="O437" i="5"/>
  <c r="O435" i="5"/>
  <c r="O436" i="5"/>
  <c r="O438" i="5"/>
  <c r="C164" i="1"/>
  <c r="C169" i="1"/>
  <c r="C172" i="1"/>
  <c r="C170" i="1"/>
  <c r="C177" i="1"/>
  <c r="C171" i="1"/>
  <c r="C163" i="1"/>
  <c r="C187" i="1"/>
  <c r="C186" i="1"/>
  <c r="C182" i="1"/>
  <c r="C165" i="1"/>
  <c r="C168" i="1"/>
  <c r="C167" i="1"/>
  <c r="C166" i="1"/>
  <c r="C176" i="1"/>
  <c r="O371" i="5" l="1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6" i="5"/>
  <c r="C315" i="5"/>
  <c r="C307" i="5"/>
  <c r="C306" i="5"/>
  <c r="C161" i="1"/>
  <c r="C160" i="1"/>
  <c r="C162" i="1"/>
  <c r="E352" i="5" l="1"/>
  <c r="A352" i="5"/>
  <c r="E351" i="5"/>
  <c r="A351" i="5"/>
  <c r="E350" i="5"/>
  <c r="A350" i="5"/>
  <c r="E349" i="5"/>
  <c r="A349" i="5"/>
  <c r="E348" i="5"/>
  <c r="A348" i="5"/>
  <c r="A347" i="5"/>
  <c r="E347" i="5"/>
  <c r="O352" i="5"/>
  <c r="O350" i="5"/>
  <c r="O348" i="5"/>
  <c r="O349" i="5"/>
  <c r="O351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E337" i="5"/>
  <c r="A337" i="5"/>
  <c r="E336" i="5"/>
  <c r="A336" i="5"/>
  <c r="E335" i="5"/>
  <c r="A335" i="5"/>
  <c r="E334" i="5"/>
  <c r="A334" i="5"/>
  <c r="E333" i="5"/>
  <c r="A333" i="5"/>
  <c r="E332" i="5"/>
  <c r="A332" i="5"/>
  <c r="E331" i="5"/>
  <c r="A331" i="5"/>
  <c r="O328" i="5"/>
  <c r="E328" i="5"/>
  <c r="A328" i="5"/>
  <c r="O327" i="5"/>
  <c r="E327" i="5"/>
  <c r="A327" i="5"/>
  <c r="O326" i="5"/>
  <c r="E326" i="5"/>
  <c r="A326" i="5"/>
  <c r="O325" i="5"/>
  <c r="E325" i="5"/>
  <c r="A325" i="5"/>
  <c r="O324" i="5"/>
  <c r="E324" i="5"/>
  <c r="A324" i="5"/>
  <c r="O323" i="5"/>
  <c r="E323" i="5"/>
  <c r="A323" i="5"/>
  <c r="O322" i="5"/>
  <c r="E322" i="5"/>
  <c r="A322" i="5"/>
  <c r="O238" i="5"/>
  <c r="O237" i="5"/>
  <c r="O236" i="5"/>
  <c r="O235" i="5"/>
  <c r="O234" i="5"/>
  <c r="O233" i="5"/>
  <c r="O232" i="5"/>
  <c r="O231" i="5"/>
  <c r="O230" i="5"/>
  <c r="O202" i="5"/>
  <c r="O201" i="5"/>
  <c r="O200" i="5"/>
  <c r="O199" i="5"/>
  <c r="O198" i="5"/>
  <c r="O197" i="5"/>
  <c r="O196" i="5"/>
  <c r="O195" i="5"/>
  <c r="O194" i="5"/>
  <c r="O339" i="5"/>
  <c r="O338" i="5"/>
  <c r="O321" i="5"/>
  <c r="O320" i="5"/>
  <c r="O316" i="5"/>
  <c r="O315" i="5"/>
  <c r="O307" i="5"/>
  <c r="E344" i="5"/>
  <c r="A344" i="5"/>
  <c r="E343" i="5"/>
  <c r="A343" i="5"/>
  <c r="E339" i="5"/>
  <c r="A339" i="5"/>
  <c r="E338" i="5"/>
  <c r="A338" i="5"/>
  <c r="E330" i="5"/>
  <c r="A330" i="5"/>
  <c r="E329" i="5"/>
  <c r="A329" i="5"/>
  <c r="E321" i="5"/>
  <c r="A321" i="5"/>
  <c r="E320" i="5"/>
  <c r="A320" i="5"/>
  <c r="O333" i="5"/>
  <c r="O345" i="5"/>
  <c r="O334" i="5"/>
  <c r="O347" i="5"/>
  <c r="C159" i="1"/>
  <c r="O343" i="5"/>
  <c r="O336" i="5"/>
  <c r="O335" i="5"/>
  <c r="O331" i="5"/>
  <c r="O332" i="5"/>
  <c r="O344" i="5"/>
  <c r="O329" i="5"/>
  <c r="O346" i="5"/>
  <c r="O337" i="5"/>
  <c r="O330" i="5"/>
  <c r="E316" i="5" l="1"/>
  <c r="A316" i="5"/>
  <c r="E315" i="5"/>
  <c r="A315" i="5"/>
  <c r="E307" i="5"/>
  <c r="A307" i="5"/>
  <c r="O306" i="5"/>
  <c r="O305" i="5"/>
  <c r="E306" i="5"/>
  <c r="C305" i="5"/>
  <c r="A306" i="5"/>
  <c r="C157" i="1"/>
  <c r="C158" i="1"/>
  <c r="C156" i="1"/>
  <c r="C154" i="1"/>
  <c r="C155" i="1"/>
  <c r="E238" i="5" l="1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02" i="5"/>
  <c r="C202" i="5"/>
  <c r="A202" i="5"/>
  <c r="E201" i="5"/>
  <c r="C201" i="5"/>
  <c r="A201" i="5"/>
  <c r="E200" i="5"/>
  <c r="C200" i="5"/>
  <c r="A200" i="5"/>
  <c r="E199" i="5"/>
  <c r="C199" i="5"/>
  <c r="A199" i="5"/>
  <c r="E198" i="5"/>
  <c r="C198" i="5"/>
  <c r="A198" i="5"/>
  <c r="E233" i="5"/>
  <c r="E232" i="5"/>
  <c r="E231" i="5"/>
  <c r="E230" i="5"/>
  <c r="E197" i="5"/>
  <c r="E196" i="5"/>
  <c r="E195" i="5"/>
  <c r="E194" i="5"/>
  <c r="C233" i="5"/>
  <c r="C232" i="5"/>
  <c r="C231" i="5"/>
  <c r="C230" i="5"/>
  <c r="C197" i="5"/>
  <c r="C196" i="5"/>
  <c r="C195" i="5"/>
  <c r="C194" i="5"/>
  <c r="A196" i="5"/>
  <c r="A197" i="5"/>
  <c r="A231" i="5"/>
  <c r="A233" i="5"/>
  <c r="A232" i="5"/>
  <c r="A230" i="5"/>
  <c r="A195" i="5"/>
  <c r="A194" i="5"/>
  <c r="E132" i="5"/>
  <c r="C132" i="5"/>
  <c r="A132" i="5"/>
  <c r="E131" i="5"/>
  <c r="C131" i="5"/>
  <c r="A131" i="5"/>
  <c r="O132" i="5"/>
  <c r="C133" i="1"/>
  <c r="C129" i="1"/>
  <c r="O131" i="5"/>
  <c r="C153" i="1"/>
  <c r="S24" i="5" l="1"/>
  <c r="S3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4" i="5"/>
  <c r="O278" i="5"/>
  <c r="O272" i="5"/>
  <c r="O92" i="5"/>
  <c r="O91" i="5"/>
  <c r="O90" i="5"/>
  <c r="O89" i="5"/>
  <c r="O88" i="5"/>
  <c r="O30" i="5"/>
  <c r="O28" i="5"/>
  <c r="O24" i="5"/>
  <c r="O3" i="5"/>
  <c r="O147" i="5"/>
  <c r="C29" i="1"/>
  <c r="O124" i="5"/>
  <c r="O154" i="5"/>
  <c r="O122" i="5"/>
  <c r="O176" i="5"/>
  <c r="O145" i="5"/>
  <c r="C117" i="1"/>
  <c r="O178" i="5"/>
  <c r="O130" i="5"/>
  <c r="O173" i="5"/>
  <c r="O186" i="5"/>
  <c r="O125" i="5"/>
  <c r="O183" i="5"/>
  <c r="O136" i="5"/>
  <c r="O129" i="5"/>
  <c r="C112" i="1"/>
  <c r="C111" i="1"/>
  <c r="O128" i="5"/>
  <c r="O120" i="5"/>
  <c r="O189" i="5"/>
  <c r="O168" i="5"/>
  <c r="C149" i="1"/>
  <c r="O156" i="5"/>
  <c r="O155" i="5"/>
  <c r="O133" i="5"/>
  <c r="O121" i="5"/>
  <c r="O193" i="5"/>
  <c r="O115" i="5"/>
  <c r="C151" i="1"/>
  <c r="C89" i="1"/>
  <c r="C139" i="1"/>
  <c r="O174" i="5"/>
  <c r="O187" i="5"/>
  <c r="O165" i="5"/>
  <c r="O158" i="5"/>
  <c r="O191" i="5"/>
  <c r="O139" i="5"/>
  <c r="O142" i="5"/>
  <c r="O143" i="5"/>
  <c r="O113" i="5"/>
  <c r="C145" i="1"/>
  <c r="C126" i="1"/>
  <c r="O185" i="5"/>
  <c r="O134" i="5"/>
  <c r="C147" i="1"/>
  <c r="O146" i="5"/>
  <c r="C150" i="1"/>
  <c r="C115" i="1"/>
  <c r="O182" i="5"/>
  <c r="C27" i="1"/>
  <c r="O140" i="5"/>
  <c r="C87" i="1"/>
  <c r="O123" i="5"/>
  <c r="O177" i="5"/>
  <c r="O184" i="5"/>
  <c r="O164" i="5"/>
  <c r="O127" i="5"/>
  <c r="C116" i="1"/>
  <c r="C113" i="1"/>
  <c r="O192" i="5"/>
  <c r="O114" i="5"/>
  <c r="O112" i="5"/>
  <c r="C143" i="1"/>
  <c r="O119" i="5"/>
  <c r="O141" i="5"/>
  <c r="C90" i="1"/>
  <c r="O172" i="5"/>
  <c r="O163" i="5"/>
  <c r="C119" i="1"/>
  <c r="O181" i="5"/>
  <c r="O137" i="5"/>
  <c r="C152" i="1"/>
  <c r="O135" i="5"/>
  <c r="C128" i="1"/>
  <c r="C88" i="1"/>
  <c r="C114" i="1"/>
  <c r="C148" i="1"/>
  <c r="O151" i="5"/>
  <c r="C146" i="1"/>
  <c r="O179" i="5"/>
  <c r="O148" i="5"/>
  <c r="O175" i="5"/>
  <c r="O117" i="5"/>
  <c r="O144" i="5"/>
  <c r="O149" i="5"/>
  <c r="C91" i="1"/>
  <c r="O118" i="5"/>
  <c r="C118" i="1"/>
  <c r="O157" i="5"/>
  <c r="O126" i="5"/>
  <c r="O188" i="5"/>
  <c r="O171" i="5"/>
  <c r="C127" i="1"/>
  <c r="O150" i="5"/>
  <c r="O138" i="5"/>
  <c r="O190" i="5"/>
  <c r="O180" i="5"/>
  <c r="C141" i="1"/>
  <c r="Q2" i="5" l="1"/>
  <c r="M2" i="5"/>
  <c r="C6" i="6"/>
  <c r="O116" i="5"/>
  <c r="E6" i="6"/>
  <c r="E305" i="5" l="1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4" i="5"/>
  <c r="C284" i="5"/>
  <c r="A284" i="5"/>
  <c r="E278" i="5"/>
  <c r="C278" i="5"/>
  <c r="A278" i="5"/>
  <c r="E272" i="5"/>
  <c r="C272" i="5"/>
  <c r="A272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E193" i="5" l="1"/>
  <c r="C193" i="5"/>
  <c r="A193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<sst xmlns="http://schemas.openxmlformats.org/spreadsheetml/2006/main" count="1688" uniqueCount="745">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</sst>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7"/>
  <sheetViews>
    <sheetView workbookViewId="0">
      <pane ySplit="1" topLeftCell="A30" activePane="bottomLeft" state="frozen"/>
      <selection pane="bottomLeft" activeCell="A41" sqref="A4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2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4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476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701</v>
      </c>
      <c r="B72" s="10" t="s">
        <v>422</v>
      </c>
      <c r="C72" s="6">
        <f t="shared" ref="C72" ca="1" si="26">VLOOKUP(B72,OFFSET(INDIRECT("$A:$B"),0,MATCH(B$1&amp;"_Verify",INDIRECT("$1:$1"),0)-1),2,0)</f>
        <v>23</v>
      </c>
      <c r="D72" s="10"/>
    </row>
    <row r="73" spans="1:8" x14ac:dyDescent="0.3">
      <c r="A73" s="10" t="s">
        <v>477</v>
      </c>
      <c r="B73" s="10" t="s">
        <v>25</v>
      </c>
      <c r="C73" s="6">
        <f t="shared" ca="1" si="20"/>
        <v>2</v>
      </c>
      <c r="D73" s="10"/>
    </row>
    <row r="74" spans="1:8" x14ac:dyDescent="0.3">
      <c r="A74" s="10" t="s">
        <v>709</v>
      </c>
      <c r="B74" s="10" t="s">
        <v>171</v>
      </c>
      <c r="C74" s="6">
        <f t="shared" ca="1" si="20"/>
        <v>56</v>
      </c>
      <c r="D74" s="10"/>
      <c r="F74" s="10"/>
      <c r="G74" s="10"/>
      <c r="H74" s="10"/>
    </row>
    <row r="75" spans="1:8" x14ac:dyDescent="0.3">
      <c r="A75" s="10" t="s">
        <v>478</v>
      </c>
      <c r="B75" s="10" t="s">
        <v>25</v>
      </c>
      <c r="C75" s="6">
        <f t="shared" ca="1" si="20"/>
        <v>2</v>
      </c>
      <c r="D75" s="10"/>
    </row>
    <row r="76" spans="1:8" x14ac:dyDescent="0.3">
      <c r="A76" s="10" t="s">
        <v>735</v>
      </c>
      <c r="B76" s="10" t="s">
        <v>25</v>
      </c>
      <c r="C76" s="6">
        <f t="shared" ref="C76" ca="1" si="27">VLOOKUP(B76,OFFSET(INDIRECT("$A:$B"),0,MATCH(B$1&amp;"_Verify",INDIRECT("$1:$1"),0)-1),2,0)</f>
        <v>2</v>
      </c>
      <c r="D76" s="10"/>
    </row>
    <row r="77" spans="1:8" x14ac:dyDescent="0.3">
      <c r="A77" s="10" t="s">
        <v>729</v>
      </c>
      <c r="B77" s="10" t="s">
        <v>723</v>
      </c>
      <c r="C77" s="6">
        <f t="shared" ref="C77" ca="1" si="28">VLOOKUP(B77,OFFSET(INDIRECT("$A:$B"),0,MATCH(B$1&amp;"_Verify",INDIRECT("$1:$1"),0)-1),2,0)</f>
        <v>74</v>
      </c>
      <c r="D77" s="10"/>
    </row>
    <row r="78" spans="1:8" x14ac:dyDescent="0.3">
      <c r="A78" s="10" t="s">
        <v>479</v>
      </c>
      <c r="B78" s="10" t="s">
        <v>25</v>
      </c>
      <c r="C78" s="6">
        <f t="shared" ca="1" si="20"/>
        <v>2</v>
      </c>
      <c r="D78" s="10"/>
    </row>
    <row r="79" spans="1:8" x14ac:dyDescent="0.3">
      <c r="A79" s="10" t="s">
        <v>703</v>
      </c>
      <c r="B79" s="10" t="s">
        <v>25</v>
      </c>
      <c r="C79" s="6">
        <f t="shared" ref="C79" ca="1" si="29">VLOOKUP(B79,OFFSET(INDIRECT("$A:$B"),0,MATCH(B$1&amp;"_Verify",INDIRECT("$1:$1"),0)-1),2,0)</f>
        <v>2</v>
      </c>
      <c r="D79" s="10"/>
    </row>
    <row r="80" spans="1:8" x14ac:dyDescent="0.3">
      <c r="A80" s="10" t="s">
        <v>480</v>
      </c>
      <c r="B80" s="10" t="s">
        <v>25</v>
      </c>
      <c r="C80" s="6">
        <f t="shared" ca="1" si="20"/>
        <v>2</v>
      </c>
      <c r="D80" s="10"/>
    </row>
    <row r="81" spans="1:8" x14ac:dyDescent="0.3">
      <c r="A81" s="10" t="s">
        <v>704</v>
      </c>
      <c r="B81" s="10" t="s">
        <v>415</v>
      </c>
      <c r="C81" s="6">
        <f t="shared" ca="1" si="20"/>
        <v>42</v>
      </c>
      <c r="D81" s="10"/>
    </row>
    <row r="82" spans="1:8" x14ac:dyDescent="0.3">
      <c r="A82" s="10" t="s">
        <v>668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481</v>
      </c>
      <c r="B83" s="10" t="s">
        <v>663</v>
      </c>
      <c r="C83" s="6">
        <f t="shared" ca="1" si="20"/>
        <v>73</v>
      </c>
      <c r="D83" s="10"/>
    </row>
    <row r="84" spans="1:8" x14ac:dyDescent="0.3">
      <c r="A84" s="10" t="s">
        <v>482</v>
      </c>
      <c r="B84" s="10" t="s">
        <v>25</v>
      </c>
      <c r="C84" s="6">
        <f t="shared" ca="1" si="20"/>
        <v>2</v>
      </c>
      <c r="D84" s="10"/>
    </row>
    <row r="85" spans="1:8" s="10" customFormat="1" x14ac:dyDescent="0.3">
      <c r="A85" s="10" t="s">
        <v>484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706</v>
      </c>
      <c r="B86" s="10" t="s">
        <v>25</v>
      </c>
      <c r="C86" s="6">
        <f t="shared" ref="C86" ca="1" si="32">VLOOKUP(B86,OFFSET(INDIRECT("$A:$B"),0,MATCH(B$1&amp;"_Verify",INDIRECT("$1:$1"),0)-1),2,0)</f>
        <v>2</v>
      </c>
      <c r="D86" s="10"/>
    </row>
    <row r="87" spans="1:8" x14ac:dyDescent="0.3">
      <c r="A87" t="s">
        <v>108</v>
      </c>
      <c r="B87" t="s">
        <v>94</v>
      </c>
      <c r="C87" s="6">
        <f t="shared" ca="1" si="9"/>
        <v>13</v>
      </c>
    </row>
    <row r="88" spans="1:8" x14ac:dyDescent="0.3">
      <c r="A88" t="s">
        <v>107</v>
      </c>
      <c r="B88" t="s">
        <v>106</v>
      </c>
      <c r="C88" s="6">
        <f t="shared" ca="1" si="9"/>
        <v>54</v>
      </c>
      <c r="F88" s="10"/>
      <c r="G88" s="10"/>
      <c r="H88" s="10"/>
    </row>
    <row r="89" spans="1:8" x14ac:dyDescent="0.3">
      <c r="A89" t="s">
        <v>114</v>
      </c>
      <c r="B89" t="s">
        <v>113</v>
      </c>
      <c r="C89" s="6">
        <f t="shared" ca="1" si="9"/>
        <v>53</v>
      </c>
    </row>
    <row r="90" spans="1:8" x14ac:dyDescent="0.3">
      <c r="A90" t="s">
        <v>120</v>
      </c>
      <c r="B90" t="s">
        <v>94</v>
      </c>
      <c r="C90" s="6">
        <f t="shared" ca="1" si="9"/>
        <v>13</v>
      </c>
    </row>
    <row r="91" spans="1:8" x14ac:dyDescent="0.3">
      <c r="A91" t="s">
        <v>117</v>
      </c>
      <c r="B91" t="s">
        <v>137</v>
      </c>
      <c r="C91" s="6">
        <f t="shared" ca="1" si="9"/>
        <v>55</v>
      </c>
    </row>
    <row r="92" spans="1:8" x14ac:dyDescent="0.3">
      <c r="A92" s="10" t="s">
        <v>553</v>
      </c>
      <c r="B92" s="10" t="s">
        <v>548</v>
      </c>
      <c r="C92" s="6">
        <f t="shared" ref="C92:C94" ca="1" si="33">VLOOKUP(B92,OFFSET(INDIRECT("$A:$B"),0,MATCH(B$1&amp;"_Verify",INDIRECT("$1:$1"),0)-1),2,0)</f>
        <v>69</v>
      </c>
      <c r="D92" s="10"/>
    </row>
    <row r="93" spans="1:8" x14ac:dyDescent="0.3">
      <c r="A93" s="10" t="s">
        <v>600</v>
      </c>
      <c r="B93" s="10" t="s">
        <v>548</v>
      </c>
      <c r="C93" s="6">
        <f t="shared" ref="C93" ca="1" si="34">VLOOKUP(B93,OFFSET(INDIRECT("$A:$B"),0,MATCH(B$1&amp;"_Verify",INDIRECT("$1:$1"),0)-1),2,0)</f>
        <v>69</v>
      </c>
      <c r="D93" s="10"/>
    </row>
    <row r="94" spans="1:8" x14ac:dyDescent="0.3">
      <c r="A94" s="10" t="s">
        <v>570</v>
      </c>
      <c r="B94" s="10" t="s">
        <v>548</v>
      </c>
      <c r="C94" s="6">
        <f t="shared" ca="1" si="33"/>
        <v>69</v>
      </c>
      <c r="D94" s="10"/>
    </row>
    <row r="95" spans="1:8" x14ac:dyDescent="0.3">
      <c r="A95" s="10" t="s">
        <v>565</v>
      </c>
      <c r="B95" s="10" t="s">
        <v>548</v>
      </c>
      <c r="C95" s="6">
        <f t="shared" ref="C95" ca="1" si="35">VLOOKUP(B95,OFFSET(INDIRECT("$A:$B"),0,MATCH(B$1&amp;"_Verify",INDIRECT("$1:$1"),0)-1),2,0)</f>
        <v>69</v>
      </c>
      <c r="D95" s="10"/>
    </row>
    <row r="96" spans="1:8" x14ac:dyDescent="0.3">
      <c r="A96" s="10" t="s">
        <v>567</v>
      </c>
      <c r="B96" s="10" t="s">
        <v>548</v>
      </c>
      <c r="C96" s="6">
        <f t="shared" ref="C96" ca="1" si="36">VLOOKUP(B96,OFFSET(INDIRECT("$A:$B"),0,MATCH(B$1&amp;"_Verify",INDIRECT("$1:$1"),0)-1),2,0)</f>
        <v>69</v>
      </c>
      <c r="D96" s="10"/>
    </row>
    <row r="97" spans="1:4" x14ac:dyDescent="0.3">
      <c r="A97" s="10" t="s">
        <v>587</v>
      </c>
      <c r="B97" s="10" t="s">
        <v>26</v>
      </c>
      <c r="C97" s="6">
        <f t="shared" ca="1" si="9"/>
        <v>6</v>
      </c>
      <c r="D97" s="10"/>
    </row>
    <row r="98" spans="1:4" x14ac:dyDescent="0.3">
      <c r="A98" s="10" t="s">
        <v>589</v>
      </c>
      <c r="B98" s="10" t="s">
        <v>21</v>
      </c>
      <c r="C98" s="6">
        <f t="shared" ca="1" si="9"/>
        <v>7</v>
      </c>
      <c r="D98" s="10"/>
    </row>
    <row r="99" spans="1:4" x14ac:dyDescent="0.3">
      <c r="A99" s="10" t="s">
        <v>596</v>
      </c>
      <c r="B99" s="10" t="s">
        <v>590</v>
      </c>
      <c r="C99" s="6">
        <f t="shared" ref="C99" ca="1" si="37">VLOOKUP(B99,OFFSET(INDIRECT("$A:$B"),0,MATCH(B$1&amp;"_Verify",INDIRECT("$1:$1"),0)-1),2,0)</f>
        <v>70</v>
      </c>
      <c r="D99" s="10"/>
    </row>
    <row r="100" spans="1:4" x14ac:dyDescent="0.3">
      <c r="A100" s="10" t="s">
        <v>612</v>
      </c>
      <c r="B100" s="10" t="s">
        <v>590</v>
      </c>
      <c r="C100" s="6">
        <f t="shared" ref="C100" ca="1" si="38">VLOOKUP(B100,OFFSET(INDIRECT("$A:$B"),0,MATCH(B$1&amp;"_Verify",INDIRECT("$1:$1"),0)-1),2,0)</f>
        <v>70</v>
      </c>
      <c r="D100" s="10"/>
    </row>
    <row r="101" spans="1:4" x14ac:dyDescent="0.3">
      <c r="A101" s="10" t="s">
        <v>614</v>
      </c>
      <c r="B101" s="10" t="s">
        <v>605</v>
      </c>
      <c r="C101" s="6">
        <f t="shared" ref="C101:C102" ca="1" si="39">VLOOKUP(B101,OFFSET(INDIRECT("$A:$B"),0,MATCH(B$1&amp;"_Verify",INDIRECT("$1:$1"),0)-1),2,0)</f>
        <v>71</v>
      </c>
      <c r="D101" s="10"/>
    </row>
    <row r="102" spans="1:4" x14ac:dyDescent="0.3">
      <c r="A102" s="10" t="s">
        <v>618</v>
      </c>
      <c r="B102" s="10" t="s">
        <v>590</v>
      </c>
      <c r="C102" s="6">
        <f t="shared" ca="1" si="39"/>
        <v>70</v>
      </c>
      <c r="D102" s="10"/>
    </row>
    <row r="103" spans="1:4" x14ac:dyDescent="0.3">
      <c r="A103" s="10" t="s">
        <v>619</v>
      </c>
      <c r="B103" s="10" t="s">
        <v>590</v>
      </c>
      <c r="C103" s="6">
        <f t="shared" ref="C103:C104" ca="1" si="40">VLOOKUP(B103,OFFSET(INDIRECT("$A:$B"),0,MATCH(B$1&amp;"_Verify",INDIRECT("$1:$1"),0)-1),2,0)</f>
        <v>70</v>
      </c>
      <c r="D103" s="10"/>
    </row>
    <row r="104" spans="1:4" x14ac:dyDescent="0.3">
      <c r="A104" s="10" t="s">
        <v>627</v>
      </c>
      <c r="B104" s="10" t="s">
        <v>548</v>
      </c>
      <c r="C104" s="6">
        <f t="shared" ca="1" si="40"/>
        <v>69</v>
      </c>
      <c r="D104" s="10"/>
    </row>
    <row r="105" spans="1:4" x14ac:dyDescent="0.3">
      <c r="A105" s="10" t="s">
        <v>628</v>
      </c>
      <c r="B105" s="10" t="s">
        <v>548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629</v>
      </c>
      <c r="B106" s="10" t="s">
        <v>548</v>
      </c>
      <c r="C106" s="6">
        <f t="shared" ref="C106" ca="1" si="42">VLOOKUP(B106,OFFSET(INDIRECT("$A:$B"),0,MATCH(B$1&amp;"_Verify",INDIRECT("$1:$1"),0)-1),2,0)</f>
        <v>69</v>
      </c>
      <c r="D106" s="10"/>
    </row>
    <row r="107" spans="1:4" x14ac:dyDescent="0.3">
      <c r="A107" s="10" t="s">
        <v>639</v>
      </c>
      <c r="B107" s="10" t="s">
        <v>24</v>
      </c>
      <c r="C107" s="6">
        <f t="shared" ref="C107" ca="1" si="43">VLOOKUP(B107,OFFSET(INDIRECT("$A:$B"),0,MATCH(B$1&amp;"_Verify",INDIRECT("$1:$1"),0)-1),2,0)</f>
        <v>4</v>
      </c>
      <c r="D107" s="10"/>
    </row>
    <row r="108" spans="1:4" x14ac:dyDescent="0.3">
      <c r="A108" s="10" t="s">
        <v>643</v>
      </c>
      <c r="B108" s="10" t="s">
        <v>24</v>
      </c>
      <c r="C108" s="6">
        <f t="shared" ref="C108" ca="1" si="44">VLOOKUP(B108,OFFSET(INDIRECT("$A:$B"),0,MATCH(B$1&amp;"_Verify",INDIRECT("$1:$1"),0)-1),2,0)</f>
        <v>4</v>
      </c>
      <c r="D108" s="10"/>
    </row>
    <row r="109" spans="1:4" x14ac:dyDescent="0.3">
      <c r="A109" s="10" t="s">
        <v>645</v>
      </c>
      <c r="B109" s="10" t="s">
        <v>24</v>
      </c>
      <c r="C109" s="6">
        <f t="shared" ref="C109:C110" ca="1" si="45">VLOOKUP(B109,OFFSET(INDIRECT("$A:$B"),0,MATCH(B$1&amp;"_Verify",INDIRECT("$1:$1"),0)-1),2,0)</f>
        <v>4</v>
      </c>
      <c r="D109" s="10"/>
    </row>
    <row r="110" spans="1:4" x14ac:dyDescent="0.3">
      <c r="A110" s="10" t="s">
        <v>661</v>
      </c>
      <c r="B110" s="10" t="s">
        <v>656</v>
      </c>
      <c r="C110" s="6">
        <f t="shared" ca="1" si="45"/>
        <v>72</v>
      </c>
      <c r="D110" s="10"/>
    </row>
    <row r="111" spans="1:4" x14ac:dyDescent="0.3">
      <c r="A111" t="s">
        <v>244</v>
      </c>
      <c r="B111" t="s">
        <v>21</v>
      </c>
      <c r="C111" s="6">
        <f t="shared" ca="1" si="9"/>
        <v>7</v>
      </c>
    </row>
    <row r="112" spans="1:4" x14ac:dyDescent="0.3">
      <c r="A112" t="s">
        <v>245</v>
      </c>
      <c r="B112" t="s">
        <v>21</v>
      </c>
      <c r="C112" s="6">
        <f t="shared" ca="1" si="9"/>
        <v>7</v>
      </c>
    </row>
    <row r="113" spans="1:4" x14ac:dyDescent="0.3">
      <c r="A113" t="s">
        <v>246</v>
      </c>
      <c r="B113" t="s">
        <v>21</v>
      </c>
      <c r="C113" s="6">
        <f t="shared" ca="1" si="9"/>
        <v>7</v>
      </c>
    </row>
    <row r="114" spans="1:4" x14ac:dyDescent="0.3">
      <c r="A114" t="s">
        <v>247</v>
      </c>
      <c r="B114" t="s">
        <v>21</v>
      </c>
      <c r="C114" s="6">
        <f t="shared" ca="1" si="9"/>
        <v>7</v>
      </c>
    </row>
    <row r="115" spans="1:4" x14ac:dyDescent="0.3">
      <c r="A115" t="s">
        <v>248</v>
      </c>
      <c r="B115" t="s">
        <v>21</v>
      </c>
      <c r="C115" s="6">
        <f t="shared" ca="1" si="9"/>
        <v>7</v>
      </c>
    </row>
    <row r="116" spans="1:4" x14ac:dyDescent="0.3">
      <c r="A116" t="s">
        <v>249</v>
      </c>
      <c r="B116" t="s">
        <v>21</v>
      </c>
      <c r="C116" s="6">
        <f t="shared" ca="1" si="9"/>
        <v>7</v>
      </c>
    </row>
    <row r="117" spans="1:4" x14ac:dyDescent="0.3">
      <c r="A117" t="s">
        <v>250</v>
      </c>
      <c r="B117" t="s">
        <v>21</v>
      </c>
      <c r="C117" s="6">
        <f t="shared" ca="1" si="9"/>
        <v>7</v>
      </c>
    </row>
    <row r="118" spans="1:4" x14ac:dyDescent="0.3">
      <c r="A118" t="s">
        <v>251</v>
      </c>
      <c r="B118" t="s">
        <v>21</v>
      </c>
      <c r="C118" s="6">
        <f t="shared" ca="1" si="9"/>
        <v>7</v>
      </c>
    </row>
    <row r="119" spans="1:4" x14ac:dyDescent="0.3">
      <c r="A119" t="s">
        <v>252</v>
      </c>
      <c r="B119" t="s">
        <v>21</v>
      </c>
      <c r="C119" s="6">
        <f t="shared" ca="1" si="9"/>
        <v>7</v>
      </c>
    </row>
    <row r="120" spans="1:4" x14ac:dyDescent="0.3">
      <c r="A120" s="10" t="s">
        <v>497</v>
      </c>
      <c r="B120" s="10" t="s">
        <v>21</v>
      </c>
      <c r="C120" s="6">
        <f t="shared" ref="C120:C124" ca="1" si="46">VLOOKUP(B120,OFFSET(INDIRECT("$A:$B"),0,MATCH(B$1&amp;"_Verify",INDIRECT("$1:$1"),0)-1),2,0)</f>
        <v>7</v>
      </c>
      <c r="D120" s="10"/>
    </row>
    <row r="121" spans="1:4" x14ac:dyDescent="0.3">
      <c r="A121" s="10" t="s">
        <v>500</v>
      </c>
      <c r="B121" s="10" t="s">
        <v>21</v>
      </c>
      <c r="C121" s="6">
        <f t="shared" ref="C121" ca="1" si="47">VLOOKUP(B121,OFFSET(INDIRECT("$A:$B"),0,MATCH(B$1&amp;"_Verify",INDIRECT("$1:$1"),0)-1),2,0)</f>
        <v>7</v>
      </c>
      <c r="D121" s="10"/>
    </row>
    <row r="122" spans="1:4" x14ac:dyDescent="0.3">
      <c r="A122" s="10" t="s">
        <v>498</v>
      </c>
      <c r="B122" s="10" t="s">
        <v>21</v>
      </c>
      <c r="C122" s="6">
        <f t="shared" ca="1" si="46"/>
        <v>7</v>
      </c>
      <c r="D122" s="10"/>
    </row>
    <row r="123" spans="1:4" x14ac:dyDescent="0.3">
      <c r="A123" s="10" t="s">
        <v>501</v>
      </c>
      <c r="B123" s="10" t="s">
        <v>21</v>
      </c>
      <c r="C123" s="6">
        <f t="shared" ref="C123" ca="1" si="48">VLOOKUP(B123,OFFSET(INDIRECT("$A:$B"),0,MATCH(B$1&amp;"_Verify",INDIRECT("$1:$1"),0)-1),2,0)</f>
        <v>7</v>
      </c>
      <c r="D123" s="10"/>
    </row>
    <row r="124" spans="1:4" x14ac:dyDescent="0.3">
      <c r="A124" s="10" t="s">
        <v>499</v>
      </c>
      <c r="B124" s="10" t="s">
        <v>21</v>
      </c>
      <c r="C124" s="6">
        <f t="shared" ca="1" si="46"/>
        <v>7</v>
      </c>
      <c r="D124" s="10"/>
    </row>
    <row r="125" spans="1:4" x14ac:dyDescent="0.3">
      <c r="A125" s="10" t="s">
        <v>502</v>
      </c>
      <c r="B125" s="10" t="s">
        <v>21</v>
      </c>
      <c r="C125" s="6">
        <f t="shared" ref="C125" ca="1" si="49">VLOOKUP(B125,OFFSET(INDIRECT("$A:$B"),0,MATCH(B$1&amp;"_Verify",INDIRECT("$1:$1"),0)-1),2,0)</f>
        <v>7</v>
      </c>
      <c r="D125" s="10"/>
    </row>
    <row r="126" spans="1:4" x14ac:dyDescent="0.3">
      <c r="A126" t="s">
        <v>253</v>
      </c>
      <c r="B126" t="s">
        <v>21</v>
      </c>
      <c r="C126" s="6">
        <f t="shared" ca="1" si="9"/>
        <v>7</v>
      </c>
    </row>
    <row r="127" spans="1:4" x14ac:dyDescent="0.3">
      <c r="A127" t="s">
        <v>254</v>
      </c>
      <c r="B127" t="s">
        <v>21</v>
      </c>
      <c r="C127" s="6">
        <f t="shared" ca="1" si="9"/>
        <v>7</v>
      </c>
    </row>
    <row r="128" spans="1:4" x14ac:dyDescent="0.3">
      <c r="A128" t="s">
        <v>255</v>
      </c>
      <c r="B128" t="s">
        <v>21</v>
      </c>
      <c r="C128" s="6">
        <f t="shared" ca="1" si="9"/>
        <v>7</v>
      </c>
    </row>
    <row r="129" spans="1:4" x14ac:dyDescent="0.3">
      <c r="A129" t="s">
        <v>268</v>
      </c>
      <c r="B129" t="s">
        <v>270</v>
      </c>
      <c r="C129" s="6">
        <f t="shared" ca="1" si="9"/>
        <v>14</v>
      </c>
    </row>
    <row r="130" spans="1:4" x14ac:dyDescent="0.3">
      <c r="A130" s="10" t="s">
        <v>503</v>
      </c>
      <c r="B130" s="10" t="s">
        <v>270</v>
      </c>
      <c r="C130" s="6">
        <f t="shared" ref="C130:C131" ca="1" si="50">VLOOKUP(B130,OFFSET(INDIRECT("$A:$B"),0,MATCH(B$1&amp;"_Verify",INDIRECT("$1:$1"),0)-1),2,0)</f>
        <v>14</v>
      </c>
      <c r="D130" s="10"/>
    </row>
    <row r="131" spans="1:4" x14ac:dyDescent="0.3">
      <c r="A131" s="10" t="s">
        <v>505</v>
      </c>
      <c r="B131" s="10" t="s">
        <v>270</v>
      </c>
      <c r="C131" s="6">
        <f t="shared" ca="1" si="50"/>
        <v>14</v>
      </c>
      <c r="D131" s="10"/>
    </row>
    <row r="132" spans="1:4" x14ac:dyDescent="0.3">
      <c r="A132" s="10" t="s">
        <v>507</v>
      </c>
      <c r="B132" s="10" t="s">
        <v>270</v>
      </c>
      <c r="C132" s="6">
        <f t="shared" ref="C132" ca="1" si="51">VLOOKUP(B132,OFFSET(INDIRECT("$A:$B"),0,MATCH(B$1&amp;"_Verify",INDIRECT("$1:$1"),0)-1),2,0)</f>
        <v>14</v>
      </c>
      <c r="D132" s="10"/>
    </row>
    <row r="133" spans="1:4" x14ac:dyDescent="0.3">
      <c r="A133" t="s">
        <v>269</v>
      </c>
      <c r="B133" t="s">
        <v>270</v>
      </c>
      <c r="C133" s="6">
        <f t="shared" ca="1" si="9"/>
        <v>14</v>
      </c>
    </row>
    <row r="134" spans="1:4" x14ac:dyDescent="0.3">
      <c r="A134" s="10" t="s">
        <v>508</v>
      </c>
      <c r="B134" s="10" t="s">
        <v>270</v>
      </c>
      <c r="C134" s="6">
        <f t="shared" ref="C134:C135" ca="1" si="52">VLOOKUP(B134,OFFSET(INDIRECT("$A:$B"),0,MATCH(B$1&amp;"_Verify",INDIRECT("$1:$1"),0)-1),2,0)</f>
        <v>14</v>
      </c>
      <c r="D134" s="10"/>
    </row>
    <row r="135" spans="1:4" x14ac:dyDescent="0.3">
      <c r="A135" s="10" t="s">
        <v>509</v>
      </c>
      <c r="B135" s="10" t="s">
        <v>270</v>
      </c>
      <c r="C135" s="6">
        <f t="shared" ca="1" si="52"/>
        <v>14</v>
      </c>
      <c r="D135" s="10"/>
    </row>
    <row r="136" spans="1:4" x14ac:dyDescent="0.3">
      <c r="A136" s="10" t="s">
        <v>510</v>
      </c>
      <c r="B136" s="10" t="s">
        <v>270</v>
      </c>
      <c r="C136" s="6">
        <f t="shared" ref="C136" ca="1" si="53">VLOOKUP(B136,OFFSET(INDIRECT("$A:$B"),0,MATCH(B$1&amp;"_Verify",INDIRECT("$1:$1"),0)-1),2,0)</f>
        <v>14</v>
      </c>
      <c r="D136" s="10"/>
    </row>
    <row r="137" spans="1:4" x14ac:dyDescent="0.3">
      <c r="A137" s="10" t="s">
        <v>511</v>
      </c>
      <c r="B137" s="10" t="s">
        <v>488</v>
      </c>
      <c r="C137" s="6">
        <f t="shared" ref="C137:C138" ca="1" si="54">VLOOKUP(B137,OFFSET(INDIRECT("$A:$B"),0,MATCH(B$1&amp;"_Verify",INDIRECT("$1:$1"),0)-1),2,0)</f>
        <v>64</v>
      </c>
      <c r="D137" s="10"/>
    </row>
    <row r="138" spans="1:4" x14ac:dyDescent="0.3">
      <c r="A138" s="10" t="s">
        <v>512</v>
      </c>
      <c r="B138" s="10" t="s">
        <v>490</v>
      </c>
      <c r="C138" s="6">
        <f t="shared" ca="1" si="54"/>
        <v>65</v>
      </c>
      <c r="D138" s="10"/>
    </row>
    <row r="139" spans="1:4" x14ac:dyDescent="0.3">
      <c r="A139" t="s">
        <v>172</v>
      </c>
      <c r="B139" t="s">
        <v>166</v>
      </c>
      <c r="C139" s="6">
        <f t="shared" ca="1" si="9"/>
        <v>57</v>
      </c>
    </row>
    <row r="140" spans="1:4" x14ac:dyDescent="0.3">
      <c r="A140" s="10" t="s">
        <v>515</v>
      </c>
      <c r="B140" s="10" t="s">
        <v>166</v>
      </c>
      <c r="C140" s="6">
        <f t="shared" ref="C140" ca="1" si="55">VLOOKUP(B140,OFFSET(INDIRECT("$A:$B"),0,MATCH(B$1&amp;"_Verify",INDIRECT("$1:$1"),0)-1),2,0)</f>
        <v>57</v>
      </c>
      <c r="D140" s="10"/>
    </row>
    <row r="141" spans="1:4" x14ac:dyDescent="0.3">
      <c r="A141" t="s">
        <v>173</v>
      </c>
      <c r="B141" t="s">
        <v>166</v>
      </c>
      <c r="C141" s="6">
        <f t="shared" ca="1" si="9"/>
        <v>57</v>
      </c>
    </row>
    <row r="142" spans="1:4" x14ac:dyDescent="0.3">
      <c r="A142" s="10" t="s">
        <v>516</v>
      </c>
      <c r="B142" s="10" t="s">
        <v>166</v>
      </c>
      <c r="C142" s="6">
        <f t="shared" ref="C142" ca="1" si="56">VLOOKUP(B142,OFFSET(INDIRECT("$A:$B"),0,MATCH(B$1&amp;"_Verify",INDIRECT("$1:$1"),0)-1),2,0)</f>
        <v>57</v>
      </c>
      <c r="D142" s="10"/>
    </row>
    <row r="143" spans="1:4" x14ac:dyDescent="0.3">
      <c r="A143" t="s">
        <v>174</v>
      </c>
      <c r="B143" t="s">
        <v>166</v>
      </c>
      <c r="C143" s="6">
        <f t="shared" ca="1" si="9"/>
        <v>57</v>
      </c>
    </row>
    <row r="144" spans="1:4" x14ac:dyDescent="0.3">
      <c r="A144" s="10" t="s">
        <v>517</v>
      </c>
      <c r="B144" s="10" t="s">
        <v>166</v>
      </c>
      <c r="C144" s="6">
        <f t="shared" ref="C144" ca="1" si="57">VLOOKUP(B144,OFFSET(INDIRECT("$A:$B"),0,MATCH(B$1&amp;"_Verify",INDIRECT("$1:$1"),0)-1),2,0)</f>
        <v>57</v>
      </c>
      <c r="D144" s="10"/>
    </row>
    <row r="145" spans="1:3" x14ac:dyDescent="0.3">
      <c r="A145" t="s">
        <v>175</v>
      </c>
      <c r="B145" t="s">
        <v>185</v>
      </c>
      <c r="C145" s="6">
        <f t="shared" ca="1" si="9"/>
        <v>31</v>
      </c>
    </row>
    <row r="146" spans="1:3" x14ac:dyDescent="0.3">
      <c r="A146" t="s">
        <v>176</v>
      </c>
      <c r="B146" t="s">
        <v>183</v>
      </c>
      <c r="C146" s="6">
        <f t="shared" ca="1" si="9"/>
        <v>32</v>
      </c>
    </row>
    <row r="147" spans="1:3" x14ac:dyDescent="0.3">
      <c r="A147" t="s">
        <v>177</v>
      </c>
      <c r="B147" t="s">
        <v>186</v>
      </c>
      <c r="C147" s="6">
        <f t="shared" ca="1" si="9"/>
        <v>33</v>
      </c>
    </row>
    <row r="148" spans="1:3" x14ac:dyDescent="0.3">
      <c r="A148" t="s">
        <v>178</v>
      </c>
      <c r="B148" t="s">
        <v>187</v>
      </c>
      <c r="C148" s="6">
        <f t="shared" ca="1" si="9"/>
        <v>34</v>
      </c>
    </row>
    <row r="149" spans="1:3" x14ac:dyDescent="0.3">
      <c r="A149" t="s">
        <v>179</v>
      </c>
      <c r="B149" t="s">
        <v>188</v>
      </c>
      <c r="C149" s="6">
        <f t="shared" ca="1" si="9"/>
        <v>35</v>
      </c>
    </row>
    <row r="150" spans="1:3" x14ac:dyDescent="0.3">
      <c r="A150" t="s">
        <v>180</v>
      </c>
      <c r="B150" t="s">
        <v>189</v>
      </c>
      <c r="C150" s="6">
        <f t="shared" ca="1" si="9"/>
        <v>36</v>
      </c>
    </row>
    <row r="151" spans="1:3" x14ac:dyDescent="0.3">
      <c r="A151" t="s">
        <v>181</v>
      </c>
      <c r="B151" t="s">
        <v>190</v>
      </c>
      <c r="C151" s="6">
        <f t="shared" ca="1" si="9"/>
        <v>37</v>
      </c>
    </row>
    <row r="152" spans="1:3" x14ac:dyDescent="0.3">
      <c r="A152" t="s">
        <v>182</v>
      </c>
      <c r="B152" t="s">
        <v>191</v>
      </c>
      <c r="C152" s="6">
        <f t="shared" ca="1" si="9"/>
        <v>38</v>
      </c>
    </row>
    <row r="153" spans="1:3" x14ac:dyDescent="0.3">
      <c r="A153" t="s">
        <v>271</v>
      </c>
      <c r="B153" t="s">
        <v>539</v>
      </c>
      <c r="C153" s="6">
        <f t="shared" ref="C153" ca="1" si="58">VLOOKUP(B153,OFFSET(INDIRECT("$A:$B"),0,MATCH(B$1&amp;"_Verify",INDIRECT("$1:$1"),0)-1),2,0)</f>
        <v>68</v>
      </c>
    </row>
    <row r="154" spans="1:3" x14ac:dyDescent="0.3">
      <c r="A154" t="s">
        <v>272</v>
      </c>
      <c r="B154" t="s">
        <v>539</v>
      </c>
      <c r="C154" s="6">
        <f t="shared" ref="C154" ca="1" si="59">VLOOKUP(B154,OFFSET(INDIRECT("$A:$B"),0,MATCH(B$1&amp;"_Verify",INDIRECT("$1:$1"),0)-1),2,0)</f>
        <v>68</v>
      </c>
    </row>
    <row r="155" spans="1:3" x14ac:dyDescent="0.3">
      <c r="A155" t="s">
        <v>292</v>
      </c>
      <c r="B155" t="s">
        <v>94</v>
      </c>
      <c r="C155" s="6">
        <f t="shared" ref="C155:C158" ca="1" si="60">VLOOKUP(B155,OFFSET(INDIRECT("$A:$B"),0,MATCH(B$1&amp;"_Verify",INDIRECT("$1:$1"),0)-1),2,0)</f>
        <v>13</v>
      </c>
    </row>
    <row r="156" spans="1:3" x14ac:dyDescent="0.3">
      <c r="A156" t="s">
        <v>294</v>
      </c>
      <c r="B156" t="s">
        <v>21</v>
      </c>
      <c r="C156" s="6">
        <f t="shared" ca="1" si="60"/>
        <v>7</v>
      </c>
    </row>
    <row r="157" spans="1:3" x14ac:dyDescent="0.3">
      <c r="A157" t="s">
        <v>293</v>
      </c>
      <c r="B157" t="s">
        <v>94</v>
      </c>
      <c r="C157" s="6">
        <f t="shared" ca="1" si="60"/>
        <v>13</v>
      </c>
    </row>
    <row r="158" spans="1:3" x14ac:dyDescent="0.3">
      <c r="A158" t="s">
        <v>296</v>
      </c>
      <c r="B158" t="s">
        <v>21</v>
      </c>
      <c r="C158" s="6">
        <f t="shared" ca="1" si="60"/>
        <v>7</v>
      </c>
    </row>
    <row r="159" spans="1:3" x14ac:dyDescent="0.3">
      <c r="A159" t="s">
        <v>300</v>
      </c>
      <c r="B159" s="10" t="s">
        <v>539</v>
      </c>
      <c r="C159" s="6">
        <f t="shared" ref="C159" ca="1" si="61">VLOOKUP(B159,OFFSET(INDIRECT("$A:$B"),0,MATCH(B$1&amp;"_Verify",INDIRECT("$1:$1"),0)-1),2,0)</f>
        <v>68</v>
      </c>
    </row>
    <row r="160" spans="1:3" x14ac:dyDescent="0.3">
      <c r="A160" t="s">
        <v>301</v>
      </c>
      <c r="B160" s="10" t="s">
        <v>539</v>
      </c>
      <c r="C160" s="6">
        <f t="shared" ref="C160:C162" ca="1" si="62">VLOOKUP(B160,OFFSET(INDIRECT("$A:$B"),0,MATCH(B$1&amp;"_Verify",INDIRECT("$1:$1"),0)-1),2,0)</f>
        <v>68</v>
      </c>
    </row>
    <row r="161" spans="1:4" x14ac:dyDescent="0.3">
      <c r="A161" t="s">
        <v>302</v>
      </c>
      <c r="B161" t="s">
        <v>94</v>
      </c>
      <c r="C161" s="6">
        <f t="shared" ca="1" si="62"/>
        <v>13</v>
      </c>
    </row>
    <row r="162" spans="1:4" x14ac:dyDescent="0.3">
      <c r="A162" t="s">
        <v>303</v>
      </c>
      <c r="B162" t="s">
        <v>226</v>
      </c>
      <c r="C162" s="6">
        <f t="shared" ca="1" si="62"/>
        <v>15</v>
      </c>
    </row>
    <row r="163" spans="1:4" x14ac:dyDescent="0.3">
      <c r="A163" t="s">
        <v>304</v>
      </c>
      <c r="B163" t="s">
        <v>229</v>
      </c>
      <c r="C163" s="6">
        <f t="shared" ref="C163" ca="1" si="63">VLOOKUP(B163,OFFSET(INDIRECT("$A:$B"),0,MATCH(B$1&amp;"_Verify",INDIRECT("$1:$1"),0)-1),2,0)</f>
        <v>16</v>
      </c>
    </row>
    <row r="164" spans="1:4" x14ac:dyDescent="0.3">
      <c r="A164" t="s">
        <v>305</v>
      </c>
      <c r="B164" t="s">
        <v>229</v>
      </c>
      <c r="C164" s="6">
        <f t="shared" ref="C164" ca="1" si="64">VLOOKUP(B164,OFFSET(INDIRECT("$A:$B"),0,MATCH(B$1&amp;"_Verify",INDIRECT("$1:$1"),0)-1),2,0)</f>
        <v>16</v>
      </c>
    </row>
    <row r="165" spans="1:4" x14ac:dyDescent="0.3">
      <c r="A165" t="s">
        <v>308</v>
      </c>
      <c r="B165" t="s">
        <v>230</v>
      </c>
      <c r="C165" s="6">
        <f t="shared" ref="C165" ca="1" si="65">VLOOKUP(B165,OFFSET(INDIRECT("$A:$B"),0,MATCH(B$1&amp;"_Verify",INDIRECT("$1:$1"),0)-1),2,0)</f>
        <v>17</v>
      </c>
    </row>
    <row r="166" spans="1:4" x14ac:dyDescent="0.3">
      <c r="A166" t="s">
        <v>309</v>
      </c>
      <c r="B166" t="s">
        <v>230</v>
      </c>
      <c r="C166" s="6">
        <f t="shared" ref="C166" ca="1" si="66">VLOOKUP(B166,OFFSET(INDIRECT("$A:$B"),0,MATCH(B$1&amp;"_Verify",INDIRECT("$1:$1"),0)-1),2,0)</f>
        <v>17</v>
      </c>
    </row>
    <row r="167" spans="1:4" x14ac:dyDescent="0.3">
      <c r="A167" t="s">
        <v>310</v>
      </c>
      <c r="B167" t="s">
        <v>231</v>
      </c>
      <c r="C167" s="6">
        <f t="shared" ref="C167" ca="1" si="67">VLOOKUP(B167,OFFSET(INDIRECT("$A:$B"),0,MATCH(B$1&amp;"_Verify",INDIRECT("$1:$1"),0)-1),2,0)</f>
        <v>18</v>
      </c>
    </row>
    <row r="168" spans="1:4" x14ac:dyDescent="0.3">
      <c r="A168" t="s">
        <v>311</v>
      </c>
      <c r="B168" t="s">
        <v>231</v>
      </c>
      <c r="C168" s="6">
        <f t="shared" ref="C168" ca="1" si="68">VLOOKUP(B168,OFFSET(INDIRECT("$A:$B"),0,MATCH(B$1&amp;"_Verify",INDIRECT("$1:$1"),0)-1),2,0)</f>
        <v>18</v>
      </c>
    </row>
    <row r="169" spans="1:4" x14ac:dyDescent="0.3">
      <c r="A169" t="s">
        <v>312</v>
      </c>
      <c r="B169" t="s">
        <v>232</v>
      </c>
      <c r="C169" s="6">
        <f t="shared" ref="C169" ca="1" si="69">VLOOKUP(B169,OFFSET(INDIRECT("$A:$B"),0,MATCH(B$1&amp;"_Verify",INDIRECT("$1:$1"),0)-1),2,0)</f>
        <v>19</v>
      </c>
    </row>
    <row r="170" spans="1:4" x14ac:dyDescent="0.3">
      <c r="A170" t="s">
        <v>313</v>
      </c>
      <c r="B170" t="s">
        <v>232</v>
      </c>
      <c r="C170" s="6">
        <f t="shared" ref="C170" ca="1" si="70">VLOOKUP(B170,OFFSET(INDIRECT("$A:$B"),0,MATCH(B$1&amp;"_Verify",INDIRECT("$1:$1"),0)-1),2,0)</f>
        <v>19</v>
      </c>
    </row>
    <row r="171" spans="1:4" x14ac:dyDescent="0.3">
      <c r="A171" t="s">
        <v>315</v>
      </c>
      <c r="B171" t="s">
        <v>241</v>
      </c>
      <c r="C171" s="6">
        <f t="shared" ref="C171:C181" ca="1" si="71">VLOOKUP(B171,OFFSET(INDIRECT("$A:$B"),0,MATCH(B$1&amp;"_Verify",INDIRECT("$1:$1"),0)-1),2,0)</f>
        <v>20</v>
      </c>
    </row>
    <row r="172" spans="1:4" x14ac:dyDescent="0.3">
      <c r="A172" t="s">
        <v>316</v>
      </c>
      <c r="B172" t="s">
        <v>241</v>
      </c>
      <c r="C172" s="6">
        <f t="shared" ca="1" si="71"/>
        <v>20</v>
      </c>
    </row>
    <row r="173" spans="1:4" x14ac:dyDescent="0.3">
      <c r="A173" t="s">
        <v>367</v>
      </c>
      <c r="B173" t="s">
        <v>94</v>
      </c>
      <c r="C173" s="6">
        <f t="shared" ref="C173:C175" ca="1" si="72">VLOOKUP(B173,OFFSET(INDIRECT("$A:$B"),0,MATCH(B$1&amp;"_Verify",INDIRECT("$1:$1"),0)-1),2,0)</f>
        <v>13</v>
      </c>
      <c r="D173" s="6"/>
    </row>
    <row r="174" spans="1:4" x14ac:dyDescent="0.3">
      <c r="A174" t="s">
        <v>369</v>
      </c>
      <c r="B174" t="s">
        <v>340</v>
      </c>
      <c r="C174" s="6">
        <f t="shared" ca="1" si="72"/>
        <v>21</v>
      </c>
    </row>
    <row r="175" spans="1:4" x14ac:dyDescent="0.3">
      <c r="A175" t="s">
        <v>373</v>
      </c>
      <c r="B175" t="s">
        <v>57</v>
      </c>
      <c r="C175" s="6">
        <f t="shared" ca="1" si="72"/>
        <v>11</v>
      </c>
    </row>
    <row r="176" spans="1:4" x14ac:dyDescent="0.3">
      <c r="A176" t="s">
        <v>317</v>
      </c>
      <c r="B176" t="s">
        <v>94</v>
      </c>
      <c r="C176" s="6">
        <f t="shared" ca="1" si="71"/>
        <v>13</v>
      </c>
    </row>
    <row r="177" spans="1:4" x14ac:dyDescent="0.3">
      <c r="A177" t="s">
        <v>319</v>
      </c>
      <c r="B177" t="s">
        <v>21</v>
      </c>
      <c r="C177" s="6">
        <f t="shared" ca="1" si="71"/>
        <v>7</v>
      </c>
    </row>
    <row r="178" spans="1:4" x14ac:dyDescent="0.3">
      <c r="A178" s="10" t="s">
        <v>519</v>
      </c>
      <c r="B178" s="10" t="s">
        <v>94</v>
      </c>
      <c r="C178" s="6">
        <f t="shared" ca="1" si="71"/>
        <v>13</v>
      </c>
      <c r="D178" s="10"/>
    </row>
    <row r="179" spans="1:4" x14ac:dyDescent="0.3">
      <c r="A179" s="10" t="s">
        <v>521</v>
      </c>
      <c r="B179" s="10" t="s">
        <v>21</v>
      </c>
      <c r="C179" s="6">
        <f t="shared" ca="1" si="71"/>
        <v>7</v>
      </c>
      <c r="D179" s="10"/>
    </row>
    <row r="180" spans="1:4" x14ac:dyDescent="0.3">
      <c r="A180" t="s">
        <v>374</v>
      </c>
      <c r="B180" t="s">
        <v>344</v>
      </c>
      <c r="C180" s="6">
        <f t="shared" ca="1" si="71"/>
        <v>61</v>
      </c>
    </row>
    <row r="181" spans="1:4" x14ac:dyDescent="0.3">
      <c r="A181" t="s">
        <v>375</v>
      </c>
      <c r="B181" t="s">
        <v>348</v>
      </c>
      <c r="C181" s="6">
        <f t="shared" ca="1" si="71"/>
        <v>59</v>
      </c>
    </row>
    <row r="182" spans="1:4" x14ac:dyDescent="0.3">
      <c r="A182" t="s">
        <v>320</v>
      </c>
      <c r="B182" t="s">
        <v>242</v>
      </c>
      <c r="C182" s="6">
        <f t="shared" ref="C182:C185" ca="1" si="73">VLOOKUP(B182,OFFSET(INDIRECT("$A:$B"),0,MATCH(B$1&amp;"_Verify",INDIRECT("$1:$1"),0)-1),2,0)</f>
        <v>58</v>
      </c>
    </row>
    <row r="183" spans="1:4" x14ac:dyDescent="0.3">
      <c r="A183" s="10" t="s">
        <v>523</v>
      </c>
      <c r="B183" s="10" t="s">
        <v>242</v>
      </c>
      <c r="C183" s="6">
        <f t="shared" ref="C183" ca="1" si="74">VLOOKUP(B183,OFFSET(INDIRECT("$A:$B"),0,MATCH(B$1&amp;"_Verify",INDIRECT("$1:$1"),0)-1),2,0)</f>
        <v>58</v>
      </c>
      <c r="D183" s="10"/>
    </row>
    <row r="184" spans="1:4" x14ac:dyDescent="0.3">
      <c r="A184" t="s">
        <v>331</v>
      </c>
      <c r="B184" t="s">
        <v>275</v>
      </c>
      <c r="C184" s="6">
        <f t="shared" ca="1" si="73"/>
        <v>40</v>
      </c>
    </row>
    <row r="185" spans="1:4" x14ac:dyDescent="0.3">
      <c r="A185" t="s">
        <v>333</v>
      </c>
      <c r="B185" t="s">
        <v>54</v>
      </c>
      <c r="C185" s="6">
        <f t="shared" ca="1" si="73"/>
        <v>8</v>
      </c>
    </row>
    <row r="186" spans="1:4" x14ac:dyDescent="0.3">
      <c r="A186" t="s">
        <v>322</v>
      </c>
      <c r="B186" t="s">
        <v>276</v>
      </c>
      <c r="C186" s="6">
        <f t="shared" ref="C186" ca="1" si="75">VLOOKUP(B186,OFFSET(INDIRECT("$A:$B"),0,MATCH(B$1&amp;"_Verify",INDIRECT("$1:$1"),0)-1),2,0)</f>
        <v>39</v>
      </c>
    </row>
    <row r="187" spans="1:4" x14ac:dyDescent="0.3">
      <c r="A187" t="s">
        <v>324</v>
      </c>
      <c r="B187" t="s">
        <v>55</v>
      </c>
      <c r="C187" s="6">
        <f t="shared" ref="C187" ca="1" si="76">VLOOKUP(B187,OFFSET(INDIRECT("$A:$B"),0,MATCH(B$1&amp;"_Verify",INDIRECT("$1:$1"),0)-1),2,0)</f>
        <v>9</v>
      </c>
    </row>
    <row r="188" spans="1:4" x14ac:dyDescent="0.3">
      <c r="A188" t="s">
        <v>354</v>
      </c>
      <c r="B188" t="s">
        <v>347</v>
      </c>
      <c r="C188" s="6">
        <f t="shared" ref="C188" ca="1" si="77">VLOOKUP(B188,OFFSET(INDIRECT("$A:$B"),0,MATCH(B$1&amp;"_Verify",INDIRECT("$1:$1"),0)-1),2,0)</f>
        <v>41</v>
      </c>
    </row>
    <row r="189" spans="1:4" x14ac:dyDescent="0.3">
      <c r="A189" t="s">
        <v>355</v>
      </c>
      <c r="B189" t="s">
        <v>286</v>
      </c>
      <c r="C189" s="6">
        <f t="shared" ref="C189" ca="1" si="78">VLOOKUP(B189,OFFSET(INDIRECT("$A:$B"),0,MATCH(B$1&amp;"_Verify",INDIRECT("$1:$1"),0)-1),2,0)</f>
        <v>60</v>
      </c>
    </row>
    <row r="190" spans="1:4" x14ac:dyDescent="0.3">
      <c r="A190" t="s">
        <v>379</v>
      </c>
      <c r="B190" t="s">
        <v>380</v>
      </c>
      <c r="C190" s="6">
        <f t="shared" ref="C190:C192" ca="1" si="79">VLOOKUP(B190,OFFSET(INDIRECT("$A:$B"),0,MATCH(B$1&amp;"_Verify",INDIRECT("$1:$1"),0)-1),2,0)</f>
        <v>62</v>
      </c>
    </row>
    <row r="191" spans="1:4" x14ac:dyDescent="0.3">
      <c r="A191" s="10" t="s">
        <v>529</v>
      </c>
      <c r="B191" s="10" t="s">
        <v>532</v>
      </c>
      <c r="C191" s="6">
        <f t="shared" ca="1" si="79"/>
        <v>66</v>
      </c>
      <c r="D191" s="10"/>
    </row>
    <row r="192" spans="1:4" x14ac:dyDescent="0.3">
      <c r="A192" s="10" t="s">
        <v>531</v>
      </c>
      <c r="B192" s="10" t="s">
        <v>532</v>
      </c>
      <c r="C192" s="6">
        <f t="shared" ca="1" si="79"/>
        <v>66</v>
      </c>
      <c r="D192" s="10"/>
    </row>
    <row r="193" spans="1:4" x14ac:dyDescent="0.3">
      <c r="A193" s="10" t="s">
        <v>545</v>
      </c>
      <c r="B193" s="10" t="s">
        <v>535</v>
      </c>
      <c r="C193" s="6">
        <f t="shared" ref="C193" ca="1" si="80">VLOOKUP(B193,OFFSET(INDIRECT("$A:$B"),0,MATCH(B$1&amp;"_Verify",INDIRECT("$1:$1"),0)-1),2,0)</f>
        <v>67</v>
      </c>
      <c r="D193" s="10"/>
    </row>
    <row r="194" spans="1:4" x14ac:dyDescent="0.3">
      <c r="A194" t="s">
        <v>388</v>
      </c>
      <c r="B194" t="s">
        <v>385</v>
      </c>
      <c r="C194" s="6">
        <f t="shared" ref="C194" ca="1" si="81">VLOOKUP(B194,OFFSET(INDIRECT("$A:$B"),0,MATCH(B$1&amp;"_Verify",INDIRECT("$1:$1"),0)-1),2,0)</f>
        <v>22</v>
      </c>
    </row>
    <row r="195" spans="1:4" x14ac:dyDescent="0.3">
      <c r="A195" t="s">
        <v>402</v>
      </c>
      <c r="B195" t="s">
        <v>385</v>
      </c>
      <c r="C195" s="6">
        <f t="shared" ref="C195" ca="1" si="82">VLOOKUP(B195,OFFSET(INDIRECT("$A:$B"),0,MATCH(B$1&amp;"_Verify",INDIRECT("$1:$1"),0)-1),2,0)</f>
        <v>22</v>
      </c>
    </row>
    <row r="196" spans="1:4" x14ac:dyDescent="0.3">
      <c r="A196" t="s">
        <v>390</v>
      </c>
      <c r="B196" t="s">
        <v>385</v>
      </c>
      <c r="C196" s="6">
        <f t="shared" ref="C196:C197" ca="1" si="83">VLOOKUP(B196,OFFSET(INDIRECT("$A:$B"),0,MATCH(B$1&amp;"_Verify",INDIRECT("$1:$1"),0)-1),2,0)</f>
        <v>22</v>
      </c>
    </row>
    <row r="197" spans="1:4" x14ac:dyDescent="0.3">
      <c r="A197" t="s">
        <v>403</v>
      </c>
      <c r="B197" t="s">
        <v>385</v>
      </c>
      <c r="C197" s="6">
        <f t="shared" ca="1" si="83"/>
        <v>22</v>
      </c>
    </row>
  </sheetData>
  <phoneticPr fontId="1" type="noConversion"/>
  <dataValidations count="1">
    <dataValidation type="list" allowBlank="1" showInputMessage="1" showErrorMessage="1" sqref="B2:B19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510"/>
  <sheetViews>
    <sheetView workbookViewId="0">
      <pane xSplit="2" ySplit="2" topLeftCell="C67" activePane="bottomRight" state="frozen"/>
      <selection pane="topRight" activeCell="C1" sqref="C1"/>
      <selection pane="bottomLeft" activeCell="A3" sqref="A3"/>
      <selection pane="bottomRight" activeCell="E73" sqref="E7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8" width="10.625" style="1" customWidth="1" outlineLevel="1"/>
    <col min="19" max="19" width="10.625" style="7" customWidth="1"/>
    <col min="20" max="21" width="14" style="1" bestFit="1" customWidth="1"/>
    <col min="22" max="23" width="14" style="1" customWidth="1"/>
    <col min="24" max="24" width="9" style="1"/>
    <col min="25" max="25" width="37.125" style="1" customWidth="1" outlineLevel="1"/>
    <col min="26" max="26" width="7.625" style="1" customWidth="1" outlineLevel="1"/>
    <col min="27" max="27" width="9" style="1"/>
    <col min="28" max="28" width="14.25" style="1" customWidth="1" outlineLevel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customHeight="1" outlineLevel="1" x14ac:dyDescent="0.3">
      <c r="E2" s="1" t="s">
        <v>736</v>
      </c>
      <c r="F2" s="4" t="str">
        <f>IF(ISBLANK(VLOOKUP($E2,어펙터인자!$1:$1048576,MATCH(F$1,어펙터인자!$1:$1,0),0)),"",VLOOKUP($E2,어펙터인자!$1:$1048576,MATCH(F$1,어펙터인자!$1:$1,0),0))</f>
        <v>흘러가는 시간을 느리게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변경할 timeScale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x14ac:dyDescent="0.3">
      <c r="A3" s="1" t="str">
        <f t="shared" ref="A3:A113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5" ca="1" si="1">IF(NOT(ISBLANK(N3)),N3,
IF(ISBLANK(M3),"",
VLOOKUP(M3,OFFSET(INDIRECT("$A:$B"),0,MATCH(M$1&amp;"_Verify",INDIRECT("$1:$1"),0)-1),2,0)
))</f>
        <v/>
      </c>
      <c r="S3" s="7" t="str">
        <f t="shared" ref="S3:S168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5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5" ca="1" si="70">IF(NOT(ISBLANK(N51)),N51,
IF(ISBLANK(M51),"",
VLOOKUP(M51,OFFSET(INDIRECT("$A:$B"),0,MATCH(M$1&amp;"_Verify",INDIRECT("$1:$1"),0)-1),2,0)
))</f>
        <v/>
      </c>
      <c r="S51" s="7" t="str">
        <f t="shared" ref="S51:S85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NormalAttackSyria_01</v>
      </c>
      <c r="B71" s="10" t="s">
        <v>476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0.57199999999999995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" ca="1" si="88">IF(NOT(ISBLANK(N72)),N72,
IF(ISBLANK(M72),"",
VLOOKUP(M72,OFFSET(INDIRECT("$A:$B"),0,MATCH(M$1&amp;"_Verify",INDIRECT("$1:$1"),0)-1),2,0)
))</f>
        <v/>
      </c>
      <c r="S72" s="7" t="str">
        <f t="shared" ref="S72" ca="1" si="89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ref="A73" si="90">B73&amp;"_"&amp;TEXT(D73,"00")</f>
        <v>UltimateRemoveSyria_01</v>
      </c>
      <c r="B73" s="10" t="s">
        <v>700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RemoveColliderHitObjectAffector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10</v>
      </c>
      <c r="J73" s="1">
        <v>2</v>
      </c>
      <c r="O73" s="7" t="str">
        <f t="shared" ref="O73" ca="1" si="91">IF(NOT(ISBLANK(N73)),N73,
IF(ISBLANK(M73),"",
VLOOKUP(M73,OFFSET(INDIRECT("$A:$B"),0,MATCH(M$1&amp;"_Verify",INDIRECT("$1:$1"),0)-1),2,0)
))</f>
        <v/>
      </c>
      <c r="P73" s="1">
        <v>1</v>
      </c>
      <c r="R73" s="1">
        <v>1</v>
      </c>
      <c r="S73" s="7">
        <f t="shared" ref="S73" ca="1" si="92">IF(NOT(ISBLANK(R73)),R73,
IF(ISBLANK(Q73),"",
VLOOKUP(Q73,OFFSET(INDIRECT("$A:$B"),0,MATCH(Q$1&amp;"_Verify",INDIRECT("$1:$1"),0)-1),2,0)
))</f>
        <v>1</v>
      </c>
    </row>
    <row r="74" spans="1:23" x14ac:dyDescent="0.3">
      <c r="A74" s="1" t="str">
        <f t="shared" si="69"/>
        <v>NormalAttackLinhi_01</v>
      </c>
      <c r="B74" s="10" t="s">
        <v>477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0.82499999999999996</v>
      </c>
      <c r="O74" s="7" t="str">
        <f t="shared" ca="1" si="70"/>
        <v/>
      </c>
      <c r="R74" s="1">
        <v>1</v>
      </c>
      <c r="S74" s="7">
        <f t="shared" ca="1" si="71"/>
        <v>1</v>
      </c>
    </row>
    <row r="75" spans="1:23" x14ac:dyDescent="0.3">
      <c r="A75" s="1" t="str">
        <f t="shared" si="69"/>
        <v>IgnoreEvadeVisualLinhi_01</v>
      </c>
      <c r="B75" s="10" t="s">
        <v>708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IgnoreEvadeVisual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K75" s="1">
        <v>0.28999999999999998</v>
      </c>
      <c r="O75" s="7" t="str">
        <f t="shared" ca="1" si="70"/>
        <v/>
      </c>
      <c r="S75" s="7" t="str">
        <f t="shared" ca="1" si="71"/>
        <v/>
      </c>
    </row>
    <row r="76" spans="1:23" x14ac:dyDescent="0.3">
      <c r="A76" s="1" t="str">
        <f t="shared" si="69"/>
        <v>NormalAttackNecromancerFour_01</v>
      </c>
      <c r="B76" s="10" t="s">
        <v>478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1.115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ref="A77" si="93">B77&amp;"_"&amp;TEXT(D77,"00")</f>
        <v>NormalAttackMovingNecromancerFour_01</v>
      </c>
      <c r="B77" s="10" t="s">
        <v>735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0.92500000000000004</v>
      </c>
      <c r="O77" s="7" t="str">
        <f t="shared" ref="O77" ca="1" si="94">IF(NOT(ISBLANK(N77)),N77,
IF(ISBLANK(M77),"",
VLOOKUP(M77,OFFSET(INDIRECT("$A:$B"),0,MATCH(M$1&amp;"_Verify",INDIRECT("$1:$1"),0)-1),2,0)
))</f>
        <v/>
      </c>
      <c r="S77" s="7" t="str">
        <f t="shared" ref="S77" ca="1" si="95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6">B78&amp;"_"&amp;TEXT(D78,"00")</f>
        <v>AttackOnMovingNecromancerFour_01</v>
      </c>
      <c r="B78" s="10" t="s">
        <v>728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AttackOnMoving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0.31</v>
      </c>
      <c r="O78" s="7" t="str">
        <f t="shared" ref="O78" ca="1" si="97">IF(NOT(ISBLANK(N78)),N78,
IF(ISBLANK(M78),"",
VLOOKUP(M78,OFFSET(INDIRECT("$A:$B"),0,MATCH(M$1&amp;"_Verify",INDIRECT("$1:$1"),0)-1),2,0)
))</f>
        <v/>
      </c>
      <c r="S78" s="7" t="str">
        <f t="shared" ref="S78" ca="1" si="98">IF(NOT(ISBLANK(R78)),R78,
IF(ISBLANK(Q78),"",
VLOOKUP(Q78,OFFSET(INDIRECT("$A:$B"),0,MATCH(Q$1&amp;"_Verify",INDIRECT("$1:$1"),0)-1),2,0)
))</f>
        <v/>
      </c>
      <c r="T78" s="1" t="s">
        <v>730</v>
      </c>
      <c r="U78" s="1" t="s">
        <v>734</v>
      </c>
      <c r="V78" s="1" t="s">
        <v>732</v>
      </c>
      <c r="W78" s="1" t="s">
        <v>731</v>
      </c>
    </row>
    <row r="79" spans="1:23" x14ac:dyDescent="0.3">
      <c r="A79" s="1" t="str">
        <f t="shared" si="69"/>
        <v>NormalAttackGirlWarrior_01</v>
      </c>
      <c r="B79" s="10" t="s">
        <v>479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0.502</v>
      </c>
      <c r="O79" s="7" t="str">
        <f t="shared" ca="1" si="70"/>
        <v/>
      </c>
      <c r="S79" s="7" t="str">
        <f t="shared" ca="1" si="71"/>
        <v/>
      </c>
    </row>
    <row r="80" spans="1:23" x14ac:dyDescent="0.3">
      <c r="A80" s="1" t="str">
        <f t="shared" si="69"/>
        <v>NormalAttackPreGirlArcher_01</v>
      </c>
      <c r="B80" s="10" t="s">
        <v>703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0.71299999999999997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ref="A81:A82" si="99">B81&amp;"_"&amp;TEXT(D81,"00")</f>
        <v>NormalAttackGirlArcher_01</v>
      </c>
      <c r="B81" s="10" t="s">
        <v>480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0.38500000000000001</v>
      </c>
      <c r="O81" s="7" t="str">
        <f t="shared" ref="O81:O82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</row>
    <row r="82" spans="1:23" x14ac:dyDescent="0.3">
      <c r="A82" s="1" t="str">
        <f t="shared" si="99"/>
        <v>LP_AddGeneratorCreateCountGirlArcher_01</v>
      </c>
      <c r="B82" s="10" t="s">
        <v>705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AddGeneratorCreateCount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100"/>
        <v>2</v>
      </c>
    </row>
    <row r="83" spans="1:23" x14ac:dyDescent="0.3">
      <c r="A83" s="1" t="str">
        <f t="shared" ref="A83" si="102">B83&amp;"_"&amp;TEXT(D83,"00")</f>
        <v>NormalAttackWeakEnergyShieldRobot_01</v>
      </c>
      <c r="B83" s="10" t="s">
        <v>668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0.1</v>
      </c>
      <c r="O83" s="7" t="str">
        <f t="shared" ref="O83" ca="1" si="103">IF(NOT(ISBLANK(N83)),N83,
IF(ISBLANK(M83),"",
VLOOKUP(M83,OFFSET(INDIRECT("$A:$B"),0,MATCH(M$1&amp;"_Verify",INDIRECT("$1:$1"),0)-1),2,0)
))</f>
        <v/>
      </c>
      <c r="S83" s="7" t="str">
        <f t="shared" ref="S83" ca="1" si="104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69"/>
        <v>NormalAttackEnergyShieldRobot_01</v>
      </c>
      <c r="B84" s="10" t="s">
        <v>481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DelayedBasedDamage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0.50800000000000001</v>
      </c>
      <c r="J84" s="1">
        <v>3.5</v>
      </c>
      <c r="O84" s="7" t="str">
        <f t="shared" ca="1" si="70"/>
        <v/>
      </c>
      <c r="S84" s="7" t="str">
        <f t="shared" ca="1" si="71"/>
        <v/>
      </c>
      <c r="W84" s="1" t="s">
        <v>669</v>
      </c>
    </row>
    <row r="85" spans="1:23" x14ac:dyDescent="0.3">
      <c r="A85" s="1" t="str">
        <f t="shared" si="69"/>
        <v>NormalAttackIceMagician_01</v>
      </c>
      <c r="B85" s="10" t="s">
        <v>482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0.224</v>
      </c>
      <c r="O85" s="7" t="str">
        <f t="shared" ca="1" si="70"/>
        <v/>
      </c>
      <c r="S85" s="7" t="str">
        <f t="shared" ca="1" si="71"/>
        <v/>
      </c>
    </row>
    <row r="86" spans="1:23" x14ac:dyDescent="0.3">
      <c r="A86" s="1" t="str">
        <f t="shared" ref="A86" si="105">B86&amp;"_"&amp;TEXT(D86,"00")</f>
        <v>NormalAttackAngelicWarrior_01</v>
      </c>
      <c r="B86" s="10" t="s">
        <v>483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0.495</v>
      </c>
      <c r="O86" s="7" t="str">
        <f t="shared" ref="O86" ca="1" si="106">IF(NOT(ISBLANK(N86)),N86,
IF(ISBLANK(M86),"",
VLOOKUP(M86,OFFSET(INDIRECT("$A:$B"),0,MATCH(M$1&amp;"_Verify",INDIRECT("$1:$1"),0)-1),2,0)
))</f>
        <v/>
      </c>
      <c r="S86" s="7" t="str">
        <f t="shared" ref="S86" ca="1" si="107">IF(NOT(ISBLANK(R86)),R86,
IF(ISBLANK(Q86),"",
VLOOKUP(Q86,OFFSET(INDIRECT("$A:$B"),0,MATCH(Q$1&amp;"_Verify",INDIRECT("$1:$1"),0)-1),2,0)
))</f>
        <v/>
      </c>
    </row>
    <row r="87" spans="1:23" x14ac:dyDescent="0.3">
      <c r="A87" s="1" t="str">
        <f t="shared" ref="A87" si="108">B87&amp;"_"&amp;TEXT(D87,"00")</f>
        <v>NormalAttackUnicornCharacter_01</v>
      </c>
      <c r="B87" s="10" t="s">
        <v>707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0.54500000000000004</v>
      </c>
      <c r="K87" s="1">
        <v>1</v>
      </c>
      <c r="O87" s="7" t="str">
        <f t="shared" ref="O87" ca="1" si="109">IF(NOT(ISBLANK(N87)),N87,
IF(ISBLANK(M87),"",
VLOOKUP(M87,OFFSET(INDIRECT("$A:$B"),0,MATCH(M$1&amp;"_Verify",INDIRECT("$1:$1"),0)-1),2,0)
))</f>
        <v/>
      </c>
      <c r="S87" s="7" t="str">
        <f t="shared" ref="S87" ca="1" si="110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0"/>
        <v>CallInvincibleTortoise_01</v>
      </c>
      <c r="B88" t="s">
        <v>108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CallAffectorValue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O88" s="7" t="str">
        <f t="shared" ca="1" si="1"/>
        <v/>
      </c>
      <c r="Q88" s="1" t="s">
        <v>225</v>
      </c>
      <c r="S88" s="7">
        <f t="shared" ca="1" si="2"/>
        <v>4</v>
      </c>
      <c r="U88" s="1" t="s">
        <v>107</v>
      </c>
    </row>
    <row r="89" spans="1:23" x14ac:dyDescent="0.3">
      <c r="A89" s="1" t="str">
        <f t="shared" si="0"/>
        <v>InvincibleTortoise_01</v>
      </c>
      <c r="B89" t="s">
        <v>107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InvincibleTortoise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3</v>
      </c>
      <c r="O89" s="7" t="str">
        <f t="shared" ca="1" si="1"/>
        <v/>
      </c>
      <c r="S89" s="7" t="str">
        <f t="shared" ca="1" si="2"/>
        <v/>
      </c>
      <c r="T89" s="1" t="s">
        <v>109</v>
      </c>
      <c r="U89" s="1" t="s">
        <v>110</v>
      </c>
    </row>
    <row r="90" spans="1:23" x14ac:dyDescent="0.3">
      <c r="A90" s="1" t="str">
        <f t="shared" si="0"/>
        <v>CountBarrier5Times_01</v>
      </c>
      <c r="B90" t="s">
        <v>115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CountBarrier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O90" s="7" t="str">
        <f t="shared" ca="1" si="1"/>
        <v/>
      </c>
      <c r="P90" s="1">
        <v>5</v>
      </c>
      <c r="S90" s="7" t="str">
        <f t="shared" ca="1" si="2"/>
        <v/>
      </c>
      <c r="V90" s="1" t="s">
        <v>116</v>
      </c>
    </row>
    <row r="91" spans="1:23" x14ac:dyDescent="0.3">
      <c r="A91" s="1" t="str">
        <f t="shared" si="0"/>
        <v>CallBurrowNinjaAssassin_01</v>
      </c>
      <c r="B91" t="s">
        <v>120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CallAffectorValue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Q91" s="1" t="s">
        <v>225</v>
      </c>
      <c r="S91" s="7">
        <f t="shared" ca="1" si="2"/>
        <v>4</v>
      </c>
      <c r="U91" s="1" t="s">
        <v>117</v>
      </c>
    </row>
    <row r="92" spans="1:23" x14ac:dyDescent="0.3">
      <c r="A92" s="1" t="str">
        <f t="shared" si="0"/>
        <v>BurrowNinjaAssassin_01</v>
      </c>
      <c r="B92" t="s">
        <v>117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Burrow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3</v>
      </c>
      <c r="K92" s="1">
        <v>0.5</v>
      </c>
      <c r="L92" s="1">
        <v>1</v>
      </c>
      <c r="O92" s="7" t="str">
        <f t="shared" ca="1" si="1"/>
        <v/>
      </c>
      <c r="P92" s="1">
        <v>2</v>
      </c>
      <c r="S92" s="7" t="str">
        <f t="shared" ca="1" si="2"/>
        <v/>
      </c>
      <c r="T92" s="1" t="s">
        <v>130</v>
      </c>
      <c r="U92" s="1" t="s">
        <v>131</v>
      </c>
      <c r="V92" s="1" t="s">
        <v>132</v>
      </c>
      <c r="W92" s="1" t="s">
        <v>133</v>
      </c>
    </row>
    <row r="93" spans="1:23" x14ac:dyDescent="0.3">
      <c r="A93" s="1" t="str">
        <f t="shared" si="0"/>
        <v>RushPigPet_01</v>
      </c>
      <c r="B93" s="10" t="s">
        <v>553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5</v>
      </c>
      <c r="J93" s="1">
        <v>1.5</v>
      </c>
      <c r="K93" s="1">
        <v>-1</v>
      </c>
      <c r="L93" s="1">
        <v>0</v>
      </c>
      <c r="N93" s="1">
        <v>1</v>
      </c>
      <c r="O93" s="7">
        <f t="shared" ca="1" si="1"/>
        <v>1</v>
      </c>
      <c r="P93" s="1">
        <v>-1</v>
      </c>
      <c r="S93" s="7" t="str">
        <f t="shared" ca="1" si="2"/>
        <v/>
      </c>
      <c r="T93" s="1" t="s">
        <v>554</v>
      </c>
      <c r="U93" s="1">
        <f>(3/2)*1.25/1.25</f>
        <v>1.5</v>
      </c>
    </row>
    <row r="94" spans="1:23" x14ac:dyDescent="0.3">
      <c r="A94" s="1" t="str">
        <f t="shared" ref="A94" si="111">B94&amp;"_"&amp;TEXT(D94,"00")</f>
        <v>RushPigPet_Purple_01</v>
      </c>
      <c r="B94" s="10" t="s">
        <v>600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100</v>
      </c>
      <c r="N94" s="1">
        <v>3</v>
      </c>
      <c r="O94" s="7">
        <f t="shared" ref="O94" ca="1" si="112">IF(NOT(ISBLANK(N94)),N94,
IF(ISBLANK(M94),"",
VLOOKUP(M94,OFFSET(INDIRECT("$A:$B"),0,MATCH(M$1&amp;"_Verify",INDIRECT("$1:$1"),0)-1),2,0)
))</f>
        <v>3</v>
      </c>
      <c r="P94" s="1">
        <v>-1</v>
      </c>
      <c r="S94" s="7" t="str">
        <f t="shared" ref="S94" ca="1" si="113">IF(NOT(ISBLANK(R94)),R94,
IF(ISBLANK(Q94),"",
VLOOKUP(Q94,OFFSET(INDIRECT("$A:$B"),0,MATCH(Q$1&amp;"_Verify",INDIRECT("$1:$1"),0)-1),2,0)
))</f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4">B95&amp;"_"&amp;TEXT(D95,"00")</f>
        <v>RushPolygonalMetalon_Green_01</v>
      </c>
      <c r="B95" s="10" t="s">
        <v>569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8</v>
      </c>
      <c r="J95" s="1">
        <v>1</v>
      </c>
      <c r="K95" s="1">
        <v>0</v>
      </c>
      <c r="L95" s="1">
        <v>0</v>
      </c>
      <c r="N95" s="1">
        <v>1</v>
      </c>
      <c r="O95" s="7">
        <f t="shared" ref="O95" ca="1" si="115">IF(NOT(ISBLANK(N95)),N95,
IF(ISBLANK(M95),"",
VLOOKUP(M95,OFFSET(INDIRECT("$A:$B"),0,MATCH(M$1&amp;"_Verify",INDIRECT("$1:$1"),0)-1),2,0)
))</f>
        <v>1</v>
      </c>
      <c r="P95" s="1">
        <v>250</v>
      </c>
      <c r="S95" s="7" t="str">
        <f t="shared" ref="S95" ca="1" si="116">IF(NOT(ISBLANK(R95)),R95,
IF(ISBLANK(Q95),"",
VLOOKUP(Q95,OFFSET(INDIRECT("$A:$B"),0,MATCH(Q$1&amp;"_Verify",INDIRECT("$1:$1"),0)-1),2,0)
))</f>
        <v/>
      </c>
      <c r="T95" s="1" t="s">
        <v>554</v>
      </c>
      <c r="U95" s="1">
        <f>(3/2)*1/1.25</f>
        <v>1.2</v>
      </c>
    </row>
    <row r="96" spans="1:23" x14ac:dyDescent="0.3">
      <c r="A96" s="1" t="str">
        <f t="shared" ref="A96" si="117">B96&amp;"_"&amp;TEXT(D96,"00")</f>
        <v>RushCuteUniq_01</v>
      </c>
      <c r="B96" s="10" t="s">
        <v>566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6.5</v>
      </c>
      <c r="J96" s="1">
        <v>2.5</v>
      </c>
      <c r="K96" s="1">
        <v>1</v>
      </c>
      <c r="L96" s="1">
        <v>0</v>
      </c>
      <c r="N96" s="1">
        <v>0</v>
      </c>
      <c r="O96" s="7">
        <f t="shared" ref="O96" ca="1" si="118">IF(NOT(ISBLANK(N96)),N96,
IF(ISBLANK(M96),"",
VLOOKUP(M96,OFFSET(INDIRECT("$A:$B"),0,MATCH(M$1&amp;"_Verify",INDIRECT("$1:$1"),0)-1),2,0)
))</f>
        <v>0</v>
      </c>
      <c r="P96" s="1">
        <v>-1</v>
      </c>
      <c r="S96" s="7" t="str">
        <f t="shared" ref="S96" ca="1" si="119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:A99" si="120">B97&amp;"_"&amp;TEXT(D97,"00")</f>
        <v>RushRobotSphere_01</v>
      </c>
      <c r="B97" s="10" t="s">
        <v>567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8</v>
      </c>
      <c r="J97" s="1">
        <v>2</v>
      </c>
      <c r="K97" s="1">
        <v>5</v>
      </c>
      <c r="L97" s="1">
        <v>0</v>
      </c>
      <c r="N97" s="1">
        <v>0</v>
      </c>
      <c r="O97" s="7">
        <f t="shared" ref="O97:O99" ca="1" si="121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:S99" ca="1" si="122">IF(NOT(ISBLANK(R97)),R97,
IF(ISBLANK(Q97),"",
VLOOKUP(Q97,OFFSET(INDIRECT("$A:$B"),0,MATCH(Q$1&amp;"_Verify",INDIRECT("$1:$1"),0)-1),2,0)
))</f>
        <v/>
      </c>
      <c r="T97" s="1" t="s">
        <v>554</v>
      </c>
      <c r="U97" s="1">
        <f>(3/2)*1.25/1.25</f>
        <v>1.5</v>
      </c>
    </row>
    <row r="98" spans="1:23" x14ac:dyDescent="0.3">
      <c r="A98" s="1" t="str">
        <f t="shared" si="120"/>
        <v>SlowDebuffCyc_01</v>
      </c>
      <c r="B98" s="10" t="s">
        <v>587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AddActorState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O98" s="7" t="str">
        <f t="shared" ca="1" si="121"/>
        <v/>
      </c>
      <c r="S98" s="7" t="str">
        <f t="shared" ca="1" si="122"/>
        <v/>
      </c>
      <c r="T98" s="1" t="s">
        <v>588</v>
      </c>
    </row>
    <row r="99" spans="1:23" x14ac:dyDescent="0.3">
      <c r="A99" s="1" t="str">
        <f t="shared" si="120"/>
        <v>AS_SlowCyc_01</v>
      </c>
      <c r="B99" s="1" t="s">
        <v>589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-0.5</v>
      </c>
      <c r="M99" s="1" t="s">
        <v>156</v>
      </c>
      <c r="O99" s="7">
        <f t="shared" ca="1" si="121"/>
        <v>10</v>
      </c>
      <c r="R99" s="1">
        <v>1</v>
      </c>
      <c r="S99" s="7">
        <f t="shared" ca="1" si="122"/>
        <v>1</v>
      </c>
      <c r="W99" s="1" t="s">
        <v>598</v>
      </c>
    </row>
    <row r="100" spans="1:23" x14ac:dyDescent="0.3">
      <c r="A100" s="1" t="str">
        <f t="shared" ref="A100" si="123">B100&amp;"_"&amp;TEXT(D100,"00")</f>
        <v>TeleportWarAssassin_01</v>
      </c>
      <c r="B100" s="1" t="s">
        <v>595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TeleportTargetPosition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0.8</v>
      </c>
      <c r="J100" s="1">
        <v>1.5</v>
      </c>
      <c r="N100" s="1">
        <v>0</v>
      </c>
      <c r="O100" s="7">
        <f t="shared" ref="O100" ca="1" si="124">IF(NOT(ISBLANK(N100)),N100,
IF(ISBLANK(M100),"",
VLOOKUP(M100,OFFSET(INDIRECT("$A:$B"),0,MATCH(M$1&amp;"_Verify",INDIRECT("$1:$1"),0)-1),2,0)
))</f>
        <v>0</v>
      </c>
      <c r="S100" s="7" t="str">
        <f t="shared" ref="S100" ca="1" si="125">IF(NOT(ISBLANK(R100)),R100,
IF(ISBLANK(Q100),"",
VLOOKUP(Q100,OFFSET(INDIRECT("$A:$B"),0,MATCH(Q$1&amp;"_Verify",INDIRECT("$1:$1"),0)-1),2,0)
))</f>
        <v/>
      </c>
      <c r="T100" s="1" t="s">
        <v>592</v>
      </c>
      <c r="W100" s="1" t="s">
        <v>597</v>
      </c>
    </row>
    <row r="101" spans="1:23" x14ac:dyDescent="0.3">
      <c r="A101" s="1" t="str">
        <f t="shared" ref="A101" si="126">B101&amp;"_"&amp;TEXT(D101,"00")</f>
        <v>TeleportZippermouth_Green_01</v>
      </c>
      <c r="B101" s="1" t="s">
        <v>611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K101" s="1">
        <v>0</v>
      </c>
      <c r="L101" s="1">
        <v>0</v>
      </c>
      <c r="N101" s="1">
        <v>1</v>
      </c>
      <c r="O101" s="7">
        <f t="shared" ref="O101" ca="1" si="127">IF(NOT(ISBLANK(N101)),N101,
IF(ISBLANK(M101),"",
VLOOKUP(M101,OFFSET(INDIRECT("$A:$B"),0,MATCH(M$1&amp;"_Verify",INDIRECT("$1:$1"),0)-1),2,0)
))</f>
        <v>1</v>
      </c>
      <c r="S101" s="7" t="str">
        <f t="shared" ref="S101" ca="1" si="128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:A103" si="129">B102&amp;"_"&amp;TEXT(D102,"00")</f>
        <v>RotateZippermouth_Green_01</v>
      </c>
      <c r="B102" s="1" t="s">
        <v>613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Rotate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6</v>
      </c>
      <c r="J102" s="1">
        <v>360</v>
      </c>
      <c r="O102" s="7" t="str">
        <f t="shared" ref="O102:O103" ca="1" si="130">IF(NOT(ISBLANK(N102)),N102,
IF(ISBLANK(M102),"",
VLOOKUP(M102,OFFSET(INDIRECT("$A:$B"),0,MATCH(M$1&amp;"_Verify",INDIRECT("$1:$1"),0)-1),2,0)
))</f>
        <v/>
      </c>
      <c r="S102" s="7" t="str">
        <f t="shared" ref="S102:S103" ca="1" si="131">IF(NOT(ISBLANK(R102)),R102,
IF(ISBLANK(Q102),"",
VLOOKUP(Q102,OFFSET(INDIRECT("$A:$B"),0,MATCH(Q$1&amp;"_Verify",INDIRECT("$1:$1"),0)-1),2,0)
))</f>
        <v/>
      </c>
      <c r="T102" s="1" t="s">
        <v>615</v>
      </c>
    </row>
    <row r="103" spans="1:23" x14ac:dyDescent="0.3">
      <c r="A103" s="1" t="str">
        <f t="shared" si="129"/>
        <v>TeleportOneEyedWizard_BlueClose_01</v>
      </c>
      <c r="B103" s="1" t="s">
        <v>620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TeleportTargetPosition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0.3</v>
      </c>
      <c r="J103" s="1">
        <v>1</v>
      </c>
      <c r="N103" s="1">
        <v>2</v>
      </c>
      <c r="O103" s="7">
        <f t="shared" ca="1" si="130"/>
        <v>2</v>
      </c>
      <c r="S103" s="7" t="str">
        <f t="shared" ca="1" si="131"/>
        <v/>
      </c>
      <c r="T103" s="1" t="s">
        <v>623</v>
      </c>
      <c r="U103" s="1" t="s">
        <v>634</v>
      </c>
      <c r="W103" s="1" t="s">
        <v>597</v>
      </c>
    </row>
    <row r="104" spans="1:23" x14ac:dyDescent="0.3">
      <c r="A104" s="1" t="str">
        <f t="shared" ref="A104:A105" si="132">B104&amp;"_"&amp;TEXT(D104,"00")</f>
        <v>TeleportOneEyedWizard_BlueFar_01</v>
      </c>
      <c r="B104" s="1" t="s">
        <v>621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3</v>
      </c>
      <c r="O104" s="7">
        <f t="shared" ref="O104:O105" ca="1" si="133">IF(NOT(ISBLANK(N104)),N104,
IF(ISBLANK(M104),"",
VLOOKUP(M104,OFFSET(INDIRECT("$A:$B"),0,MATCH(M$1&amp;"_Verify",INDIRECT("$1:$1"),0)-1),2,0)
))</f>
        <v>3</v>
      </c>
      <c r="S104" s="7" t="str">
        <f t="shared" ref="S104:S105" ca="1" si="134">IF(NOT(ISBLANK(R104)),R104,
IF(ISBLANK(Q104),"",
VLOOKUP(Q104,OFFSET(INDIRECT("$A:$B"),0,MATCH(Q$1&amp;"_Verify",INDIRECT("$1:$1"),0)-1),2,0)
))</f>
        <v/>
      </c>
      <c r="T104" s="1" t="s">
        <v>624</v>
      </c>
      <c r="U104" s="1" t="s">
        <v>634</v>
      </c>
      <c r="W104" s="1" t="s">
        <v>597</v>
      </c>
    </row>
    <row r="105" spans="1:23" x14ac:dyDescent="0.3">
      <c r="A105" s="1" t="str">
        <f t="shared" si="132"/>
        <v>RushHeavyKnight_YellowFirst_01</v>
      </c>
      <c r="B105" s="10" t="s">
        <v>626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4.2</v>
      </c>
      <c r="J105" s="1">
        <v>1.5</v>
      </c>
      <c r="K105" s="1">
        <v>2</v>
      </c>
      <c r="L105" s="1">
        <v>0</v>
      </c>
      <c r="N105" s="1">
        <v>1</v>
      </c>
      <c r="O105" s="7">
        <f t="shared" ca="1" si="133"/>
        <v>1</v>
      </c>
      <c r="P105" s="1">
        <v>-1</v>
      </c>
      <c r="S105" s="7" t="str">
        <f t="shared" ca="1" si="134"/>
        <v/>
      </c>
      <c r="T105" s="1" t="s">
        <v>632</v>
      </c>
      <c r="U105" s="1">
        <v>1.5</v>
      </c>
    </row>
    <row r="106" spans="1:23" x14ac:dyDescent="0.3">
      <c r="A106" s="1" t="str">
        <f t="shared" ref="A106:A108" si="135">B106&amp;"_"&amp;TEXT(D106,"00")</f>
        <v>RushHeavyKnight_YellowSecond_01</v>
      </c>
      <c r="B106" s="10" t="s">
        <v>630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1</v>
      </c>
      <c r="L106" s="1">
        <v>0</v>
      </c>
      <c r="N106" s="1">
        <v>1</v>
      </c>
      <c r="O106" s="7">
        <f t="shared" ref="O106:O108" ca="1" si="136">IF(NOT(ISBLANK(N106)),N106,
IF(ISBLANK(M106),"",
VLOOKUP(M106,OFFSET(INDIRECT("$A:$B"),0,MATCH(M$1&amp;"_Verify",INDIRECT("$1:$1"),0)-1),2,0)
))</f>
        <v>1</v>
      </c>
      <c r="P106" s="1">
        <v>-1</v>
      </c>
      <c r="S106" s="7" t="str">
        <f t="shared" ref="S106:S107" ca="1" si="137">IF(NOT(ISBLANK(R106)),R106,
IF(ISBLANK(Q106),"",
VLOOKUP(Q106,OFFSET(INDIRECT("$A:$B"),0,MATCH(Q$1&amp;"_Verify",INDIRECT("$1:$1"),0)-1),2,0)
))</f>
        <v/>
      </c>
      <c r="T106" s="1" t="s">
        <v>633</v>
      </c>
      <c r="U106" s="1">
        <v>1.5</v>
      </c>
    </row>
    <row r="107" spans="1:23" x14ac:dyDescent="0.3">
      <c r="A107" s="1" t="str">
        <f t="shared" si="135"/>
        <v>RushHeavyKnight_YellowThird_01</v>
      </c>
      <c r="B107" s="10" t="s">
        <v>631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0.2</v>
      </c>
      <c r="K107" s="1">
        <v>-3</v>
      </c>
      <c r="L107" s="1">
        <v>0</v>
      </c>
      <c r="N107" s="1">
        <v>1</v>
      </c>
      <c r="O107" s="7">
        <f t="shared" ca="1" si="136"/>
        <v>1</v>
      </c>
      <c r="P107" s="1">
        <v>200</v>
      </c>
      <c r="S107" s="7" t="str">
        <f t="shared" ca="1" si="137"/>
        <v/>
      </c>
      <c r="T107" s="1" t="s">
        <v>554</v>
      </c>
      <c r="U107" s="1">
        <v>1.5</v>
      </c>
    </row>
    <row r="108" spans="1:23" x14ac:dyDescent="0.3">
      <c r="A108" s="1" t="str">
        <f t="shared" si="135"/>
        <v>AddForceCommon_01</v>
      </c>
      <c r="B108" s="10" t="s">
        <v>638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AddForce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3</v>
      </c>
      <c r="N108" s="1">
        <v>0</v>
      </c>
      <c r="O108" s="7">
        <f t="shared" ca="1" si="136"/>
        <v>0</v>
      </c>
    </row>
    <row r="109" spans="1:23" x14ac:dyDescent="0.3">
      <c r="A109" s="1" t="str">
        <f t="shared" ref="A109" si="138">B109&amp;"_"&amp;TEXT(D109,"00")</f>
        <v>AddForceCommonWeak_01</v>
      </c>
      <c r="B109" s="10" t="s">
        <v>644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AddForce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</v>
      </c>
      <c r="N109" s="1">
        <v>0</v>
      </c>
      <c r="O109" s="7">
        <f t="shared" ref="O109" ca="1" si="139">IF(NOT(ISBLANK(N109)),N109,
IF(ISBLANK(M109),"",
VLOOKUP(M109,OFFSET(INDIRECT("$A:$B"),0,MATCH(M$1&amp;"_Verify",INDIRECT("$1:$1"),0)-1),2,0)
))</f>
        <v>0</v>
      </c>
    </row>
    <row r="110" spans="1:23" x14ac:dyDescent="0.3">
      <c r="A110" s="1" t="str">
        <f t="shared" ref="A110:A111" si="140">B110&amp;"_"&amp;TEXT(D110,"00")</f>
        <v>AddForceCommonStrong_01</v>
      </c>
      <c r="B110" s="10" t="s">
        <v>646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AddForce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5</v>
      </c>
      <c r="N110" s="1">
        <v>0</v>
      </c>
      <c r="O110" s="7">
        <f t="shared" ref="O110:O111" ca="1" si="141">IF(NOT(ISBLANK(N110)),N110,
IF(ISBLANK(M110),"",
VLOOKUP(M110,OFFSET(INDIRECT("$A:$B"),0,MATCH(M$1&amp;"_Verify",INDIRECT("$1:$1"),0)-1),2,0)
))</f>
        <v>0</v>
      </c>
    </row>
    <row r="111" spans="1:23" x14ac:dyDescent="0.3">
      <c r="A111" s="1" t="str">
        <f t="shared" si="140"/>
        <v>SuicidePolygonalMagma_Blue_01</v>
      </c>
      <c r="B111" s="10" t="s">
        <v>661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Suicide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N111" s="1">
        <v>1</v>
      </c>
      <c r="O111" s="7">
        <f t="shared" ca="1" si="141"/>
        <v>1</v>
      </c>
      <c r="S111" s="7" t="str">
        <f t="shared" ref="S111" ca="1" si="142">IF(NOT(ISBLANK(R111)),R111,
IF(ISBLANK(Q111),"",
VLOOKUP(Q111,OFFSET(INDIRECT("$A:$B"),0,MATCH(Q$1&amp;"_Verify",INDIRECT("$1:$1"),0)-1),2,0)
))</f>
        <v/>
      </c>
      <c r="T111" s="1" t="s">
        <v>657</v>
      </c>
    </row>
    <row r="112" spans="1:23" x14ac:dyDescent="0.3">
      <c r="A112" s="1" t="str">
        <f t="shared" si="0"/>
        <v>LP_Atk_01</v>
      </c>
      <c r="B112" s="1" t="s">
        <v>256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0.15</v>
      </c>
      <c r="M112" s="1" t="s">
        <v>164</v>
      </c>
      <c r="O112" s="7">
        <f t="shared" ca="1" si="1"/>
        <v>19</v>
      </c>
      <c r="S112" s="7" t="str">
        <f t="shared" ca="1" si="2"/>
        <v/>
      </c>
    </row>
    <row r="113" spans="1:19" x14ac:dyDescent="0.3">
      <c r="A113" s="1" t="str">
        <f t="shared" si="0"/>
        <v>LP_Atk_02</v>
      </c>
      <c r="B113" s="1" t="s">
        <v>256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0.315</v>
      </c>
      <c r="M113" s="1" t="s">
        <v>164</v>
      </c>
      <c r="O113" s="7">
        <f t="shared" ca="1" si="1"/>
        <v>19</v>
      </c>
      <c r="S113" s="7" t="str">
        <f t="shared" ca="1" si="2"/>
        <v/>
      </c>
    </row>
    <row r="114" spans="1:19" x14ac:dyDescent="0.3">
      <c r="A114" s="1" t="str">
        <f t="shared" ref="A114:A122" si="143">B114&amp;"_"&amp;TEXT(D114,"00")</f>
        <v>LP_Atk_03</v>
      </c>
      <c r="B114" s="1" t="s">
        <v>256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0.49500000000000005</v>
      </c>
      <c r="M114" s="1" t="s">
        <v>164</v>
      </c>
      <c r="N114" s="6"/>
      <c r="O114" s="7">
        <f t="shared" ca="1" si="1"/>
        <v>19</v>
      </c>
      <c r="S114" s="7" t="str">
        <f t="shared" ca="1" si="2"/>
        <v/>
      </c>
    </row>
    <row r="115" spans="1:19" x14ac:dyDescent="0.3">
      <c r="A115" s="1" t="str">
        <f t="shared" si="143"/>
        <v>LP_Atk_04</v>
      </c>
      <c r="B115" s="1" t="s">
        <v>256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0.69</v>
      </c>
      <c r="M115" s="1" t="s">
        <v>164</v>
      </c>
      <c r="O115" s="7">
        <f t="shared" ca="1" si="1"/>
        <v>19</v>
      </c>
      <c r="S115" s="7" t="str">
        <f t="shared" ca="1" si="2"/>
        <v/>
      </c>
    </row>
    <row r="116" spans="1:19" x14ac:dyDescent="0.3">
      <c r="A116" s="1" t="str">
        <f t="shared" si="143"/>
        <v>LP_Atk_05</v>
      </c>
      <c r="B116" s="1" t="s">
        <v>256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0.89999999999999991</v>
      </c>
      <c r="M116" s="1" t="s">
        <v>164</v>
      </c>
      <c r="O116" s="7">
        <f ca="1">IF(NOT(ISBLANK(N116)),N116,
IF(ISBLANK(M116),"",
VLOOKUP(M116,OFFSET(INDIRECT("$A:$B"),0,MATCH(M$1&amp;"_Verify",INDIRECT("$1:$1"),0)-1),2,0)
))</f>
        <v>19</v>
      </c>
      <c r="S116" s="7" t="str">
        <f t="shared" ca="1" si="2"/>
        <v/>
      </c>
    </row>
    <row r="117" spans="1:19" x14ac:dyDescent="0.3">
      <c r="A117" s="1" t="str">
        <f t="shared" si="143"/>
        <v>LP_Atk_06</v>
      </c>
      <c r="B117" s="1" t="s">
        <v>256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1.125</v>
      </c>
      <c r="M117" s="1" t="s">
        <v>164</v>
      </c>
      <c r="O117" s="7">
        <f t="shared" ref="O117:O168" ca="1" si="144">IF(NOT(ISBLANK(N117)),N117,
IF(ISBLANK(M117),"",
VLOOKUP(M117,OFFSET(INDIRECT("$A:$B"),0,MATCH(M$1&amp;"_Verify",INDIRECT("$1:$1"),0)-1),2,0)
))</f>
        <v>19</v>
      </c>
      <c r="S117" s="7" t="str">
        <f t="shared" ca="1" si="2"/>
        <v/>
      </c>
    </row>
    <row r="118" spans="1:19" x14ac:dyDescent="0.3">
      <c r="A118" s="1" t="str">
        <f t="shared" si="143"/>
        <v>LP_Atk_07</v>
      </c>
      <c r="B118" s="1" t="s">
        <v>256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1.3650000000000002</v>
      </c>
      <c r="M118" s="1" t="s">
        <v>164</v>
      </c>
      <c r="O118" s="7">
        <f t="shared" ca="1" si="144"/>
        <v>19</v>
      </c>
      <c r="S118" s="7" t="str">
        <f t="shared" ca="1" si="2"/>
        <v/>
      </c>
    </row>
    <row r="119" spans="1:19" x14ac:dyDescent="0.3">
      <c r="A119" s="1" t="str">
        <f t="shared" si="143"/>
        <v>LP_Atk_08</v>
      </c>
      <c r="B119" s="1" t="s">
        <v>256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1.62</v>
      </c>
      <c r="M119" s="1" t="s">
        <v>164</v>
      </c>
      <c r="O119" s="7">
        <f t="shared" ca="1" si="144"/>
        <v>19</v>
      </c>
      <c r="S119" s="7" t="str">
        <f t="shared" ca="1" si="2"/>
        <v/>
      </c>
    </row>
    <row r="120" spans="1:19" x14ac:dyDescent="0.3">
      <c r="A120" s="1" t="str">
        <f t="shared" si="143"/>
        <v>LP_Atk_09</v>
      </c>
      <c r="B120" s="1" t="s">
        <v>256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1.89</v>
      </c>
      <c r="M120" s="1" t="s">
        <v>164</v>
      </c>
      <c r="O120" s="7">
        <f t="shared" ca="1" si="144"/>
        <v>19</v>
      </c>
      <c r="S120" s="7" t="str">
        <f t="shared" ca="1" si="2"/>
        <v/>
      </c>
    </row>
    <row r="121" spans="1:19" x14ac:dyDescent="0.3">
      <c r="A121" s="1" t="str">
        <f t="shared" si="143"/>
        <v>LP_AtkBetter_01</v>
      </c>
      <c r="B121" s="1" t="s">
        <v>257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0.25</v>
      </c>
      <c r="M121" s="1" t="s">
        <v>164</v>
      </c>
      <c r="O121" s="7">
        <f t="shared" ca="1" si="144"/>
        <v>19</v>
      </c>
      <c r="S121" s="7" t="str">
        <f t="shared" ca="1" si="2"/>
        <v/>
      </c>
    </row>
    <row r="122" spans="1:19" x14ac:dyDescent="0.3">
      <c r="A122" s="1" t="str">
        <f t="shared" si="143"/>
        <v>LP_AtkBetter_02</v>
      </c>
      <c r="B122" s="1" t="s">
        <v>257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0.52500000000000002</v>
      </c>
      <c r="M122" s="1" t="s">
        <v>164</v>
      </c>
      <c r="O122" s="7">
        <f t="shared" ca="1" si="144"/>
        <v>19</v>
      </c>
      <c r="S122" s="7" t="str">
        <f t="shared" ca="1" si="2"/>
        <v/>
      </c>
    </row>
    <row r="123" spans="1:19" x14ac:dyDescent="0.3">
      <c r="A123" s="1" t="str">
        <f t="shared" ref="A123:A143" si="145">B123&amp;"_"&amp;TEXT(D123,"00")</f>
        <v>LP_AtkBetter_03</v>
      </c>
      <c r="B123" s="1" t="s">
        <v>257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0.82500000000000007</v>
      </c>
      <c r="M123" s="1" t="s">
        <v>164</v>
      </c>
      <c r="O123" s="7">
        <f t="shared" ca="1" si="144"/>
        <v>19</v>
      </c>
      <c r="S123" s="7" t="str">
        <f t="shared" ca="1" si="2"/>
        <v/>
      </c>
    </row>
    <row r="124" spans="1:19" x14ac:dyDescent="0.3">
      <c r="A124" s="1" t="str">
        <f t="shared" si="145"/>
        <v>LP_AtkBetter_04</v>
      </c>
      <c r="B124" s="1" t="s">
        <v>257</v>
      </c>
      <c r="C124" s="1" t="str">
        <f>IF(ISERROR(VLOOKUP(B124,AffectorValueTable!$A:$A,1,0)),"어펙터밸류없음","")</f>
        <v/>
      </c>
      <c r="D124" s="1">
        <v>4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1.1499999999999999</v>
      </c>
      <c r="M124" s="1" t="s">
        <v>164</v>
      </c>
      <c r="O124" s="7">
        <f t="shared" ca="1" si="144"/>
        <v>19</v>
      </c>
      <c r="S124" s="7" t="str">
        <f t="shared" ca="1" si="2"/>
        <v/>
      </c>
    </row>
    <row r="125" spans="1:19" x14ac:dyDescent="0.3">
      <c r="A125" s="1" t="str">
        <f t="shared" si="145"/>
        <v>LP_AtkBetter_05</v>
      </c>
      <c r="B125" s="1" t="s">
        <v>257</v>
      </c>
      <c r="C125" s="1" t="str">
        <f>IF(ISERROR(VLOOKUP(B125,AffectorValueTable!$A:$A,1,0)),"어펙터밸류없음","")</f>
        <v/>
      </c>
      <c r="D125" s="1">
        <v>5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1.5</v>
      </c>
      <c r="M125" s="1" t="s">
        <v>164</v>
      </c>
      <c r="O125" s="7">
        <f t="shared" ca="1" si="144"/>
        <v>19</v>
      </c>
      <c r="S125" s="7" t="str">
        <f t="shared" ca="1" si="2"/>
        <v/>
      </c>
    </row>
    <row r="126" spans="1:19" x14ac:dyDescent="0.3">
      <c r="A126" s="1" t="str">
        <f t="shared" si="145"/>
        <v>LP_AtkBetter_06</v>
      </c>
      <c r="B126" s="1" t="s">
        <v>257</v>
      </c>
      <c r="C126" s="1" t="str">
        <f>IF(ISERROR(VLOOKUP(B126,AffectorValueTable!$A:$A,1,0)),"어펙터밸류없음","")</f>
        <v/>
      </c>
      <c r="D126" s="1">
        <v>6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1.875</v>
      </c>
      <c r="M126" s="1" t="s">
        <v>164</v>
      </c>
      <c r="O126" s="7">
        <f t="shared" ca="1" si="144"/>
        <v>19</v>
      </c>
      <c r="S126" s="7" t="str">
        <f t="shared" ca="1" si="2"/>
        <v/>
      </c>
    </row>
    <row r="127" spans="1:19" x14ac:dyDescent="0.3">
      <c r="A127" s="1" t="str">
        <f t="shared" si="145"/>
        <v>LP_AtkBetter_07</v>
      </c>
      <c r="B127" s="1" t="s">
        <v>257</v>
      </c>
      <c r="C127" s="1" t="str">
        <f>IF(ISERROR(VLOOKUP(B127,AffectorValueTable!$A:$A,1,0)),"어펙터밸류없음","")</f>
        <v/>
      </c>
      <c r="D127" s="1">
        <v>7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2.2749999999999999</v>
      </c>
      <c r="M127" s="1" t="s">
        <v>164</v>
      </c>
      <c r="O127" s="7">
        <f t="shared" ca="1" si="144"/>
        <v>19</v>
      </c>
      <c r="S127" s="7" t="str">
        <f t="shared" ca="1" si="2"/>
        <v/>
      </c>
    </row>
    <row r="128" spans="1:19" x14ac:dyDescent="0.3">
      <c r="A128" s="1" t="str">
        <f t="shared" si="145"/>
        <v>LP_AtkBetter_08</v>
      </c>
      <c r="B128" s="1" t="s">
        <v>257</v>
      </c>
      <c r="C128" s="1" t="str">
        <f>IF(ISERROR(VLOOKUP(B128,AffectorValueTable!$A:$A,1,0)),"어펙터밸류없음","")</f>
        <v/>
      </c>
      <c r="D128" s="1">
        <v>8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2.7</v>
      </c>
      <c r="M128" s="1" t="s">
        <v>164</v>
      </c>
      <c r="O128" s="7">
        <f t="shared" ca="1" si="144"/>
        <v>19</v>
      </c>
      <c r="S128" s="7" t="str">
        <f t="shared" ca="1" si="2"/>
        <v/>
      </c>
    </row>
    <row r="129" spans="1:19" x14ac:dyDescent="0.3">
      <c r="A129" s="1" t="str">
        <f t="shared" si="145"/>
        <v>LP_AtkBetter_09</v>
      </c>
      <c r="B129" s="1" t="s">
        <v>257</v>
      </c>
      <c r="C129" s="1" t="str">
        <f>IF(ISERROR(VLOOKUP(B129,AffectorValueTable!$A:$A,1,0)),"어펙터밸류없음","")</f>
        <v/>
      </c>
      <c r="D129" s="1">
        <v>9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3.15</v>
      </c>
      <c r="M129" s="1" t="s">
        <v>164</v>
      </c>
      <c r="O129" s="7">
        <f t="shared" ca="1" si="144"/>
        <v>19</v>
      </c>
      <c r="S129" s="7" t="str">
        <f t="shared" ca="1" si="2"/>
        <v/>
      </c>
    </row>
    <row r="130" spans="1:19" x14ac:dyDescent="0.3">
      <c r="A130" s="1" t="str">
        <f t="shared" si="145"/>
        <v>LP_AtkBest_01</v>
      </c>
      <c r="B130" s="1" t="s">
        <v>258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0.45</v>
      </c>
      <c r="M130" s="1" t="s">
        <v>164</v>
      </c>
      <c r="O130" s="7">
        <f t="shared" ca="1" si="144"/>
        <v>19</v>
      </c>
      <c r="S130" s="7" t="str">
        <f t="shared" ca="1" si="2"/>
        <v/>
      </c>
    </row>
    <row r="131" spans="1:19" x14ac:dyDescent="0.3">
      <c r="A131" s="1" t="str">
        <f t="shared" ref="A131:A132" si="146">B131&amp;"_"&amp;TEXT(D131,"00")</f>
        <v>LP_AtkBest_02</v>
      </c>
      <c r="B131" s="1" t="s">
        <v>258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0.94500000000000006</v>
      </c>
      <c r="M131" s="1" t="s">
        <v>164</v>
      </c>
      <c r="O131" s="7">
        <f t="shared" ref="O131:O132" ca="1" si="147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46"/>
        <v>LP_AtkBest_03</v>
      </c>
      <c r="B132" s="1" t="s">
        <v>258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1.4850000000000003</v>
      </c>
      <c r="M132" s="1" t="s">
        <v>164</v>
      </c>
      <c r="O132" s="7">
        <f t="shared" ca="1" si="147"/>
        <v>19</v>
      </c>
      <c r="S132" s="7" t="str">
        <f t="shared" ca="1" si="2"/>
        <v/>
      </c>
    </row>
    <row r="133" spans="1:19" x14ac:dyDescent="0.3">
      <c r="A133" s="1" t="str">
        <f t="shared" si="145"/>
        <v>LP_AtkSpeed_01</v>
      </c>
      <c r="B133" s="1" t="s">
        <v>259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ref="J133:J153" si="148">J112*4.75/6</f>
        <v>0.11875000000000001</v>
      </c>
      <c r="M133" s="1" t="s">
        <v>149</v>
      </c>
      <c r="O133" s="7">
        <f t="shared" ca="1" si="144"/>
        <v>3</v>
      </c>
      <c r="S133" s="7" t="str">
        <f t="shared" ca="1" si="2"/>
        <v/>
      </c>
    </row>
    <row r="134" spans="1:19" x14ac:dyDescent="0.3">
      <c r="A134" s="1" t="str">
        <f t="shared" si="145"/>
        <v>LP_AtkSpeed_02</v>
      </c>
      <c r="B134" s="1" t="s">
        <v>259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48"/>
        <v>0.24937500000000001</v>
      </c>
      <c r="M134" s="1" t="s">
        <v>149</v>
      </c>
      <c r="O134" s="7">
        <f t="shared" ca="1" si="144"/>
        <v>3</v>
      </c>
      <c r="S134" s="7" t="str">
        <f t="shared" ca="1" si="2"/>
        <v/>
      </c>
    </row>
    <row r="135" spans="1:19" x14ac:dyDescent="0.3">
      <c r="A135" s="1" t="str">
        <f t="shared" si="145"/>
        <v>LP_AtkSpeed_03</v>
      </c>
      <c r="B135" s="1" t="s">
        <v>259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48"/>
        <v>0.39187500000000003</v>
      </c>
      <c r="M135" s="1" t="s">
        <v>149</v>
      </c>
      <c r="O135" s="7">
        <f t="shared" ca="1" si="144"/>
        <v>3</v>
      </c>
      <c r="S135" s="7" t="str">
        <f t="shared" ca="1" si="2"/>
        <v/>
      </c>
    </row>
    <row r="136" spans="1:19" x14ac:dyDescent="0.3">
      <c r="A136" s="1" t="str">
        <f t="shared" si="145"/>
        <v>LP_AtkSpeed_04</v>
      </c>
      <c r="B136" s="1" t="s">
        <v>259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48"/>
        <v>0.54625000000000001</v>
      </c>
      <c r="M136" s="1" t="s">
        <v>149</v>
      </c>
      <c r="O136" s="7">
        <f t="shared" ca="1" si="144"/>
        <v>3</v>
      </c>
      <c r="S136" s="7" t="str">
        <f t="shared" ca="1" si="2"/>
        <v/>
      </c>
    </row>
    <row r="137" spans="1:19" x14ac:dyDescent="0.3">
      <c r="A137" s="1" t="str">
        <f t="shared" si="145"/>
        <v>LP_AtkSpeed_05</v>
      </c>
      <c r="B137" s="1" t="s">
        <v>259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8"/>
        <v>0.71249999999999991</v>
      </c>
      <c r="M137" s="1" t="s">
        <v>149</v>
      </c>
      <c r="O137" s="7">
        <f t="shared" ca="1" si="144"/>
        <v>3</v>
      </c>
      <c r="S137" s="7" t="str">
        <f t="shared" ca="1" si="2"/>
        <v/>
      </c>
    </row>
    <row r="138" spans="1:19" x14ac:dyDescent="0.3">
      <c r="A138" s="1" t="str">
        <f t="shared" si="145"/>
        <v>LP_AtkSpeed_06</v>
      </c>
      <c r="B138" s="1" t="s">
        <v>259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8"/>
        <v>0.890625</v>
      </c>
      <c r="M138" s="1" t="s">
        <v>149</v>
      </c>
      <c r="O138" s="7">
        <f t="shared" ca="1" si="144"/>
        <v>3</v>
      </c>
      <c r="S138" s="7" t="str">
        <f t="shared" ca="1" si="2"/>
        <v/>
      </c>
    </row>
    <row r="139" spans="1:19" x14ac:dyDescent="0.3">
      <c r="A139" s="1" t="str">
        <f t="shared" si="145"/>
        <v>LP_AtkSpeed_07</v>
      </c>
      <c r="B139" s="1" t="s">
        <v>259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8"/>
        <v>1.0806250000000002</v>
      </c>
      <c r="M139" s="1" t="s">
        <v>149</v>
      </c>
      <c r="O139" s="7">
        <f t="shared" ca="1" si="144"/>
        <v>3</v>
      </c>
      <c r="S139" s="7" t="str">
        <f t="shared" ca="1" si="2"/>
        <v/>
      </c>
    </row>
    <row r="140" spans="1:19" x14ac:dyDescent="0.3">
      <c r="A140" s="1" t="str">
        <f t="shared" si="145"/>
        <v>LP_AtkSpeed_08</v>
      </c>
      <c r="B140" s="1" t="s">
        <v>259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8"/>
        <v>1.2825</v>
      </c>
      <c r="M140" s="1" t="s">
        <v>149</v>
      </c>
      <c r="O140" s="7">
        <f t="shared" ca="1" si="144"/>
        <v>3</v>
      </c>
      <c r="S140" s="7" t="str">
        <f t="shared" ca="1" si="2"/>
        <v/>
      </c>
    </row>
    <row r="141" spans="1:19" x14ac:dyDescent="0.3">
      <c r="A141" s="1" t="str">
        <f t="shared" si="145"/>
        <v>LP_AtkSpeed_09</v>
      </c>
      <c r="B141" s="1" t="s">
        <v>259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8"/>
        <v>1.4962499999999999</v>
      </c>
      <c r="M141" s="1" t="s">
        <v>149</v>
      </c>
      <c r="O141" s="7">
        <f t="shared" ca="1" si="144"/>
        <v>3</v>
      </c>
      <c r="S141" s="7" t="str">
        <f t="shared" ca="1" si="2"/>
        <v/>
      </c>
    </row>
    <row r="142" spans="1:19" x14ac:dyDescent="0.3">
      <c r="A142" s="1" t="str">
        <f t="shared" si="145"/>
        <v>LP_AtkSpeedBetter_01</v>
      </c>
      <c r="B142" s="1" t="s">
        <v>260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8"/>
        <v>0.19791666666666666</v>
      </c>
      <c r="M142" s="1" t="s">
        <v>149</v>
      </c>
      <c r="O142" s="7">
        <f t="shared" ca="1" si="144"/>
        <v>3</v>
      </c>
      <c r="S142" s="7" t="str">
        <f t="shared" ca="1" si="2"/>
        <v/>
      </c>
    </row>
    <row r="143" spans="1:19" x14ac:dyDescent="0.3">
      <c r="A143" s="1" t="str">
        <f t="shared" si="145"/>
        <v>LP_AtkSpeedBetter_02</v>
      </c>
      <c r="B143" s="1" t="s">
        <v>260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8"/>
        <v>0.41562499999999997</v>
      </c>
      <c r="M143" s="1" t="s">
        <v>149</v>
      </c>
      <c r="O143" s="7">
        <f t="shared" ca="1" si="144"/>
        <v>3</v>
      </c>
      <c r="S143" s="7" t="str">
        <f t="shared" ca="1" si="2"/>
        <v/>
      </c>
    </row>
    <row r="144" spans="1:19" x14ac:dyDescent="0.3">
      <c r="A144" s="1" t="str">
        <f t="shared" ref="A144:A164" si="149">B144&amp;"_"&amp;TEXT(D144,"00")</f>
        <v>LP_AtkSpeedBetter_03</v>
      </c>
      <c r="B144" s="1" t="s">
        <v>260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8"/>
        <v>0.65312500000000007</v>
      </c>
      <c r="M144" s="1" t="s">
        <v>149</v>
      </c>
      <c r="O144" s="7">
        <f t="shared" ca="1" si="144"/>
        <v>3</v>
      </c>
      <c r="S144" s="7" t="str">
        <f t="shared" ca="1" si="2"/>
        <v/>
      </c>
    </row>
    <row r="145" spans="1:19" x14ac:dyDescent="0.3">
      <c r="A145" s="1" t="str">
        <f t="shared" si="149"/>
        <v>LP_AtkSpeedBetter_04</v>
      </c>
      <c r="B145" s="1" t="s">
        <v>260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8"/>
        <v>0.91041666666666654</v>
      </c>
      <c r="M145" s="1" t="s">
        <v>149</v>
      </c>
      <c r="O145" s="7">
        <f t="shared" ca="1" si="144"/>
        <v>3</v>
      </c>
      <c r="S145" s="7" t="str">
        <f t="shared" ca="1" si="2"/>
        <v/>
      </c>
    </row>
    <row r="146" spans="1:19" x14ac:dyDescent="0.3">
      <c r="A146" s="1" t="str">
        <f t="shared" si="149"/>
        <v>LP_AtkSpeedBetter_05</v>
      </c>
      <c r="B146" s="1" t="s">
        <v>260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8"/>
        <v>1.1875</v>
      </c>
      <c r="M146" s="1" t="s">
        <v>149</v>
      </c>
      <c r="O146" s="7">
        <f t="shared" ca="1" si="144"/>
        <v>3</v>
      </c>
      <c r="S146" s="7" t="str">
        <f t="shared" ca="1" si="2"/>
        <v/>
      </c>
    </row>
    <row r="147" spans="1:19" x14ac:dyDescent="0.3">
      <c r="A147" s="1" t="str">
        <f t="shared" si="149"/>
        <v>LP_AtkSpeedBetter_06</v>
      </c>
      <c r="B147" s="1" t="s">
        <v>260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8"/>
        <v>1.484375</v>
      </c>
      <c r="M147" s="1" t="s">
        <v>149</v>
      </c>
      <c r="O147" s="7">
        <f t="shared" ca="1" si="144"/>
        <v>3</v>
      </c>
      <c r="S147" s="7" t="str">
        <f t="shared" ca="1" si="2"/>
        <v/>
      </c>
    </row>
    <row r="148" spans="1:19" x14ac:dyDescent="0.3">
      <c r="A148" s="1" t="str">
        <f t="shared" si="149"/>
        <v>LP_AtkSpeedBetter_07</v>
      </c>
      <c r="B148" s="1" t="s">
        <v>260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8"/>
        <v>1.8010416666666667</v>
      </c>
      <c r="M148" s="1" t="s">
        <v>149</v>
      </c>
      <c r="O148" s="7">
        <f t="shared" ca="1" si="144"/>
        <v>3</v>
      </c>
      <c r="S148" s="7" t="str">
        <f t="shared" ca="1" si="2"/>
        <v/>
      </c>
    </row>
    <row r="149" spans="1:19" x14ac:dyDescent="0.3">
      <c r="A149" s="1" t="str">
        <f t="shared" si="149"/>
        <v>LP_AtkSpeedBetter_08</v>
      </c>
      <c r="B149" s="1" t="s">
        <v>260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8"/>
        <v>2.1375000000000002</v>
      </c>
      <c r="M149" s="1" t="s">
        <v>149</v>
      </c>
      <c r="O149" s="7">
        <f t="shared" ca="1" si="144"/>
        <v>3</v>
      </c>
      <c r="S149" s="7" t="str">
        <f t="shared" ca="1" si="2"/>
        <v/>
      </c>
    </row>
    <row r="150" spans="1:19" x14ac:dyDescent="0.3">
      <c r="A150" s="1" t="str">
        <f t="shared" si="149"/>
        <v>LP_AtkSpeedBetter_09</v>
      </c>
      <c r="B150" s="1" t="s">
        <v>260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8"/>
        <v>2.4937499999999999</v>
      </c>
      <c r="M150" s="1" t="s">
        <v>149</v>
      </c>
      <c r="O150" s="7">
        <f t="shared" ca="1" si="144"/>
        <v>3</v>
      </c>
      <c r="S150" s="7" t="str">
        <f t="shared" ca="1" si="2"/>
        <v/>
      </c>
    </row>
    <row r="151" spans="1:19" x14ac:dyDescent="0.3">
      <c r="A151" s="1" t="str">
        <f t="shared" si="149"/>
        <v>LP_AtkSpeedBest_01</v>
      </c>
      <c r="B151" s="1" t="s">
        <v>261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8"/>
        <v>0.35625000000000001</v>
      </c>
      <c r="M151" s="1" t="s">
        <v>149</v>
      </c>
      <c r="O151" s="7">
        <f t="shared" ca="1" si="144"/>
        <v>3</v>
      </c>
      <c r="S151" s="7" t="str">
        <f t="shared" ca="1" si="2"/>
        <v/>
      </c>
    </row>
    <row r="152" spans="1:19" x14ac:dyDescent="0.3">
      <c r="A152" s="1" t="str">
        <f t="shared" ref="A152:A153" si="150">B152&amp;"_"&amp;TEXT(D152,"00")</f>
        <v>LP_AtkSpeedBest_02</v>
      </c>
      <c r="B152" s="1" t="s">
        <v>261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8"/>
        <v>0.74812500000000004</v>
      </c>
      <c r="M152" s="1" t="s">
        <v>149</v>
      </c>
      <c r="O152" s="7">
        <f t="shared" ref="O152:O153" ca="1" si="151">IF(NOT(ISBLANK(N152)),N152,
IF(ISBLANK(M152),"",
VLOOKUP(M152,OFFSET(INDIRECT("$A:$B"),0,MATCH(M$1&amp;"_Verify",INDIRECT("$1:$1"),0)-1),2,0)
))</f>
        <v>3</v>
      </c>
      <c r="S152" s="7" t="str">
        <f t="shared" ref="S152:S153" ca="1" si="152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50"/>
        <v>LP_AtkSpeedBest_03</v>
      </c>
      <c r="B153" s="1" t="s">
        <v>261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8"/>
        <v>1.1756250000000004</v>
      </c>
      <c r="M153" s="1" t="s">
        <v>149</v>
      </c>
      <c r="O153" s="7">
        <f t="shared" ca="1" si="151"/>
        <v>3</v>
      </c>
      <c r="S153" s="7" t="str">
        <f t="shared" ca="1" si="152"/>
        <v/>
      </c>
    </row>
    <row r="154" spans="1:19" x14ac:dyDescent="0.3">
      <c r="A154" s="1" t="str">
        <f t="shared" si="149"/>
        <v>LP_Crit_01</v>
      </c>
      <c r="B154" s="1" t="s">
        <v>262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62" si="153">J112*4.5/6</f>
        <v>0.11249999999999999</v>
      </c>
      <c r="M154" s="1" t="s">
        <v>547</v>
      </c>
      <c r="O154" s="7">
        <f t="shared" ca="1" si="144"/>
        <v>20</v>
      </c>
      <c r="S154" s="7" t="str">
        <f t="shared" ca="1" si="2"/>
        <v/>
      </c>
    </row>
    <row r="155" spans="1:19" x14ac:dyDescent="0.3">
      <c r="A155" s="1" t="str">
        <f t="shared" si="149"/>
        <v>LP_Crit_02</v>
      </c>
      <c r="B155" s="1" t="s">
        <v>262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3"/>
        <v>0.23624999999999999</v>
      </c>
      <c r="M155" s="1" t="s">
        <v>547</v>
      </c>
      <c r="O155" s="7">
        <f t="shared" ca="1" si="144"/>
        <v>20</v>
      </c>
      <c r="S155" s="7" t="str">
        <f t="shared" ca="1" si="2"/>
        <v/>
      </c>
    </row>
    <row r="156" spans="1:19" x14ac:dyDescent="0.3">
      <c r="A156" s="1" t="str">
        <f t="shared" si="149"/>
        <v>LP_Crit_03</v>
      </c>
      <c r="B156" s="1" t="s">
        <v>262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3"/>
        <v>0.37125000000000002</v>
      </c>
      <c r="M156" s="1" t="s">
        <v>547</v>
      </c>
      <c r="O156" s="7">
        <f t="shared" ca="1" si="144"/>
        <v>20</v>
      </c>
      <c r="S156" s="7" t="str">
        <f t="shared" ca="1" si="2"/>
        <v/>
      </c>
    </row>
    <row r="157" spans="1:19" x14ac:dyDescent="0.3">
      <c r="A157" s="1" t="str">
        <f t="shared" si="149"/>
        <v>LP_Crit_04</v>
      </c>
      <c r="B157" s="1" t="s">
        <v>262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3"/>
        <v>0.51749999999999996</v>
      </c>
      <c r="M157" s="1" t="s">
        <v>547</v>
      </c>
      <c r="O157" s="7">
        <f t="shared" ca="1" si="144"/>
        <v>20</v>
      </c>
      <c r="S157" s="7" t="str">
        <f t="shared" ca="1" si="2"/>
        <v/>
      </c>
    </row>
    <row r="158" spans="1:19" x14ac:dyDescent="0.3">
      <c r="A158" s="1" t="str">
        <f t="shared" si="149"/>
        <v>LP_Crit_05</v>
      </c>
      <c r="B158" s="1" t="s">
        <v>262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3"/>
        <v>0.67499999999999993</v>
      </c>
      <c r="M158" s="1" t="s">
        <v>547</v>
      </c>
      <c r="O158" s="7">
        <f t="shared" ca="1" si="144"/>
        <v>20</v>
      </c>
      <c r="S158" s="7" t="str">
        <f t="shared" ca="1" si="2"/>
        <v/>
      </c>
    </row>
    <row r="159" spans="1:19" x14ac:dyDescent="0.3">
      <c r="A159" s="1" t="str">
        <f t="shared" ref="A159:A162" si="154">B159&amp;"_"&amp;TEXT(D159,"00")</f>
        <v>LP_Crit_06</v>
      </c>
      <c r="B159" s="1" t="s">
        <v>262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3"/>
        <v>0.84375</v>
      </c>
      <c r="M159" s="1" t="s">
        <v>547</v>
      </c>
      <c r="O159" s="7">
        <f t="shared" ref="O159:O162" ca="1" si="155">IF(NOT(ISBLANK(N159)),N159,
IF(ISBLANK(M159),"",
VLOOKUP(M159,OFFSET(INDIRECT("$A:$B"),0,MATCH(M$1&amp;"_Verify",INDIRECT("$1:$1"),0)-1),2,0)
))</f>
        <v>20</v>
      </c>
      <c r="S159" s="7" t="str">
        <f t="shared" ref="S159:S162" ca="1" si="156">IF(NOT(ISBLANK(R159)),R159,
IF(ISBLANK(Q159),"",
VLOOKUP(Q159,OFFSET(INDIRECT("$A:$B"),0,MATCH(Q$1&amp;"_Verify",INDIRECT("$1:$1"),0)-1),2,0)
))</f>
        <v/>
      </c>
    </row>
    <row r="160" spans="1:19" x14ac:dyDescent="0.3">
      <c r="A160" s="1" t="str">
        <f t="shared" si="154"/>
        <v>LP_Crit_07</v>
      </c>
      <c r="B160" s="1" t="s">
        <v>262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3"/>
        <v>1.0237500000000002</v>
      </c>
      <c r="M160" s="1" t="s">
        <v>547</v>
      </c>
      <c r="O160" s="7">
        <f t="shared" ca="1" si="155"/>
        <v>20</v>
      </c>
      <c r="S160" s="7" t="str">
        <f t="shared" ca="1" si="156"/>
        <v/>
      </c>
    </row>
    <row r="161" spans="1:19" x14ac:dyDescent="0.3">
      <c r="A161" s="1" t="str">
        <f t="shared" si="154"/>
        <v>LP_Crit_08</v>
      </c>
      <c r="B161" s="1" t="s">
        <v>262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3"/>
        <v>1.2150000000000001</v>
      </c>
      <c r="M161" s="1" t="s">
        <v>547</v>
      </c>
      <c r="O161" s="7">
        <f t="shared" ca="1" si="155"/>
        <v>20</v>
      </c>
      <c r="S161" s="7" t="str">
        <f t="shared" ca="1" si="156"/>
        <v/>
      </c>
    </row>
    <row r="162" spans="1:19" x14ac:dyDescent="0.3">
      <c r="A162" s="1" t="str">
        <f t="shared" si="154"/>
        <v>LP_Crit_09</v>
      </c>
      <c r="B162" s="1" t="s">
        <v>262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3"/>
        <v>1.4174999999999998</v>
      </c>
      <c r="M162" s="1" t="s">
        <v>547</v>
      </c>
      <c r="O162" s="7">
        <f t="shared" ca="1" si="155"/>
        <v>20</v>
      </c>
      <c r="S162" s="7" t="str">
        <f t="shared" ca="1" si="156"/>
        <v/>
      </c>
    </row>
    <row r="163" spans="1:19" x14ac:dyDescent="0.3">
      <c r="A163" s="1" t="str">
        <f t="shared" si="149"/>
        <v>LP_CritBetter_01</v>
      </c>
      <c r="B163" s="1" t="s">
        <v>263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ref="J163:J167" si="157">J121*4.5/6</f>
        <v>0.1875</v>
      </c>
      <c r="M163" s="1" t="s">
        <v>547</v>
      </c>
      <c r="O163" s="7">
        <f t="shared" ca="1" si="144"/>
        <v>20</v>
      </c>
      <c r="S163" s="7" t="str">
        <f t="shared" ca="1" si="2"/>
        <v/>
      </c>
    </row>
    <row r="164" spans="1:19" x14ac:dyDescent="0.3">
      <c r="A164" s="1" t="str">
        <f t="shared" si="149"/>
        <v>LP_CritBetter_02</v>
      </c>
      <c r="B164" s="1" t="s">
        <v>263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7"/>
        <v>0.39375000000000004</v>
      </c>
      <c r="M164" s="1" t="s">
        <v>547</v>
      </c>
      <c r="O164" s="7">
        <f t="shared" ca="1" si="144"/>
        <v>20</v>
      </c>
      <c r="S164" s="7" t="str">
        <f t="shared" ca="1" si="2"/>
        <v/>
      </c>
    </row>
    <row r="165" spans="1:19" x14ac:dyDescent="0.3">
      <c r="A165" s="1" t="str">
        <f t="shared" ref="A165:A168" si="158">B165&amp;"_"&amp;TEXT(D165,"00")</f>
        <v>LP_CritBetter_03</v>
      </c>
      <c r="B165" s="1" t="s">
        <v>263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7"/>
        <v>0.61875000000000002</v>
      </c>
      <c r="M165" s="1" t="s">
        <v>547</v>
      </c>
      <c r="O165" s="7">
        <f t="shared" ca="1" si="144"/>
        <v>20</v>
      </c>
      <c r="S165" s="7" t="str">
        <f t="shared" ca="1" si="2"/>
        <v/>
      </c>
    </row>
    <row r="166" spans="1:19" x14ac:dyDescent="0.3">
      <c r="A166" s="1" t="str">
        <f t="shared" ref="A166:A167" si="159">B166&amp;"_"&amp;TEXT(D166,"00")</f>
        <v>LP_CritBetter_04</v>
      </c>
      <c r="B166" s="1" t="s">
        <v>263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7"/>
        <v>0.86249999999999993</v>
      </c>
      <c r="M166" s="1" t="s">
        <v>547</v>
      </c>
      <c r="O166" s="7">
        <f t="shared" ref="O166:O167" ca="1" si="160">IF(NOT(ISBLANK(N166)),N166,
IF(ISBLANK(M166),"",
VLOOKUP(M166,OFFSET(INDIRECT("$A:$B"),0,MATCH(M$1&amp;"_Verify",INDIRECT("$1:$1"),0)-1),2,0)
))</f>
        <v>20</v>
      </c>
      <c r="S166" s="7" t="str">
        <f t="shared" ref="S166:S167" ca="1" si="161">IF(NOT(ISBLANK(R166)),R166,
IF(ISBLANK(Q166),"",
VLOOKUP(Q166,OFFSET(INDIRECT("$A:$B"),0,MATCH(Q$1&amp;"_Verify",INDIRECT("$1:$1"),0)-1),2,0)
))</f>
        <v/>
      </c>
    </row>
    <row r="167" spans="1:19" x14ac:dyDescent="0.3">
      <c r="A167" s="1" t="str">
        <f t="shared" si="159"/>
        <v>LP_CritBetter_05</v>
      </c>
      <c r="B167" s="1" t="s">
        <v>263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7"/>
        <v>1.125</v>
      </c>
      <c r="M167" s="1" t="s">
        <v>547</v>
      </c>
      <c r="O167" s="7">
        <f t="shared" ca="1" si="160"/>
        <v>20</v>
      </c>
      <c r="S167" s="7" t="str">
        <f t="shared" ca="1" si="161"/>
        <v/>
      </c>
    </row>
    <row r="168" spans="1:19" x14ac:dyDescent="0.3">
      <c r="A168" s="1" t="str">
        <f t="shared" si="158"/>
        <v>LP_CritBest_01</v>
      </c>
      <c r="B168" s="1" t="s">
        <v>264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0" si="162">J130*4.5/6</f>
        <v>0.33749999999999997</v>
      </c>
      <c r="M168" s="1" t="s">
        <v>547</v>
      </c>
      <c r="O168" s="7">
        <f t="shared" ca="1" si="144"/>
        <v>20</v>
      </c>
      <c r="S168" s="7" t="str">
        <f t="shared" ca="1" si="2"/>
        <v/>
      </c>
    </row>
    <row r="169" spans="1:19" x14ac:dyDescent="0.3">
      <c r="A169" s="1" t="str">
        <f t="shared" ref="A169:A170" si="163">B169&amp;"_"&amp;TEXT(D169,"00")</f>
        <v>LP_CritBest_02</v>
      </c>
      <c r="B169" s="1" t="s">
        <v>264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2"/>
        <v>0.7087500000000001</v>
      </c>
      <c r="M169" s="1" t="s">
        <v>547</v>
      </c>
      <c r="O169" s="7">
        <f t="shared" ref="O169:O170" ca="1" si="164">IF(NOT(ISBLANK(N169)),N169,
IF(ISBLANK(M169),"",
VLOOKUP(M169,OFFSET(INDIRECT("$A:$B"),0,MATCH(M$1&amp;"_Verify",INDIRECT("$1:$1"),0)-1),2,0)
))</f>
        <v>20</v>
      </c>
      <c r="S169" s="7" t="str">
        <f t="shared" ref="S169:S170" ca="1" si="165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63"/>
        <v>LP_CritBest_03</v>
      </c>
      <c r="B170" s="1" t="s">
        <v>264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2"/>
        <v>1.1137500000000002</v>
      </c>
      <c r="M170" s="1" t="s">
        <v>547</v>
      </c>
      <c r="O170" s="7">
        <f t="shared" ca="1" si="164"/>
        <v>20</v>
      </c>
      <c r="S170" s="7" t="str">
        <f t="shared" ca="1" si="165"/>
        <v/>
      </c>
    </row>
    <row r="171" spans="1:19" x14ac:dyDescent="0.3">
      <c r="A171" s="1" t="str">
        <f t="shared" ref="A171:A189" si="166">B171&amp;"_"&amp;TEXT(D171,"00")</f>
        <v>LP_MaxHp_01</v>
      </c>
      <c r="B171" s="1" t="s">
        <v>265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ref="J171:J191" si="167">J112*2.5/6</f>
        <v>6.25E-2</v>
      </c>
      <c r="M171" s="1" t="s">
        <v>163</v>
      </c>
      <c r="O171" s="7">
        <f t="shared" ref="O171:O307" ca="1" si="168">IF(NOT(ISBLANK(N171)),N171,
IF(ISBLANK(M171),"",
VLOOKUP(M171,OFFSET(INDIRECT("$A:$B"),0,MATCH(M$1&amp;"_Verify",INDIRECT("$1:$1"),0)-1),2,0)
))</f>
        <v>18</v>
      </c>
      <c r="S171" s="7" t="str">
        <f t="shared" ref="S171:S316" ca="1" si="169">IF(NOT(ISBLANK(R171)),R171,
IF(ISBLANK(Q171),"",
VLOOKUP(Q171,OFFSET(INDIRECT("$A:$B"),0,MATCH(Q$1&amp;"_Verify",INDIRECT("$1:$1"),0)-1),2,0)
))</f>
        <v/>
      </c>
    </row>
    <row r="172" spans="1:19" x14ac:dyDescent="0.3">
      <c r="A172" s="1" t="str">
        <f t="shared" si="166"/>
        <v>LP_MaxHp_02</v>
      </c>
      <c r="B172" s="1" t="s">
        <v>265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7"/>
        <v>0.13125000000000001</v>
      </c>
      <c r="M172" s="1" t="s">
        <v>163</v>
      </c>
      <c r="O172" s="7">
        <f t="shared" ca="1" si="168"/>
        <v>18</v>
      </c>
      <c r="S172" s="7" t="str">
        <f t="shared" ca="1" si="169"/>
        <v/>
      </c>
    </row>
    <row r="173" spans="1:19" x14ac:dyDescent="0.3">
      <c r="A173" s="1" t="str">
        <f t="shared" si="166"/>
        <v>LP_MaxHp_03</v>
      </c>
      <c r="B173" s="1" t="s">
        <v>265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7"/>
        <v>0.20625000000000002</v>
      </c>
      <c r="M173" s="1" t="s">
        <v>163</v>
      </c>
      <c r="O173" s="7">
        <f t="shared" ca="1" si="168"/>
        <v>18</v>
      </c>
      <c r="S173" s="7" t="str">
        <f t="shared" ca="1" si="169"/>
        <v/>
      </c>
    </row>
    <row r="174" spans="1:19" x14ac:dyDescent="0.3">
      <c r="A174" s="1" t="str">
        <f t="shared" si="166"/>
        <v>LP_MaxHp_04</v>
      </c>
      <c r="B174" s="1" t="s">
        <v>265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7"/>
        <v>0.28749999999999998</v>
      </c>
      <c r="M174" s="1" t="s">
        <v>163</v>
      </c>
      <c r="O174" s="7">
        <f t="shared" ca="1" si="168"/>
        <v>18</v>
      </c>
      <c r="S174" s="7" t="str">
        <f t="shared" ca="1" si="169"/>
        <v/>
      </c>
    </row>
    <row r="175" spans="1:19" x14ac:dyDescent="0.3">
      <c r="A175" s="1" t="str">
        <f t="shared" si="166"/>
        <v>LP_MaxHp_05</v>
      </c>
      <c r="B175" s="1" t="s">
        <v>265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7"/>
        <v>0.375</v>
      </c>
      <c r="M175" s="1" t="s">
        <v>163</v>
      </c>
      <c r="O175" s="7">
        <f t="shared" ca="1" si="168"/>
        <v>18</v>
      </c>
      <c r="S175" s="7" t="str">
        <f t="shared" ca="1" si="169"/>
        <v/>
      </c>
    </row>
    <row r="176" spans="1:19" x14ac:dyDescent="0.3">
      <c r="A176" s="1" t="str">
        <f t="shared" si="166"/>
        <v>LP_MaxHp_06</v>
      </c>
      <c r="B176" s="1" t="s">
        <v>265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7"/>
        <v>0.46875</v>
      </c>
      <c r="M176" s="1" t="s">
        <v>163</v>
      </c>
      <c r="O176" s="7">
        <f t="shared" ca="1" si="168"/>
        <v>18</v>
      </c>
      <c r="S176" s="7" t="str">
        <f t="shared" ca="1" si="169"/>
        <v/>
      </c>
    </row>
    <row r="177" spans="1:19" x14ac:dyDescent="0.3">
      <c r="A177" s="1" t="str">
        <f t="shared" si="166"/>
        <v>LP_MaxHp_07</v>
      </c>
      <c r="B177" s="1" t="s">
        <v>265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7"/>
        <v>0.56875000000000009</v>
      </c>
      <c r="M177" s="1" t="s">
        <v>163</v>
      </c>
      <c r="O177" s="7">
        <f t="shared" ca="1" si="168"/>
        <v>18</v>
      </c>
      <c r="S177" s="7" t="str">
        <f t="shared" ca="1" si="169"/>
        <v/>
      </c>
    </row>
    <row r="178" spans="1:19" x14ac:dyDescent="0.3">
      <c r="A178" s="1" t="str">
        <f t="shared" si="166"/>
        <v>LP_MaxHp_08</v>
      </c>
      <c r="B178" s="1" t="s">
        <v>265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7"/>
        <v>0.67500000000000016</v>
      </c>
      <c r="M178" s="1" t="s">
        <v>163</v>
      </c>
      <c r="O178" s="7">
        <f t="shared" ca="1" si="168"/>
        <v>18</v>
      </c>
      <c r="S178" s="7" t="str">
        <f t="shared" ca="1" si="169"/>
        <v/>
      </c>
    </row>
    <row r="179" spans="1:19" x14ac:dyDescent="0.3">
      <c r="A179" s="1" t="str">
        <f t="shared" si="166"/>
        <v>LP_MaxHp_09</v>
      </c>
      <c r="B179" s="1" t="s">
        <v>265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7"/>
        <v>0.78749999999999998</v>
      </c>
      <c r="M179" s="1" t="s">
        <v>163</v>
      </c>
      <c r="O179" s="7">
        <f t="shared" ca="1" si="168"/>
        <v>18</v>
      </c>
      <c r="S179" s="7" t="str">
        <f t="shared" ca="1" si="169"/>
        <v/>
      </c>
    </row>
    <row r="180" spans="1:19" x14ac:dyDescent="0.3">
      <c r="A180" s="1" t="str">
        <f t="shared" si="166"/>
        <v>LP_MaxHpBetter_01</v>
      </c>
      <c r="B180" s="1" t="s">
        <v>266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7"/>
        <v>0.10416666666666667</v>
      </c>
      <c r="M180" s="1" t="s">
        <v>163</v>
      </c>
      <c r="O180" s="7">
        <f t="shared" ca="1" si="168"/>
        <v>18</v>
      </c>
      <c r="S180" s="7" t="str">
        <f t="shared" ca="1" si="169"/>
        <v/>
      </c>
    </row>
    <row r="181" spans="1:19" x14ac:dyDescent="0.3">
      <c r="A181" s="1" t="str">
        <f t="shared" si="166"/>
        <v>LP_MaxHpBetter_02</v>
      </c>
      <c r="B181" s="1" t="s">
        <v>266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7"/>
        <v>0.21875</v>
      </c>
      <c r="M181" s="1" t="s">
        <v>163</v>
      </c>
      <c r="O181" s="7">
        <f t="shared" ca="1" si="168"/>
        <v>18</v>
      </c>
      <c r="S181" s="7" t="str">
        <f t="shared" ca="1" si="169"/>
        <v/>
      </c>
    </row>
    <row r="182" spans="1:19" x14ac:dyDescent="0.3">
      <c r="A182" s="1" t="str">
        <f t="shared" si="166"/>
        <v>LP_MaxHpBetter_03</v>
      </c>
      <c r="B182" s="1" t="s">
        <v>266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7"/>
        <v>0.34375</v>
      </c>
      <c r="M182" s="1" t="s">
        <v>163</v>
      </c>
      <c r="O182" s="7">
        <f t="shared" ca="1" si="168"/>
        <v>18</v>
      </c>
      <c r="S182" s="7" t="str">
        <f t="shared" ca="1" si="169"/>
        <v/>
      </c>
    </row>
    <row r="183" spans="1:19" x14ac:dyDescent="0.3">
      <c r="A183" s="1" t="str">
        <f t="shared" si="166"/>
        <v>LP_MaxHpBetter_04</v>
      </c>
      <c r="B183" s="1" t="s">
        <v>266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7"/>
        <v>0.47916666666666669</v>
      </c>
      <c r="M183" s="1" t="s">
        <v>163</v>
      </c>
      <c r="O183" s="7">
        <f t="shared" ca="1" si="168"/>
        <v>18</v>
      </c>
      <c r="S183" s="7" t="str">
        <f t="shared" ca="1" si="169"/>
        <v/>
      </c>
    </row>
    <row r="184" spans="1:19" x14ac:dyDescent="0.3">
      <c r="A184" s="1" t="str">
        <f t="shared" si="166"/>
        <v>LP_MaxHpBetter_05</v>
      </c>
      <c r="B184" s="1" t="s">
        <v>266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7"/>
        <v>0.625</v>
      </c>
      <c r="M184" s="1" t="s">
        <v>163</v>
      </c>
      <c r="O184" s="7">
        <f t="shared" ca="1" si="168"/>
        <v>18</v>
      </c>
      <c r="S184" s="7" t="str">
        <f t="shared" ca="1" si="169"/>
        <v/>
      </c>
    </row>
    <row r="185" spans="1:19" x14ac:dyDescent="0.3">
      <c r="A185" s="1" t="str">
        <f t="shared" si="166"/>
        <v>LP_MaxHpBetter_06</v>
      </c>
      <c r="B185" s="1" t="s">
        <v>266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7"/>
        <v>0.78125</v>
      </c>
      <c r="M185" s="1" t="s">
        <v>163</v>
      </c>
      <c r="O185" s="7">
        <f t="shared" ca="1" si="168"/>
        <v>18</v>
      </c>
      <c r="S185" s="7" t="str">
        <f t="shared" ca="1" si="169"/>
        <v/>
      </c>
    </row>
    <row r="186" spans="1:19" x14ac:dyDescent="0.3">
      <c r="A186" s="1" t="str">
        <f t="shared" si="166"/>
        <v>LP_MaxHpBetter_07</v>
      </c>
      <c r="B186" s="1" t="s">
        <v>266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7"/>
        <v>0.94791666666666663</v>
      </c>
      <c r="M186" s="1" t="s">
        <v>163</v>
      </c>
      <c r="O186" s="7">
        <f t="shared" ca="1" si="168"/>
        <v>18</v>
      </c>
      <c r="S186" s="7" t="str">
        <f t="shared" ca="1" si="169"/>
        <v/>
      </c>
    </row>
    <row r="187" spans="1:19" x14ac:dyDescent="0.3">
      <c r="A187" s="1" t="str">
        <f t="shared" si="166"/>
        <v>LP_MaxHpBetter_08</v>
      </c>
      <c r="B187" s="1" t="s">
        <v>266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7"/>
        <v>1.125</v>
      </c>
      <c r="M187" s="1" t="s">
        <v>163</v>
      </c>
      <c r="O187" s="7">
        <f t="shared" ca="1" si="168"/>
        <v>18</v>
      </c>
      <c r="S187" s="7" t="str">
        <f t="shared" ca="1" si="169"/>
        <v/>
      </c>
    </row>
    <row r="188" spans="1:19" x14ac:dyDescent="0.3">
      <c r="A188" s="1" t="str">
        <f t="shared" si="166"/>
        <v>LP_MaxHpBetter_09</v>
      </c>
      <c r="B188" s="1" t="s">
        <v>266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7"/>
        <v>1.3125</v>
      </c>
      <c r="M188" s="1" t="s">
        <v>163</v>
      </c>
      <c r="O188" s="7">
        <f t="shared" ca="1" si="168"/>
        <v>18</v>
      </c>
      <c r="S188" s="7" t="str">
        <f t="shared" ca="1" si="169"/>
        <v/>
      </c>
    </row>
    <row r="189" spans="1:19" x14ac:dyDescent="0.3">
      <c r="A189" s="1" t="str">
        <f t="shared" si="166"/>
        <v>LP_MaxHpBest_01</v>
      </c>
      <c r="B189" s="1" t="s">
        <v>267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7"/>
        <v>0.1875</v>
      </c>
      <c r="M189" s="1" t="s">
        <v>163</v>
      </c>
      <c r="O189" s="7">
        <f t="shared" ca="1" si="168"/>
        <v>18</v>
      </c>
      <c r="S189" s="7" t="str">
        <f t="shared" ca="1" si="169"/>
        <v/>
      </c>
    </row>
    <row r="190" spans="1:19" x14ac:dyDescent="0.3">
      <c r="A190" s="1" t="str">
        <f t="shared" ref="A190:A233" si="170">B190&amp;"_"&amp;TEXT(D190,"00")</f>
        <v>LP_MaxHpBest_02</v>
      </c>
      <c r="B190" s="1" t="s">
        <v>267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7"/>
        <v>0.39375000000000004</v>
      </c>
      <c r="M190" s="1" t="s">
        <v>163</v>
      </c>
      <c r="O190" s="7">
        <f t="shared" ca="1" si="168"/>
        <v>18</v>
      </c>
      <c r="S190" s="7" t="str">
        <f t="shared" ca="1" si="169"/>
        <v/>
      </c>
    </row>
    <row r="191" spans="1:19" x14ac:dyDescent="0.3">
      <c r="A191" s="1" t="str">
        <f t="shared" si="170"/>
        <v>LP_MaxHpBest_03</v>
      </c>
      <c r="B191" s="1" t="s">
        <v>267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7"/>
        <v>0.61875000000000013</v>
      </c>
      <c r="M191" s="1" t="s">
        <v>163</v>
      </c>
      <c r="O191" s="7">
        <f t="shared" ca="1" si="168"/>
        <v>18</v>
      </c>
      <c r="S191" s="7" t="str">
        <f t="shared" ca="1" si="169"/>
        <v/>
      </c>
    </row>
    <row r="192" spans="1:19" x14ac:dyDescent="0.3">
      <c r="A192" s="1" t="str">
        <f t="shared" si="170"/>
        <v>LP_MaxHpBest_04</v>
      </c>
      <c r="B192" s="1" t="s">
        <v>267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0.86249999999999993</v>
      </c>
      <c r="M192" s="1" t="s">
        <v>163</v>
      </c>
      <c r="O192" s="7">
        <f t="shared" ca="1" si="168"/>
        <v>18</v>
      </c>
      <c r="S192" s="7" t="str">
        <f t="shared" ca="1" si="169"/>
        <v/>
      </c>
    </row>
    <row r="193" spans="1:19" x14ac:dyDescent="0.3">
      <c r="A193" s="1" t="str">
        <f t="shared" si="170"/>
        <v>LP_MaxHpBest_05</v>
      </c>
      <c r="B193" s="1" t="s">
        <v>267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1.125</v>
      </c>
      <c r="M193" s="1" t="s">
        <v>163</v>
      </c>
      <c r="O193" s="7">
        <f t="shared" ca="1" si="168"/>
        <v>18</v>
      </c>
      <c r="S193" s="7" t="str">
        <f t="shared" ca="1" si="169"/>
        <v/>
      </c>
    </row>
    <row r="194" spans="1:19" x14ac:dyDescent="0.3">
      <c r="A194" s="1" t="str">
        <f t="shared" si="170"/>
        <v>LP_ReduceDmgProjectile_01</v>
      </c>
      <c r="B194" s="1" t="s">
        <v>268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ref="J194:J211" si="171">J112*4/6</f>
        <v>9.9999999999999992E-2</v>
      </c>
      <c r="O194" s="7" t="str">
        <f t="shared" ca="1" si="168"/>
        <v/>
      </c>
      <c r="S194" s="7" t="str">
        <f t="shared" ca="1" si="169"/>
        <v/>
      </c>
    </row>
    <row r="195" spans="1:19" x14ac:dyDescent="0.3">
      <c r="A195" s="1" t="str">
        <f t="shared" si="170"/>
        <v>LP_ReduceDmgProjectile_02</v>
      </c>
      <c r="B195" s="1" t="s">
        <v>268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71"/>
        <v>0.21</v>
      </c>
      <c r="O195" s="7" t="str">
        <f t="shared" ca="1" si="168"/>
        <v/>
      </c>
      <c r="S195" s="7" t="str">
        <f t="shared" ca="1" si="169"/>
        <v/>
      </c>
    </row>
    <row r="196" spans="1:19" x14ac:dyDescent="0.3">
      <c r="A196" s="1" t="str">
        <f t="shared" si="170"/>
        <v>LP_ReduceDmgProjectile_03</v>
      </c>
      <c r="B196" s="1" t="s">
        <v>268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71"/>
        <v>0.33</v>
      </c>
      <c r="O196" s="7" t="str">
        <f t="shared" ca="1" si="168"/>
        <v/>
      </c>
      <c r="S196" s="7" t="str">
        <f t="shared" ca="1" si="169"/>
        <v/>
      </c>
    </row>
    <row r="197" spans="1:19" x14ac:dyDescent="0.3">
      <c r="A197" s="1" t="str">
        <f t="shared" si="170"/>
        <v>LP_ReduceDmgProjectile_04</v>
      </c>
      <c r="B197" s="1" t="s">
        <v>268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71"/>
        <v>0.45999999999999996</v>
      </c>
      <c r="O197" s="7" t="str">
        <f t="shared" ca="1" si="168"/>
        <v/>
      </c>
      <c r="S197" s="7" t="str">
        <f t="shared" ca="1" si="169"/>
        <v/>
      </c>
    </row>
    <row r="198" spans="1:19" x14ac:dyDescent="0.3">
      <c r="A198" s="1" t="str">
        <f t="shared" ref="A198:A201" si="172">B198&amp;"_"&amp;TEXT(D198,"00")</f>
        <v>LP_ReduceDmgProjectile_05</v>
      </c>
      <c r="B198" s="1" t="s">
        <v>268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71"/>
        <v>0.6</v>
      </c>
      <c r="O198" s="7" t="str">
        <f t="shared" ca="1" si="168"/>
        <v/>
      </c>
      <c r="S198" s="7" t="str">
        <f t="shared" ca="1" si="169"/>
        <v/>
      </c>
    </row>
    <row r="199" spans="1:19" x14ac:dyDescent="0.3">
      <c r="A199" s="1" t="str">
        <f t="shared" si="172"/>
        <v>LP_ReduceDmgProjectile_06</v>
      </c>
      <c r="B199" s="1" t="s">
        <v>268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71"/>
        <v>0.75</v>
      </c>
      <c r="O199" s="7" t="str">
        <f t="shared" ca="1" si="168"/>
        <v/>
      </c>
      <c r="S199" s="7" t="str">
        <f t="shared" ca="1" si="169"/>
        <v/>
      </c>
    </row>
    <row r="200" spans="1:19" x14ac:dyDescent="0.3">
      <c r="A200" s="1" t="str">
        <f t="shared" si="172"/>
        <v>LP_ReduceDmgProjectile_07</v>
      </c>
      <c r="B200" s="1" t="s">
        <v>268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71"/>
        <v>0.91000000000000014</v>
      </c>
      <c r="O200" s="7" t="str">
        <f t="shared" ca="1" si="168"/>
        <v/>
      </c>
      <c r="S200" s="7" t="str">
        <f t="shared" ca="1" si="169"/>
        <v/>
      </c>
    </row>
    <row r="201" spans="1:19" x14ac:dyDescent="0.3">
      <c r="A201" s="1" t="str">
        <f t="shared" si="172"/>
        <v>LP_ReduceDmgProjectile_08</v>
      </c>
      <c r="B201" s="1" t="s">
        <v>268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71"/>
        <v>1.08</v>
      </c>
      <c r="O201" s="7" t="str">
        <f t="shared" ca="1" si="168"/>
        <v/>
      </c>
      <c r="S201" s="7" t="str">
        <f t="shared" ca="1" si="169"/>
        <v/>
      </c>
    </row>
    <row r="202" spans="1:19" x14ac:dyDescent="0.3">
      <c r="A202" s="1" t="str">
        <f t="shared" ref="A202:A224" si="173">B202&amp;"_"&amp;TEXT(D202,"00")</f>
        <v>LP_ReduceDmgProjectile_09</v>
      </c>
      <c r="B202" s="1" t="s">
        <v>268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1"/>
        <v>1.26</v>
      </c>
      <c r="O202" s="7" t="str">
        <f t="shared" ca="1" si="168"/>
        <v/>
      </c>
      <c r="S202" s="7" t="str">
        <f t="shared" ca="1" si="169"/>
        <v/>
      </c>
    </row>
    <row r="203" spans="1:19" x14ac:dyDescent="0.3">
      <c r="A203" s="1" t="str">
        <f t="shared" si="173"/>
        <v>LP_ReduceDmgProjectileBetter_01</v>
      </c>
      <c r="B203" s="1" t="s">
        <v>503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1"/>
        <v>0.16666666666666666</v>
      </c>
      <c r="O203" s="7" t="str">
        <f t="shared" ref="O203:O224" ca="1" si="174">IF(NOT(ISBLANK(N203)),N203,
IF(ISBLANK(M203),"",
VLOOKUP(M203,OFFSET(INDIRECT("$A:$B"),0,MATCH(M$1&amp;"_Verify",INDIRECT("$1:$1"),0)-1),2,0)
))</f>
        <v/>
      </c>
      <c r="S203" s="7" t="str">
        <f t="shared" ref="S203:S224" ca="1" si="175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173"/>
        <v>LP_ReduceDmgProjectileBetter_02</v>
      </c>
      <c r="B204" s="1" t="s">
        <v>503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1"/>
        <v>0.35000000000000003</v>
      </c>
      <c r="O204" s="7" t="str">
        <f t="shared" ca="1" si="174"/>
        <v/>
      </c>
      <c r="S204" s="7" t="str">
        <f t="shared" ca="1" si="175"/>
        <v/>
      </c>
    </row>
    <row r="205" spans="1:19" x14ac:dyDescent="0.3">
      <c r="A205" s="1" t="str">
        <f t="shared" si="173"/>
        <v>LP_ReduceDmgProjectileBetter_03</v>
      </c>
      <c r="B205" s="1" t="s">
        <v>503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1"/>
        <v>0.55000000000000004</v>
      </c>
      <c r="O205" s="7" t="str">
        <f t="shared" ca="1" si="174"/>
        <v/>
      </c>
      <c r="S205" s="7" t="str">
        <f t="shared" ca="1" si="175"/>
        <v/>
      </c>
    </row>
    <row r="206" spans="1:19" x14ac:dyDescent="0.3">
      <c r="A206" s="1" t="str">
        <f t="shared" si="173"/>
        <v>LP_ReduceDmgProjectileBetter_04</v>
      </c>
      <c r="B206" s="1" t="s">
        <v>503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1"/>
        <v>0.76666666666666661</v>
      </c>
      <c r="O206" s="7" t="str">
        <f t="shared" ca="1" si="174"/>
        <v/>
      </c>
      <c r="S206" s="7" t="str">
        <f t="shared" ca="1" si="175"/>
        <v/>
      </c>
    </row>
    <row r="207" spans="1:19" x14ac:dyDescent="0.3">
      <c r="A207" s="1" t="str">
        <f t="shared" ref="A207:A211" si="176">B207&amp;"_"&amp;TEXT(D207,"00")</f>
        <v>LP_ReduceDmgProjectileBetter_05</v>
      </c>
      <c r="B207" s="1" t="s">
        <v>503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1"/>
        <v>1</v>
      </c>
      <c r="O207" s="7" t="str">
        <f t="shared" ref="O207:O211" ca="1" si="177">IF(NOT(ISBLANK(N207)),N207,
IF(ISBLANK(M207),"",
VLOOKUP(M207,OFFSET(INDIRECT("$A:$B"),0,MATCH(M$1&amp;"_Verify",INDIRECT("$1:$1"),0)-1),2,0)
))</f>
        <v/>
      </c>
      <c r="S207" s="7" t="str">
        <f t="shared" ref="S207:S211" ca="1" si="178">IF(NOT(ISBLANK(R207)),R207,
IF(ISBLANK(Q207),"",
VLOOKUP(Q207,OFFSET(INDIRECT("$A:$B"),0,MATCH(Q$1&amp;"_Verify",INDIRECT("$1:$1"),0)-1),2,0)
))</f>
        <v/>
      </c>
    </row>
    <row r="208" spans="1:19" x14ac:dyDescent="0.3">
      <c r="A208" s="1" t="str">
        <f t="shared" si="176"/>
        <v>LP_ReduceDmgProjectileBetter_06</v>
      </c>
      <c r="B208" s="1" t="s">
        <v>503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1"/>
        <v>1.25</v>
      </c>
      <c r="O208" s="7" t="str">
        <f t="shared" ca="1" si="177"/>
        <v/>
      </c>
      <c r="S208" s="7" t="str">
        <f t="shared" ca="1" si="178"/>
        <v/>
      </c>
    </row>
    <row r="209" spans="1:19" x14ac:dyDescent="0.3">
      <c r="A209" s="1" t="str">
        <f t="shared" si="176"/>
        <v>LP_ReduceDmgProjectileBetter_07</v>
      </c>
      <c r="B209" s="1" t="s">
        <v>503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1"/>
        <v>1.5166666666666666</v>
      </c>
      <c r="O209" s="7" t="str">
        <f t="shared" ca="1" si="177"/>
        <v/>
      </c>
      <c r="S209" s="7" t="str">
        <f t="shared" ca="1" si="178"/>
        <v/>
      </c>
    </row>
    <row r="210" spans="1:19" x14ac:dyDescent="0.3">
      <c r="A210" s="1" t="str">
        <f t="shared" si="176"/>
        <v>LP_ReduceDmgProjectileBetter_08</v>
      </c>
      <c r="B210" s="1" t="s">
        <v>503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1"/>
        <v>1.8</v>
      </c>
      <c r="O210" s="7" t="str">
        <f t="shared" ca="1" si="177"/>
        <v/>
      </c>
      <c r="S210" s="7" t="str">
        <f t="shared" ca="1" si="178"/>
        <v/>
      </c>
    </row>
    <row r="211" spans="1:19" x14ac:dyDescent="0.3">
      <c r="A211" s="1" t="str">
        <f t="shared" si="176"/>
        <v>LP_ReduceDmgProjectileBetter_09</v>
      </c>
      <c r="B211" s="1" t="s">
        <v>503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1"/>
        <v>2.1</v>
      </c>
      <c r="O211" s="7" t="str">
        <f t="shared" ca="1" si="177"/>
        <v/>
      </c>
      <c r="S211" s="7" t="str">
        <f t="shared" ca="1" si="178"/>
        <v/>
      </c>
    </row>
    <row r="212" spans="1:19" x14ac:dyDescent="0.3">
      <c r="A212" s="1" t="str">
        <f t="shared" si="173"/>
        <v>LP_ReduceDmgMelee_01</v>
      </c>
      <c r="B212" s="1" t="s">
        <v>504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ref="I212:I229" si="179">J112*4/6</f>
        <v>9.9999999999999992E-2</v>
      </c>
      <c r="O212" s="7" t="str">
        <f t="shared" ca="1" si="174"/>
        <v/>
      </c>
      <c r="S212" s="7" t="str">
        <f t="shared" ca="1" si="175"/>
        <v/>
      </c>
    </row>
    <row r="213" spans="1:19" x14ac:dyDescent="0.3">
      <c r="A213" s="1" t="str">
        <f t="shared" si="173"/>
        <v>LP_ReduceDmgMelee_02</v>
      </c>
      <c r="B213" s="1" t="s">
        <v>504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79"/>
        <v>0.21</v>
      </c>
      <c r="O213" s="7" t="str">
        <f t="shared" ca="1" si="174"/>
        <v/>
      </c>
      <c r="S213" s="7" t="str">
        <f t="shared" ca="1" si="175"/>
        <v/>
      </c>
    </row>
    <row r="214" spans="1:19" x14ac:dyDescent="0.3">
      <c r="A214" s="1" t="str">
        <f t="shared" si="173"/>
        <v>LP_ReduceDmgMelee_03</v>
      </c>
      <c r="B214" s="1" t="s">
        <v>504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9"/>
        <v>0.33</v>
      </c>
      <c r="O214" s="7" t="str">
        <f t="shared" ca="1" si="174"/>
        <v/>
      </c>
      <c r="S214" s="7" t="str">
        <f t="shared" ca="1" si="175"/>
        <v/>
      </c>
    </row>
    <row r="215" spans="1:19" x14ac:dyDescent="0.3">
      <c r="A215" s="1" t="str">
        <f t="shared" si="173"/>
        <v>LP_ReduceDmgMelee_04</v>
      </c>
      <c r="B215" s="1" t="s">
        <v>504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9"/>
        <v>0.45999999999999996</v>
      </c>
      <c r="O215" s="7" t="str">
        <f t="shared" ca="1" si="174"/>
        <v/>
      </c>
      <c r="S215" s="7" t="str">
        <f t="shared" ca="1" si="175"/>
        <v/>
      </c>
    </row>
    <row r="216" spans="1:19" x14ac:dyDescent="0.3">
      <c r="A216" s="1" t="str">
        <f t="shared" si="173"/>
        <v>LP_ReduceDmgMelee_05</v>
      </c>
      <c r="B216" s="1" t="s">
        <v>504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9"/>
        <v>0.6</v>
      </c>
      <c r="O216" s="7" t="str">
        <f t="shared" ca="1" si="174"/>
        <v/>
      </c>
      <c r="S216" s="7" t="str">
        <f t="shared" ca="1" si="175"/>
        <v/>
      </c>
    </row>
    <row r="217" spans="1:19" x14ac:dyDescent="0.3">
      <c r="A217" s="1" t="str">
        <f t="shared" si="173"/>
        <v>LP_ReduceDmgMelee_06</v>
      </c>
      <c r="B217" s="1" t="s">
        <v>504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9"/>
        <v>0.75</v>
      </c>
      <c r="O217" s="7" t="str">
        <f t="shared" ca="1" si="174"/>
        <v/>
      </c>
      <c r="S217" s="7" t="str">
        <f t="shared" ca="1" si="175"/>
        <v/>
      </c>
    </row>
    <row r="218" spans="1:19" x14ac:dyDescent="0.3">
      <c r="A218" s="1" t="str">
        <f t="shared" si="173"/>
        <v>LP_ReduceDmgMelee_07</v>
      </c>
      <c r="B218" s="1" t="s">
        <v>504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9"/>
        <v>0.91000000000000014</v>
      </c>
      <c r="O218" s="7" t="str">
        <f t="shared" ca="1" si="174"/>
        <v/>
      </c>
      <c r="S218" s="7" t="str">
        <f t="shared" ca="1" si="175"/>
        <v/>
      </c>
    </row>
    <row r="219" spans="1:19" x14ac:dyDescent="0.3">
      <c r="A219" s="1" t="str">
        <f t="shared" si="173"/>
        <v>LP_ReduceDmgMelee_08</v>
      </c>
      <c r="B219" s="1" t="s">
        <v>504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9"/>
        <v>1.08</v>
      </c>
      <c r="O219" s="7" t="str">
        <f t="shared" ca="1" si="174"/>
        <v/>
      </c>
      <c r="S219" s="7" t="str">
        <f t="shared" ca="1" si="175"/>
        <v/>
      </c>
    </row>
    <row r="220" spans="1:19" x14ac:dyDescent="0.3">
      <c r="A220" s="1" t="str">
        <f t="shared" si="173"/>
        <v>LP_ReduceDmgMelee_09</v>
      </c>
      <c r="B220" s="1" t="s">
        <v>504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9"/>
        <v>1.26</v>
      </c>
      <c r="O220" s="7" t="str">
        <f t="shared" ca="1" si="174"/>
        <v/>
      </c>
      <c r="S220" s="7" t="str">
        <f t="shared" ca="1" si="175"/>
        <v/>
      </c>
    </row>
    <row r="221" spans="1:19" x14ac:dyDescent="0.3">
      <c r="A221" s="1" t="str">
        <f t="shared" si="173"/>
        <v>LP_ReduceDmgMeleeBetter_01</v>
      </c>
      <c r="B221" s="1" t="s">
        <v>506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9"/>
        <v>0.16666666666666666</v>
      </c>
      <c r="O221" s="7" t="str">
        <f t="shared" ca="1" si="174"/>
        <v/>
      </c>
      <c r="S221" s="7" t="str">
        <f t="shared" ca="1" si="175"/>
        <v/>
      </c>
    </row>
    <row r="222" spans="1:19" x14ac:dyDescent="0.3">
      <c r="A222" s="1" t="str">
        <f t="shared" si="173"/>
        <v>LP_ReduceDmgMeleeBetter_02</v>
      </c>
      <c r="B222" s="1" t="s">
        <v>506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9"/>
        <v>0.35000000000000003</v>
      </c>
      <c r="O222" s="7" t="str">
        <f t="shared" ca="1" si="174"/>
        <v/>
      </c>
      <c r="S222" s="7" t="str">
        <f t="shared" ca="1" si="175"/>
        <v/>
      </c>
    </row>
    <row r="223" spans="1:19" x14ac:dyDescent="0.3">
      <c r="A223" s="1" t="str">
        <f t="shared" si="173"/>
        <v>LP_ReduceDmgMeleeBetter_03</v>
      </c>
      <c r="B223" s="1" t="s">
        <v>506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9"/>
        <v>0.55000000000000004</v>
      </c>
      <c r="O223" s="7" t="str">
        <f t="shared" ca="1" si="174"/>
        <v/>
      </c>
      <c r="S223" s="7" t="str">
        <f t="shared" ca="1" si="175"/>
        <v/>
      </c>
    </row>
    <row r="224" spans="1:19" x14ac:dyDescent="0.3">
      <c r="A224" s="1" t="str">
        <f t="shared" si="173"/>
        <v>LP_ReduceDmgMeleeBetter_04</v>
      </c>
      <c r="B224" s="1" t="s">
        <v>506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9"/>
        <v>0.76666666666666661</v>
      </c>
      <c r="O224" s="7" t="str">
        <f t="shared" ca="1" si="174"/>
        <v/>
      </c>
      <c r="S224" s="7" t="str">
        <f t="shared" ca="1" si="175"/>
        <v/>
      </c>
    </row>
    <row r="225" spans="1:19" x14ac:dyDescent="0.3">
      <c r="A225" s="1" t="str">
        <f t="shared" ref="A225:A229" si="180">B225&amp;"_"&amp;TEXT(D225,"00")</f>
        <v>LP_ReduceDmgMeleeBetter_05</v>
      </c>
      <c r="B225" s="1" t="s">
        <v>506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9"/>
        <v>1</v>
      </c>
      <c r="O225" s="7" t="str">
        <f t="shared" ref="O225:O229" ca="1" si="181">IF(NOT(ISBLANK(N225)),N225,
IF(ISBLANK(M225),"",
VLOOKUP(M225,OFFSET(INDIRECT("$A:$B"),0,MATCH(M$1&amp;"_Verify",INDIRECT("$1:$1"),0)-1),2,0)
))</f>
        <v/>
      </c>
      <c r="S225" s="7" t="str">
        <f t="shared" ref="S225:S229" ca="1" si="182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180"/>
        <v>LP_ReduceDmgMeleeBetter_06</v>
      </c>
      <c r="B226" s="1" t="s">
        <v>506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9"/>
        <v>1.25</v>
      </c>
      <c r="O226" s="7" t="str">
        <f t="shared" ca="1" si="181"/>
        <v/>
      </c>
      <c r="S226" s="7" t="str">
        <f t="shared" ca="1" si="182"/>
        <v/>
      </c>
    </row>
    <row r="227" spans="1:19" x14ac:dyDescent="0.3">
      <c r="A227" s="1" t="str">
        <f t="shared" si="180"/>
        <v>LP_ReduceDmgMeleeBetter_07</v>
      </c>
      <c r="B227" s="1" t="s">
        <v>506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9"/>
        <v>1.5166666666666666</v>
      </c>
      <c r="O227" s="7" t="str">
        <f t="shared" ca="1" si="181"/>
        <v/>
      </c>
      <c r="S227" s="7" t="str">
        <f t="shared" ca="1" si="182"/>
        <v/>
      </c>
    </row>
    <row r="228" spans="1:19" x14ac:dyDescent="0.3">
      <c r="A228" s="1" t="str">
        <f t="shared" si="180"/>
        <v>LP_ReduceDmgMeleeBetter_08</v>
      </c>
      <c r="B228" s="1" t="s">
        <v>506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9"/>
        <v>1.8</v>
      </c>
      <c r="O228" s="7" t="str">
        <f t="shared" ca="1" si="181"/>
        <v/>
      </c>
      <c r="S228" s="7" t="str">
        <f t="shared" ca="1" si="182"/>
        <v/>
      </c>
    </row>
    <row r="229" spans="1:19" x14ac:dyDescent="0.3">
      <c r="A229" s="1" t="str">
        <f t="shared" si="180"/>
        <v>LP_ReduceDmgMeleeBetter_09</v>
      </c>
      <c r="B229" s="1" t="s">
        <v>506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9"/>
        <v>2.1</v>
      </c>
      <c r="O229" s="7" t="str">
        <f t="shared" ca="1" si="181"/>
        <v/>
      </c>
      <c r="S229" s="7" t="str">
        <f t="shared" ca="1" si="182"/>
        <v/>
      </c>
    </row>
    <row r="230" spans="1:19" x14ac:dyDescent="0.3">
      <c r="A230" s="1" t="str">
        <f t="shared" si="170"/>
        <v>LP_ReduceDmgClose_01</v>
      </c>
      <c r="B230" s="1" t="s">
        <v>269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ref="K230:K247" si="183">J112*4/6</f>
        <v>9.9999999999999992E-2</v>
      </c>
      <c r="O230" s="7" t="str">
        <f t="shared" ca="1" si="168"/>
        <v/>
      </c>
      <c r="S230" s="7" t="str">
        <f t="shared" ca="1" si="169"/>
        <v/>
      </c>
    </row>
    <row r="231" spans="1:19" x14ac:dyDescent="0.3">
      <c r="A231" s="1" t="str">
        <f t="shared" si="170"/>
        <v>LP_ReduceDmgClose_02</v>
      </c>
      <c r="B231" s="1" t="s">
        <v>269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83"/>
        <v>0.21</v>
      </c>
      <c r="O231" s="7" t="str">
        <f t="shared" ca="1" si="168"/>
        <v/>
      </c>
      <c r="S231" s="7" t="str">
        <f t="shared" ca="1" si="169"/>
        <v/>
      </c>
    </row>
    <row r="232" spans="1:19" x14ac:dyDescent="0.3">
      <c r="A232" s="1" t="str">
        <f t="shared" si="170"/>
        <v>LP_ReduceDmgClose_03</v>
      </c>
      <c r="B232" s="1" t="s">
        <v>269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83"/>
        <v>0.33</v>
      </c>
      <c r="O232" s="7" t="str">
        <f t="shared" ca="1" si="168"/>
        <v/>
      </c>
      <c r="S232" s="7" t="str">
        <f t="shared" ca="1" si="169"/>
        <v/>
      </c>
    </row>
    <row r="233" spans="1:19" x14ac:dyDescent="0.3">
      <c r="A233" s="1" t="str">
        <f t="shared" si="170"/>
        <v>LP_ReduceDmgClose_04</v>
      </c>
      <c r="B233" s="1" t="s">
        <v>269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83"/>
        <v>0.45999999999999996</v>
      </c>
      <c r="O233" s="7" t="str">
        <f t="shared" ca="1" si="168"/>
        <v/>
      </c>
      <c r="S233" s="7" t="str">
        <f t="shared" ca="1" si="169"/>
        <v/>
      </c>
    </row>
    <row r="234" spans="1:19" x14ac:dyDescent="0.3">
      <c r="A234" s="1" t="str">
        <f t="shared" ref="A234:A251" si="184">B234&amp;"_"&amp;TEXT(D234,"00")</f>
        <v>LP_ReduceDmgClose_05</v>
      </c>
      <c r="B234" s="1" t="s">
        <v>269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83"/>
        <v>0.6</v>
      </c>
      <c r="O234" s="7" t="str">
        <f t="shared" ca="1" si="168"/>
        <v/>
      </c>
      <c r="S234" s="7" t="str">
        <f t="shared" ref="S234:S235" ca="1" si="185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184"/>
        <v>LP_ReduceDmgClose_06</v>
      </c>
      <c r="B235" s="1" t="s">
        <v>269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83"/>
        <v>0.75</v>
      </c>
      <c r="O235" s="7" t="str">
        <f t="shared" ca="1" si="168"/>
        <v/>
      </c>
      <c r="S235" s="7" t="str">
        <f t="shared" ca="1" si="185"/>
        <v/>
      </c>
    </row>
    <row r="236" spans="1:19" x14ac:dyDescent="0.3">
      <c r="A236" s="1" t="str">
        <f t="shared" si="184"/>
        <v>LP_ReduceDmgClose_07</v>
      </c>
      <c r="B236" s="1" t="s">
        <v>269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83"/>
        <v>0.91000000000000014</v>
      </c>
      <c r="O236" s="7" t="str">
        <f t="shared" ca="1" si="168"/>
        <v/>
      </c>
      <c r="S236" s="7" t="str">
        <f t="shared" ca="1" si="169"/>
        <v/>
      </c>
    </row>
    <row r="237" spans="1:19" x14ac:dyDescent="0.3">
      <c r="A237" s="1" t="str">
        <f t="shared" si="184"/>
        <v>LP_ReduceDmgClose_08</v>
      </c>
      <c r="B237" s="1" t="s">
        <v>269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83"/>
        <v>1.08</v>
      </c>
      <c r="O237" s="7" t="str">
        <f t="shared" ca="1" si="168"/>
        <v/>
      </c>
      <c r="S237" s="7" t="str">
        <f t="shared" ref="S237:S254" ca="1" si="186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84"/>
        <v>LP_ReduceDmgClose_09</v>
      </c>
      <c r="B238" s="1" t="s">
        <v>269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3"/>
        <v>1.26</v>
      </c>
      <c r="O238" s="7" t="str">
        <f t="shared" ca="1" si="168"/>
        <v/>
      </c>
      <c r="S238" s="7" t="str">
        <f t="shared" ca="1" si="186"/>
        <v/>
      </c>
    </row>
    <row r="239" spans="1:19" x14ac:dyDescent="0.3">
      <c r="A239" s="1" t="str">
        <f t="shared" si="184"/>
        <v>LP_ReduceDmgCloseBetter_01</v>
      </c>
      <c r="B239" s="1" t="s">
        <v>508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3"/>
        <v>0.16666666666666666</v>
      </c>
      <c r="O239" s="7" t="str">
        <f t="shared" ref="O239:O256" ca="1" si="187">IF(NOT(ISBLANK(N239)),N239,
IF(ISBLANK(M239),"",
VLOOKUP(M239,OFFSET(INDIRECT("$A:$B"),0,MATCH(M$1&amp;"_Verify",INDIRECT("$1:$1"),0)-1),2,0)
))</f>
        <v/>
      </c>
      <c r="S239" s="7" t="str">
        <f t="shared" ca="1" si="186"/>
        <v/>
      </c>
    </row>
    <row r="240" spans="1:19" x14ac:dyDescent="0.3">
      <c r="A240" s="1" t="str">
        <f t="shared" si="184"/>
        <v>LP_ReduceDmgCloseBetter_02</v>
      </c>
      <c r="B240" s="1" t="s">
        <v>508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3"/>
        <v>0.35000000000000003</v>
      </c>
      <c r="O240" s="7" t="str">
        <f t="shared" ca="1" si="187"/>
        <v/>
      </c>
      <c r="S240" s="7" t="str">
        <f t="shared" ca="1" si="186"/>
        <v/>
      </c>
    </row>
    <row r="241" spans="1:19" x14ac:dyDescent="0.3">
      <c r="A241" s="1" t="str">
        <f t="shared" si="184"/>
        <v>LP_ReduceDmgCloseBetter_03</v>
      </c>
      <c r="B241" s="1" t="s">
        <v>508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3"/>
        <v>0.55000000000000004</v>
      </c>
      <c r="O241" s="7" t="str">
        <f t="shared" ca="1" si="187"/>
        <v/>
      </c>
      <c r="S241" s="7" t="str">
        <f t="shared" ca="1" si="186"/>
        <v/>
      </c>
    </row>
    <row r="242" spans="1:19" x14ac:dyDescent="0.3">
      <c r="A242" s="1" t="str">
        <f t="shared" si="184"/>
        <v>LP_ReduceDmgCloseBetter_04</v>
      </c>
      <c r="B242" s="1" t="s">
        <v>508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3"/>
        <v>0.76666666666666661</v>
      </c>
      <c r="O242" s="7" t="str">
        <f t="shared" ca="1" si="187"/>
        <v/>
      </c>
      <c r="S242" s="7" t="str">
        <f t="shared" ca="1" si="186"/>
        <v/>
      </c>
    </row>
    <row r="243" spans="1:19" x14ac:dyDescent="0.3">
      <c r="A243" s="1" t="str">
        <f t="shared" ref="A243:A247" si="188">B243&amp;"_"&amp;TEXT(D243,"00")</f>
        <v>LP_ReduceDmgCloseBetter_05</v>
      </c>
      <c r="B243" s="1" t="s">
        <v>508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3"/>
        <v>1</v>
      </c>
      <c r="O243" s="7" t="str">
        <f t="shared" ref="O243:O247" ca="1" si="189">IF(NOT(ISBLANK(N243)),N243,
IF(ISBLANK(M243),"",
VLOOKUP(M243,OFFSET(INDIRECT("$A:$B"),0,MATCH(M$1&amp;"_Verify",INDIRECT("$1:$1"),0)-1),2,0)
))</f>
        <v/>
      </c>
      <c r="S243" s="7" t="str">
        <f t="shared" ref="S243:S247" ca="1" si="190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188"/>
        <v>LP_ReduceDmgCloseBetter_06</v>
      </c>
      <c r="B244" s="1" t="s">
        <v>508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3"/>
        <v>1.25</v>
      </c>
      <c r="O244" s="7" t="str">
        <f t="shared" ca="1" si="189"/>
        <v/>
      </c>
      <c r="S244" s="7" t="str">
        <f t="shared" ca="1" si="190"/>
        <v/>
      </c>
    </row>
    <row r="245" spans="1:19" x14ac:dyDescent="0.3">
      <c r="A245" s="1" t="str">
        <f t="shared" si="188"/>
        <v>LP_ReduceDmgCloseBetter_07</v>
      </c>
      <c r="B245" s="1" t="s">
        <v>508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3"/>
        <v>1.5166666666666666</v>
      </c>
      <c r="O245" s="7" t="str">
        <f t="shared" ca="1" si="189"/>
        <v/>
      </c>
      <c r="S245" s="7" t="str">
        <f t="shared" ca="1" si="190"/>
        <v/>
      </c>
    </row>
    <row r="246" spans="1:19" x14ac:dyDescent="0.3">
      <c r="A246" s="1" t="str">
        <f t="shared" si="188"/>
        <v>LP_ReduceDmgCloseBetter_08</v>
      </c>
      <c r="B246" s="1" t="s">
        <v>508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3"/>
        <v>1.8</v>
      </c>
      <c r="O246" s="7" t="str">
        <f t="shared" ca="1" si="189"/>
        <v/>
      </c>
      <c r="S246" s="7" t="str">
        <f t="shared" ca="1" si="190"/>
        <v/>
      </c>
    </row>
    <row r="247" spans="1:19" x14ac:dyDescent="0.3">
      <c r="A247" s="1" t="str">
        <f t="shared" si="188"/>
        <v>LP_ReduceDmgCloseBetter_09</v>
      </c>
      <c r="B247" s="1" t="s">
        <v>508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3"/>
        <v>2.1</v>
      </c>
      <c r="O247" s="7" t="str">
        <f t="shared" ca="1" si="189"/>
        <v/>
      </c>
      <c r="S247" s="7" t="str">
        <f t="shared" ca="1" si="190"/>
        <v/>
      </c>
    </row>
    <row r="248" spans="1:19" x14ac:dyDescent="0.3">
      <c r="A248" s="1" t="str">
        <f t="shared" si="184"/>
        <v>LP_ReduceDmgTrap_01</v>
      </c>
      <c r="B248" s="1" t="s">
        <v>509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ref="L248:L265" si="191">J112*4/6</f>
        <v>9.9999999999999992E-2</v>
      </c>
      <c r="O248" s="7" t="str">
        <f t="shared" ca="1" si="187"/>
        <v/>
      </c>
      <c r="S248" s="7" t="str">
        <f t="shared" ca="1" si="186"/>
        <v/>
      </c>
    </row>
    <row r="249" spans="1:19" x14ac:dyDescent="0.3">
      <c r="A249" s="1" t="str">
        <f t="shared" si="184"/>
        <v>LP_ReduceDmgTrap_02</v>
      </c>
      <c r="B249" s="1" t="s">
        <v>509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91"/>
        <v>0.21</v>
      </c>
      <c r="O249" s="7" t="str">
        <f t="shared" ca="1" si="187"/>
        <v/>
      </c>
      <c r="S249" s="7" t="str">
        <f t="shared" ca="1" si="186"/>
        <v/>
      </c>
    </row>
    <row r="250" spans="1:19" x14ac:dyDescent="0.3">
      <c r="A250" s="1" t="str">
        <f t="shared" si="184"/>
        <v>LP_ReduceDmgTrap_03</v>
      </c>
      <c r="B250" s="1" t="s">
        <v>509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91"/>
        <v>0.33</v>
      </c>
      <c r="O250" s="7" t="str">
        <f t="shared" ca="1" si="187"/>
        <v/>
      </c>
      <c r="S250" s="7" t="str">
        <f t="shared" ca="1" si="186"/>
        <v/>
      </c>
    </row>
    <row r="251" spans="1:19" x14ac:dyDescent="0.3">
      <c r="A251" s="1" t="str">
        <f t="shared" si="184"/>
        <v>LP_ReduceDmgTrap_04</v>
      </c>
      <c r="B251" s="1" t="s">
        <v>509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91"/>
        <v>0.45999999999999996</v>
      </c>
      <c r="O251" s="7" t="str">
        <f t="shared" ca="1" si="187"/>
        <v/>
      </c>
      <c r="S251" s="7" t="str">
        <f t="shared" ca="1" si="186"/>
        <v/>
      </c>
    </row>
    <row r="252" spans="1:19" x14ac:dyDescent="0.3">
      <c r="A252" s="1" t="str">
        <f t="shared" ref="A252:A268" si="192">B252&amp;"_"&amp;TEXT(D252,"00")</f>
        <v>LP_ReduceDmgTrap_05</v>
      </c>
      <c r="B252" s="1" t="s">
        <v>509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91"/>
        <v>0.6</v>
      </c>
      <c r="O252" s="7" t="str">
        <f t="shared" ca="1" si="187"/>
        <v/>
      </c>
      <c r="S252" s="7" t="str">
        <f t="shared" ca="1" si="186"/>
        <v/>
      </c>
    </row>
    <row r="253" spans="1:19" x14ac:dyDescent="0.3">
      <c r="A253" s="1" t="str">
        <f t="shared" si="192"/>
        <v>LP_ReduceDmgTrap_06</v>
      </c>
      <c r="B253" s="1" t="s">
        <v>509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91"/>
        <v>0.75</v>
      </c>
      <c r="O253" s="7" t="str">
        <f t="shared" ca="1" si="187"/>
        <v/>
      </c>
      <c r="S253" s="7" t="str">
        <f t="shared" ca="1" si="186"/>
        <v/>
      </c>
    </row>
    <row r="254" spans="1:19" x14ac:dyDescent="0.3">
      <c r="A254" s="1" t="str">
        <f t="shared" si="192"/>
        <v>LP_ReduceDmgTrap_07</v>
      </c>
      <c r="B254" s="1" t="s">
        <v>509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91"/>
        <v>0.91000000000000014</v>
      </c>
      <c r="O254" s="7" t="str">
        <f t="shared" ca="1" si="187"/>
        <v/>
      </c>
      <c r="S254" s="7" t="str">
        <f t="shared" ca="1" si="186"/>
        <v/>
      </c>
    </row>
    <row r="255" spans="1:19" x14ac:dyDescent="0.3">
      <c r="A255" s="1" t="str">
        <f t="shared" si="192"/>
        <v>LP_ReduceDmgTrap_08</v>
      </c>
      <c r="B255" s="1" t="s">
        <v>509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91"/>
        <v>1.08</v>
      </c>
      <c r="O255" s="7" t="str">
        <f t="shared" ca="1" si="187"/>
        <v/>
      </c>
      <c r="S255" s="7" t="str">
        <f t="shared" ref="S255:S270" ca="1" si="193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92"/>
        <v>LP_ReduceDmgTrap_09</v>
      </c>
      <c r="B256" s="1" t="s">
        <v>509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91"/>
        <v>1.26</v>
      </c>
      <c r="O256" s="7" t="str">
        <f t="shared" ca="1" si="187"/>
        <v/>
      </c>
      <c r="S256" s="7" t="str">
        <f t="shared" ca="1" si="193"/>
        <v/>
      </c>
    </row>
    <row r="257" spans="1:19" x14ac:dyDescent="0.3">
      <c r="A257" s="1" t="str">
        <f t="shared" si="192"/>
        <v>LP_ReduceDmgTrapBetter_01</v>
      </c>
      <c r="B257" s="1" t="s">
        <v>510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91"/>
        <v>0.16666666666666666</v>
      </c>
      <c r="O257" s="7" t="str">
        <f t="shared" ref="O257:O271" ca="1" si="194">IF(NOT(ISBLANK(N257)),N257,
IF(ISBLANK(M257),"",
VLOOKUP(M257,OFFSET(INDIRECT("$A:$B"),0,MATCH(M$1&amp;"_Verify",INDIRECT("$1:$1"),0)-1),2,0)
))</f>
        <v/>
      </c>
      <c r="S257" s="7" t="str">
        <f t="shared" ca="1" si="193"/>
        <v/>
      </c>
    </row>
    <row r="258" spans="1:19" x14ac:dyDescent="0.3">
      <c r="A258" s="1" t="str">
        <f t="shared" si="192"/>
        <v>LP_ReduceDmgTrapBetter_02</v>
      </c>
      <c r="B258" s="1" t="s">
        <v>510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91"/>
        <v>0.35000000000000003</v>
      </c>
      <c r="O258" s="7" t="str">
        <f t="shared" ca="1" si="194"/>
        <v/>
      </c>
      <c r="S258" s="7" t="str">
        <f t="shared" ca="1" si="193"/>
        <v/>
      </c>
    </row>
    <row r="259" spans="1:19" x14ac:dyDescent="0.3">
      <c r="A259" s="1" t="str">
        <f t="shared" si="192"/>
        <v>LP_ReduceDmgTrapBetter_03</v>
      </c>
      <c r="B259" s="1" t="s">
        <v>510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91"/>
        <v>0.55000000000000004</v>
      </c>
      <c r="O259" s="7" t="str">
        <f t="shared" ca="1" si="194"/>
        <v/>
      </c>
      <c r="S259" s="7" t="str">
        <f t="shared" ca="1" si="193"/>
        <v/>
      </c>
    </row>
    <row r="260" spans="1:19" x14ac:dyDescent="0.3">
      <c r="A260" s="1" t="str">
        <f t="shared" si="192"/>
        <v>LP_ReduceDmgTrapBetter_04</v>
      </c>
      <c r="B260" s="1" t="s">
        <v>510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1"/>
        <v>0.76666666666666661</v>
      </c>
      <c r="O260" s="7" t="str">
        <f t="shared" ca="1" si="194"/>
        <v/>
      </c>
      <c r="S260" s="7" t="str">
        <f t="shared" ca="1" si="193"/>
        <v/>
      </c>
    </row>
    <row r="261" spans="1:19" x14ac:dyDescent="0.3">
      <c r="A261" s="1" t="str">
        <f t="shared" ref="A261:A265" si="195">B261&amp;"_"&amp;TEXT(D261,"00")</f>
        <v>LP_ReduceDmgTrapBetter_05</v>
      </c>
      <c r="B261" s="1" t="s">
        <v>510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1"/>
        <v>1</v>
      </c>
      <c r="O261" s="7" t="str">
        <f t="shared" ref="O261:O265" ca="1" si="196">IF(NOT(ISBLANK(N261)),N261,
IF(ISBLANK(M261),"",
VLOOKUP(M261,OFFSET(INDIRECT("$A:$B"),0,MATCH(M$1&amp;"_Verify",INDIRECT("$1:$1"),0)-1),2,0)
))</f>
        <v/>
      </c>
      <c r="S261" s="7" t="str">
        <f t="shared" ref="S261:S265" ca="1" si="197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195"/>
        <v>LP_ReduceDmgTrapBetter_06</v>
      </c>
      <c r="B262" s="1" t="s">
        <v>510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1"/>
        <v>1.25</v>
      </c>
      <c r="O262" s="7" t="str">
        <f t="shared" ca="1" si="196"/>
        <v/>
      </c>
      <c r="S262" s="7" t="str">
        <f t="shared" ca="1" si="197"/>
        <v/>
      </c>
    </row>
    <row r="263" spans="1:19" x14ac:dyDescent="0.3">
      <c r="A263" s="1" t="str">
        <f t="shared" si="195"/>
        <v>LP_ReduceDmgTrapBetter_07</v>
      </c>
      <c r="B263" s="1" t="s">
        <v>510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1"/>
        <v>1.5166666666666666</v>
      </c>
      <c r="O263" s="7" t="str">
        <f t="shared" ca="1" si="196"/>
        <v/>
      </c>
      <c r="S263" s="7" t="str">
        <f t="shared" ca="1" si="197"/>
        <v/>
      </c>
    </row>
    <row r="264" spans="1:19" x14ac:dyDescent="0.3">
      <c r="A264" s="1" t="str">
        <f t="shared" si="195"/>
        <v>LP_ReduceDmgTrapBetter_08</v>
      </c>
      <c r="B264" s="1" t="s">
        <v>510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1"/>
        <v>1.8</v>
      </c>
      <c r="O264" s="7" t="str">
        <f t="shared" ca="1" si="196"/>
        <v/>
      </c>
      <c r="S264" s="7" t="str">
        <f t="shared" ca="1" si="197"/>
        <v/>
      </c>
    </row>
    <row r="265" spans="1:19" x14ac:dyDescent="0.3">
      <c r="A265" s="1" t="str">
        <f t="shared" si="195"/>
        <v>LP_ReduceDmgTrapBetter_09</v>
      </c>
      <c r="B265" s="1" t="s">
        <v>510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1"/>
        <v>2.1</v>
      </c>
      <c r="O265" s="7" t="str">
        <f t="shared" ca="1" si="196"/>
        <v/>
      </c>
      <c r="S265" s="7" t="str">
        <f t="shared" ca="1" si="197"/>
        <v/>
      </c>
    </row>
    <row r="266" spans="1:19" x14ac:dyDescent="0.3">
      <c r="A266" s="1" t="str">
        <f t="shared" si="192"/>
        <v>LP_ReduceContinuousDmg_01</v>
      </c>
      <c r="B266" s="1" t="s">
        <v>513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ReduceContinuousDamage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1</v>
      </c>
      <c r="K266" s="1">
        <v>0.5</v>
      </c>
      <c r="O266" s="7" t="str">
        <f t="shared" ca="1" si="194"/>
        <v/>
      </c>
      <c r="S266" s="7" t="str">
        <f t="shared" ca="1" si="193"/>
        <v/>
      </c>
    </row>
    <row r="267" spans="1:19" x14ac:dyDescent="0.3">
      <c r="A267" s="1" t="str">
        <f t="shared" si="192"/>
        <v>LP_ReduceContinuousDmg_02</v>
      </c>
      <c r="B267" s="1" t="s">
        <v>513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ReduceContinuousDamage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4.1900000000000004</v>
      </c>
      <c r="K267" s="1">
        <v>0.5</v>
      </c>
      <c r="O267" s="7" t="str">
        <f t="shared" ca="1" si="194"/>
        <v/>
      </c>
      <c r="S267" s="7" t="str">
        <f t="shared" ca="1" si="193"/>
        <v/>
      </c>
    </row>
    <row r="268" spans="1:19" x14ac:dyDescent="0.3">
      <c r="A268" s="1" t="str">
        <f t="shared" si="192"/>
        <v>LP_ReduceContinuousDmg_03</v>
      </c>
      <c r="B268" s="1" t="s">
        <v>513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ReduceContinuousDamage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9.57</v>
      </c>
      <c r="K268" s="1">
        <v>0.5</v>
      </c>
      <c r="O268" s="7" t="str">
        <f t="shared" ca="1" si="194"/>
        <v/>
      </c>
      <c r="S268" s="7" t="str">
        <f t="shared" ca="1" si="193"/>
        <v/>
      </c>
    </row>
    <row r="269" spans="1:19" x14ac:dyDescent="0.3">
      <c r="A269" s="1" t="str">
        <f t="shared" ref="A269:A271" si="198">B269&amp;"_"&amp;TEXT(D269,"00")</f>
        <v>LP_DefenseStrongDmg_01</v>
      </c>
      <c r="B269" s="1" t="s">
        <v>514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DefenseStrongDamage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0.24</v>
      </c>
      <c r="O269" s="7" t="str">
        <f t="shared" ca="1" si="194"/>
        <v/>
      </c>
      <c r="S269" s="7" t="str">
        <f t="shared" ca="1" si="193"/>
        <v/>
      </c>
    </row>
    <row r="270" spans="1:19" x14ac:dyDescent="0.3">
      <c r="A270" s="1" t="str">
        <f t="shared" si="198"/>
        <v>LP_DefenseStrongDmg_02</v>
      </c>
      <c r="B270" s="1" t="s">
        <v>514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DefenseStrongDamage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0.20869565217391306</v>
      </c>
      <c r="O270" s="7" t="str">
        <f t="shared" ca="1" si="194"/>
        <v/>
      </c>
      <c r="S270" s="7" t="str">
        <f t="shared" ca="1" si="193"/>
        <v/>
      </c>
    </row>
    <row r="271" spans="1:19" x14ac:dyDescent="0.3">
      <c r="A271" s="1" t="str">
        <f t="shared" si="198"/>
        <v>LP_DefenseStrongDmg_03</v>
      </c>
      <c r="B271" s="1" t="s">
        <v>514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DefenseStrongDamage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0.18147448015122877</v>
      </c>
      <c r="O271" s="7" t="str">
        <f t="shared" ca="1" si="194"/>
        <v/>
      </c>
      <c r="S271" s="7" t="str">
        <f t="shared" ref="S271" ca="1" si="199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ref="A272:A307" si="200">B272&amp;"_"&amp;TEXT(D272,"00")</f>
        <v>LP_ExtraGold_01</v>
      </c>
      <c r="B272" s="1" t="s">
        <v>172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0.05</v>
      </c>
      <c r="O272" s="7" t="str">
        <f t="shared" ca="1" si="168"/>
        <v/>
      </c>
      <c r="S272" s="7" t="str">
        <f t="shared" ca="1" si="169"/>
        <v/>
      </c>
    </row>
    <row r="273" spans="1:19" x14ac:dyDescent="0.3">
      <c r="A273" s="1" t="str">
        <f t="shared" ref="A273:A275" si="201">B273&amp;"_"&amp;TEXT(D273,"00")</f>
        <v>LP_ExtraGold_02</v>
      </c>
      <c r="B273" s="1" t="s">
        <v>172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0.10500000000000001</v>
      </c>
      <c r="O273" s="7" t="str">
        <f t="shared" ref="O273:O275" ca="1" si="202">IF(NOT(ISBLANK(N273)),N273,
IF(ISBLANK(M273),"",
VLOOKUP(M273,OFFSET(INDIRECT("$A:$B"),0,MATCH(M$1&amp;"_Verify",INDIRECT("$1:$1"),0)-1),2,0)
))</f>
        <v/>
      </c>
      <c r="S273" s="7" t="str">
        <f t="shared" ref="S273:S278" ca="1" si="203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01"/>
        <v>LP_ExtraGold_03</v>
      </c>
      <c r="B274" s="1" t="s">
        <v>172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0.16500000000000004</v>
      </c>
      <c r="O274" s="7" t="str">
        <f t="shared" ca="1" si="202"/>
        <v/>
      </c>
      <c r="S274" s="7" t="str">
        <f t="shared" ca="1" si="203"/>
        <v/>
      </c>
    </row>
    <row r="275" spans="1:19" x14ac:dyDescent="0.3">
      <c r="A275" s="1" t="str">
        <f t="shared" si="201"/>
        <v>LP_ExtraGoldBetter_01</v>
      </c>
      <c r="B275" s="1" t="s">
        <v>515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ref="J275:J277" si="204">J272*5/3</f>
        <v>8.3333333333333329E-2</v>
      </c>
      <c r="O275" s="7" t="str">
        <f t="shared" ca="1" si="202"/>
        <v/>
      </c>
    </row>
    <row r="276" spans="1:19" x14ac:dyDescent="0.3">
      <c r="A276" s="1" t="str">
        <f t="shared" ref="A276:A277" si="205">B276&amp;"_"&amp;TEXT(D276,"00")</f>
        <v>LP_ExtraGoldBetter_02</v>
      </c>
      <c r="B276" s="1" t="s">
        <v>515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04"/>
        <v>0.17500000000000002</v>
      </c>
      <c r="O276" s="7" t="str">
        <f t="shared" ref="O276:O277" ca="1" si="206">IF(NOT(ISBLANK(N276)),N276,
IF(ISBLANK(M276),"",
VLOOKUP(M276,OFFSET(INDIRECT("$A:$B"),0,MATCH(M$1&amp;"_Verify",INDIRECT("$1:$1"),0)-1),2,0)
))</f>
        <v/>
      </c>
    </row>
    <row r="277" spans="1:19" x14ac:dyDescent="0.3">
      <c r="A277" s="1" t="str">
        <f t="shared" si="205"/>
        <v>LP_ExtraGoldBetter_03</v>
      </c>
      <c r="B277" s="1" t="s">
        <v>515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04"/>
        <v>0.27500000000000008</v>
      </c>
      <c r="O277" s="7" t="str">
        <f t="shared" ca="1" si="206"/>
        <v/>
      </c>
    </row>
    <row r="278" spans="1:19" x14ac:dyDescent="0.3">
      <c r="A278" s="1" t="str">
        <f t="shared" si="200"/>
        <v>LP_ItemChanceBoost_01</v>
      </c>
      <c r="B278" s="1" t="s">
        <v>173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v>2.5000000000000001E-2</v>
      </c>
      <c r="O278" s="7" t="str">
        <f t="shared" ca="1" si="168"/>
        <v/>
      </c>
      <c r="S278" s="7" t="str">
        <f t="shared" ca="1" si="203"/>
        <v/>
      </c>
    </row>
    <row r="279" spans="1:19" x14ac:dyDescent="0.3">
      <c r="A279" s="1" t="str">
        <f t="shared" ref="A279:A281" si="207">B279&amp;"_"&amp;TEXT(D279,"00")</f>
        <v>LP_ItemChanceBoost_02</v>
      </c>
      <c r="B279" s="1" t="s">
        <v>173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5.2500000000000005E-2</v>
      </c>
      <c r="O279" s="7" t="str">
        <f t="shared" ref="O279:O281" ca="1" si="208">IF(NOT(ISBLANK(N279)),N279,
IF(ISBLANK(M279),"",
VLOOKUP(M279,OFFSET(INDIRECT("$A:$B"),0,MATCH(M$1&amp;"_Verify",INDIRECT("$1:$1"),0)-1),2,0)
))</f>
        <v/>
      </c>
      <c r="S279" s="7" t="str">
        <f t="shared" ref="S279:S280" ca="1" si="209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207"/>
        <v>LP_ItemChanceBoost_03</v>
      </c>
      <c r="B280" s="1" t="s">
        <v>173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8.2500000000000018E-2</v>
      </c>
      <c r="O280" s="7" t="str">
        <f t="shared" ca="1" si="208"/>
        <v/>
      </c>
      <c r="S280" s="7" t="str">
        <f t="shared" ca="1" si="209"/>
        <v/>
      </c>
    </row>
    <row r="281" spans="1:19" x14ac:dyDescent="0.3">
      <c r="A281" s="1" t="str">
        <f t="shared" si="207"/>
        <v>LP_ItemChanceBoostBetter_01</v>
      </c>
      <c r="B281" s="1" t="s">
        <v>516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ref="K281:K283" si="210">K278*5/3</f>
        <v>4.1666666666666664E-2</v>
      </c>
      <c r="O281" s="7" t="str">
        <f t="shared" ca="1" si="208"/>
        <v/>
      </c>
    </row>
    <row r="282" spans="1:19" x14ac:dyDescent="0.3">
      <c r="A282" s="1" t="str">
        <f t="shared" ref="A282:A283" si="211">B282&amp;"_"&amp;TEXT(D282,"00")</f>
        <v>LP_ItemChanceBoostBetter_02</v>
      </c>
      <c r="B282" s="1" t="s">
        <v>516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10"/>
        <v>8.7500000000000008E-2</v>
      </c>
      <c r="O282" s="7" t="str">
        <f t="shared" ref="O282:O283" ca="1" si="212">IF(NOT(ISBLANK(N282)),N282,
IF(ISBLANK(M282),"",
VLOOKUP(M282,OFFSET(INDIRECT("$A:$B"),0,MATCH(M$1&amp;"_Verify",INDIRECT("$1:$1"),0)-1),2,0)
))</f>
        <v/>
      </c>
    </row>
    <row r="283" spans="1:19" x14ac:dyDescent="0.3">
      <c r="A283" s="1" t="str">
        <f t="shared" si="211"/>
        <v>LP_ItemChanceBoostBetter_03</v>
      </c>
      <c r="B283" s="1" t="s">
        <v>516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10"/>
        <v>0.13750000000000004</v>
      </c>
      <c r="O283" s="7" t="str">
        <f t="shared" ca="1" si="212"/>
        <v/>
      </c>
    </row>
    <row r="284" spans="1:19" x14ac:dyDescent="0.3">
      <c r="A284" s="1" t="str">
        <f t="shared" si="200"/>
        <v>LP_HealChanceBoost_01</v>
      </c>
      <c r="B284" s="1" t="s">
        <v>174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v>0.16666666699999999</v>
      </c>
      <c r="O284" s="7" t="str">
        <f t="shared" ca="1" si="168"/>
        <v/>
      </c>
      <c r="S284" s="7" t="str">
        <f t="shared" ca="1" si="169"/>
        <v/>
      </c>
    </row>
    <row r="285" spans="1:19" x14ac:dyDescent="0.3">
      <c r="A285" s="1" t="str">
        <f t="shared" ref="A285:A287" si="213">B285&amp;"_"&amp;TEXT(D285,"00")</f>
        <v>LP_HealChanceBoost_02</v>
      </c>
      <c r="B285" s="1" t="s">
        <v>174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v>0.35</v>
      </c>
      <c r="O285" s="7" t="str">
        <f t="shared" ref="O285:O287" ca="1" si="214">IF(NOT(ISBLANK(N285)),N285,
IF(ISBLANK(M285),"",
VLOOKUP(M285,OFFSET(INDIRECT("$A:$B"),0,MATCH(M$1&amp;"_Verify",INDIRECT("$1:$1"),0)-1),2,0)
))</f>
        <v/>
      </c>
      <c r="S285" s="7" t="str">
        <f t="shared" ca="1" si="169"/>
        <v/>
      </c>
    </row>
    <row r="286" spans="1:19" x14ac:dyDescent="0.3">
      <c r="A286" s="1" t="str">
        <f t="shared" si="213"/>
        <v>LP_HealChanceBoost_03</v>
      </c>
      <c r="B286" s="1" t="s">
        <v>174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v>0.55000000000000004</v>
      </c>
      <c r="O286" s="7" t="str">
        <f t="shared" ca="1" si="214"/>
        <v/>
      </c>
      <c r="S286" s="7" t="str">
        <f t="shared" ca="1" si="169"/>
        <v/>
      </c>
    </row>
    <row r="287" spans="1:19" x14ac:dyDescent="0.3">
      <c r="A287" s="1" t="str">
        <f t="shared" si="213"/>
        <v>LP_HealChanceBoostBetter_01</v>
      </c>
      <c r="B287" s="1" t="s">
        <v>517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ref="L287:L289" si="215">L284*5/3</f>
        <v>0.27777777833333334</v>
      </c>
      <c r="O287" s="7" t="str">
        <f t="shared" ca="1" si="214"/>
        <v/>
      </c>
      <c r="S287" s="7" t="str">
        <f t="shared" ref="S287:S289" ca="1" si="216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ref="A288:A289" si="217">B288&amp;"_"&amp;TEXT(D288,"00")</f>
        <v>LP_HealChanceBoostBetter_02</v>
      </c>
      <c r="B288" s="1" t="s">
        <v>517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15"/>
        <v>0.58333333333333337</v>
      </c>
      <c r="O288" s="7" t="str">
        <f t="shared" ref="O288:O289" ca="1" si="218">IF(NOT(ISBLANK(N288)),N288,
IF(ISBLANK(M288),"",
VLOOKUP(M288,OFFSET(INDIRECT("$A:$B"),0,MATCH(M$1&amp;"_Verify",INDIRECT("$1:$1"),0)-1),2,0)
))</f>
        <v/>
      </c>
      <c r="S288" s="7" t="str">
        <f t="shared" ca="1" si="216"/>
        <v/>
      </c>
    </row>
    <row r="289" spans="1:19" x14ac:dyDescent="0.3">
      <c r="A289" s="1" t="str">
        <f t="shared" si="217"/>
        <v>LP_HealChanceBoostBetter_03</v>
      </c>
      <c r="B289" s="1" t="s">
        <v>517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15"/>
        <v>0.91666666666666663</v>
      </c>
      <c r="O289" s="7" t="str">
        <f t="shared" ca="1" si="218"/>
        <v/>
      </c>
      <c r="S289" s="7" t="str">
        <f t="shared" ca="1" si="216"/>
        <v/>
      </c>
    </row>
    <row r="290" spans="1:19" x14ac:dyDescent="0.3">
      <c r="A290" s="1" t="str">
        <f t="shared" si="200"/>
        <v>LP_MonsterThrough_01</v>
      </c>
      <c r="B290" s="1" t="s">
        <v>175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MonsterThroughHitObject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1</v>
      </c>
      <c r="O290" s="7">
        <f t="shared" ca="1" si="168"/>
        <v>1</v>
      </c>
      <c r="S290" s="7" t="str">
        <f t="shared" ca="1" si="169"/>
        <v/>
      </c>
    </row>
    <row r="291" spans="1:19" x14ac:dyDescent="0.3">
      <c r="A291" s="1" t="str">
        <f t="shared" si="200"/>
        <v>LP_MonsterThrough_02</v>
      </c>
      <c r="B291" s="1" t="s">
        <v>175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MonsterThroughHitObject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2</v>
      </c>
      <c r="O291" s="7">
        <f t="shared" ca="1" si="168"/>
        <v>2</v>
      </c>
      <c r="S291" s="7" t="str">
        <f t="shared" ca="1" si="169"/>
        <v/>
      </c>
    </row>
    <row r="292" spans="1:19" x14ac:dyDescent="0.3">
      <c r="A292" s="1" t="str">
        <f t="shared" si="200"/>
        <v>LP_Ricochet_01</v>
      </c>
      <c r="B292" s="1" t="s">
        <v>176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RicochetHitObject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1</v>
      </c>
      <c r="O292" s="7">
        <f t="shared" ca="1" si="168"/>
        <v>1</v>
      </c>
      <c r="S292" s="7" t="str">
        <f t="shared" ca="1" si="169"/>
        <v/>
      </c>
    </row>
    <row r="293" spans="1:19" x14ac:dyDescent="0.3">
      <c r="A293" s="1" t="str">
        <f t="shared" si="200"/>
        <v>LP_Ricochet_02</v>
      </c>
      <c r="B293" s="1" t="s">
        <v>176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RicochetHitObject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2</v>
      </c>
      <c r="O293" s="7">
        <f t="shared" ca="1" si="168"/>
        <v>2</v>
      </c>
      <c r="S293" s="7" t="str">
        <f t="shared" ref="S293:S295" ca="1" si="219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si="200"/>
        <v>LP_BounceWallQuad_01</v>
      </c>
      <c r="B294" s="1" t="s">
        <v>177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BounceWallQuadHitObject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1</v>
      </c>
      <c r="O294" s="7">
        <f t="shared" ca="1" si="168"/>
        <v>1</v>
      </c>
      <c r="S294" s="7" t="str">
        <f t="shared" ca="1" si="219"/>
        <v/>
      </c>
    </row>
    <row r="295" spans="1:19" x14ac:dyDescent="0.3">
      <c r="A295" s="1" t="str">
        <f t="shared" si="200"/>
        <v>LP_BounceWallQuad_02</v>
      </c>
      <c r="B295" s="1" t="s">
        <v>177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BounceWallQuadHitObject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2</v>
      </c>
      <c r="O295" s="7">
        <f t="shared" ca="1" si="168"/>
        <v>2</v>
      </c>
      <c r="S295" s="7" t="str">
        <f t="shared" ca="1" si="219"/>
        <v/>
      </c>
    </row>
    <row r="296" spans="1:19" x14ac:dyDescent="0.3">
      <c r="A296" s="1" t="str">
        <f t="shared" si="200"/>
        <v>LP_Parallel_01</v>
      </c>
      <c r="B296" s="1" t="s">
        <v>178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ParallelHitObject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v>0.6</v>
      </c>
      <c r="N296" s="1">
        <v>1</v>
      </c>
      <c r="O296" s="7">
        <f t="shared" ca="1" si="168"/>
        <v>1</v>
      </c>
      <c r="S296" s="7" t="str">
        <f t="shared" ca="1" si="169"/>
        <v/>
      </c>
    </row>
    <row r="297" spans="1:19" x14ac:dyDescent="0.3">
      <c r="A297" s="1" t="str">
        <f t="shared" si="200"/>
        <v>LP_Parallel_02</v>
      </c>
      <c r="B297" s="1" t="s">
        <v>178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ParallelHitObject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0.6</v>
      </c>
      <c r="N297" s="1">
        <v>2</v>
      </c>
      <c r="O297" s="7">
        <f t="shared" ca="1" si="168"/>
        <v>2</v>
      </c>
      <c r="S297" s="7" t="str">
        <f t="shared" ca="1" si="169"/>
        <v/>
      </c>
    </row>
    <row r="298" spans="1:19" x14ac:dyDescent="0.3">
      <c r="A298" s="1" t="str">
        <f t="shared" si="200"/>
        <v>LP_DiagonalNwayGenerator_01</v>
      </c>
      <c r="B298" s="1" t="s">
        <v>179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DiagonalNwayGenerator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1</v>
      </c>
      <c r="O298" s="7">
        <f t="shared" ca="1" si="168"/>
        <v>1</v>
      </c>
      <c r="S298" s="7" t="str">
        <f t="shared" ca="1" si="169"/>
        <v/>
      </c>
    </row>
    <row r="299" spans="1:19" x14ac:dyDescent="0.3">
      <c r="A299" s="1" t="str">
        <f t="shared" si="200"/>
        <v>LP_DiagonalNwayGenerator_02</v>
      </c>
      <c r="B299" s="1" t="s">
        <v>179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DiagonalNwayGenerator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2</v>
      </c>
      <c r="O299" s="7">
        <f t="shared" ca="1" si="168"/>
        <v>2</v>
      </c>
      <c r="S299" s="7" t="str">
        <f t="shared" ca="1" si="169"/>
        <v/>
      </c>
    </row>
    <row r="300" spans="1:19" x14ac:dyDescent="0.3">
      <c r="A300" s="1" t="str">
        <f t="shared" si="200"/>
        <v>LP_LeftRightNwayGenerator_01</v>
      </c>
      <c r="B300" s="1" t="s">
        <v>180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LeftRightNwayGenerator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1</v>
      </c>
      <c r="O300" s="7">
        <f t="shared" ca="1" si="168"/>
        <v>1</v>
      </c>
      <c r="S300" s="7" t="str">
        <f t="shared" ca="1" si="169"/>
        <v/>
      </c>
    </row>
    <row r="301" spans="1:19" x14ac:dyDescent="0.3">
      <c r="A301" s="1" t="str">
        <f t="shared" si="200"/>
        <v>LP_LeftRightNwayGenerator_02</v>
      </c>
      <c r="B301" s="1" t="s">
        <v>180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LeftRightNwayGenerator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2</v>
      </c>
      <c r="O301" s="7">
        <f t="shared" ca="1" si="168"/>
        <v>2</v>
      </c>
      <c r="S301" s="7" t="str">
        <f t="shared" ca="1" si="169"/>
        <v/>
      </c>
    </row>
    <row r="302" spans="1:19" x14ac:dyDescent="0.3">
      <c r="A302" s="1" t="str">
        <f t="shared" si="200"/>
        <v>LP_BackNwayGenerator_01</v>
      </c>
      <c r="B302" s="1" t="s">
        <v>181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BackNwayGenerator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1</v>
      </c>
      <c r="O302" s="7">
        <f t="shared" ca="1" si="168"/>
        <v>1</v>
      </c>
      <c r="S302" s="7" t="str">
        <f t="shared" ca="1" si="169"/>
        <v/>
      </c>
    </row>
    <row r="303" spans="1:19" x14ac:dyDescent="0.3">
      <c r="A303" s="1" t="str">
        <f t="shared" si="200"/>
        <v>LP_BackNwayGenerator_02</v>
      </c>
      <c r="B303" s="1" t="s">
        <v>181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BackNwayGenerator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2</v>
      </c>
      <c r="O303" s="7">
        <f t="shared" ca="1" si="168"/>
        <v>2</v>
      </c>
      <c r="S303" s="7" t="str">
        <f t="shared" ca="1" si="169"/>
        <v/>
      </c>
    </row>
    <row r="304" spans="1:19" x14ac:dyDescent="0.3">
      <c r="A304" s="1" t="str">
        <f t="shared" si="200"/>
        <v>LP_Repeat_01</v>
      </c>
      <c r="B304" s="1" t="s">
        <v>182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RepeatHitObject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0.3</v>
      </c>
      <c r="N304" s="1">
        <v>1</v>
      </c>
      <c r="O304" s="7">
        <f t="shared" ca="1" si="168"/>
        <v>1</v>
      </c>
      <c r="S304" s="7" t="str">
        <f t="shared" ca="1" si="169"/>
        <v/>
      </c>
    </row>
    <row r="305" spans="1:21" x14ac:dyDescent="0.3">
      <c r="A305" s="1" t="str">
        <f t="shared" si="200"/>
        <v>LP_Repeat_02</v>
      </c>
      <c r="B305" s="1" t="s">
        <v>182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RepeatHitObject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0.3</v>
      </c>
      <c r="N305" s="1">
        <v>2</v>
      </c>
      <c r="O305" s="7">
        <f t="shared" ca="1" si="168"/>
        <v>2</v>
      </c>
      <c r="S305" s="7" t="str">
        <f t="shared" ca="1" si="169"/>
        <v/>
      </c>
    </row>
    <row r="306" spans="1:21" x14ac:dyDescent="0.3">
      <c r="A306" s="1" t="str">
        <f t="shared" si="200"/>
        <v>LP_HealOnKill_01</v>
      </c>
      <c r="B306" s="1" t="s">
        <v>271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ref="K306:K319" si="220">J112</f>
        <v>0.15</v>
      </c>
      <c r="O306" s="7" t="str">
        <f t="shared" ref="O306" ca="1" si="221">IF(NOT(ISBLANK(N306)),N306,
IF(ISBLANK(M306),"",
VLOOKUP(M306,OFFSET(INDIRECT("$A:$B"),0,MATCH(M$1&amp;"_Verify",INDIRECT("$1:$1"),0)-1),2,0)
))</f>
        <v/>
      </c>
      <c r="S306" s="7" t="str">
        <f t="shared" ca="1" si="169"/>
        <v/>
      </c>
    </row>
    <row r="307" spans="1:21" x14ac:dyDescent="0.3">
      <c r="A307" s="1" t="str">
        <f t="shared" si="200"/>
        <v>LP_HealOnKill_02</v>
      </c>
      <c r="B307" s="1" t="s">
        <v>271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20"/>
        <v>0.315</v>
      </c>
      <c r="O307" s="7" t="str">
        <f t="shared" ca="1" si="168"/>
        <v/>
      </c>
      <c r="S307" s="7" t="str">
        <f t="shared" ca="1" si="169"/>
        <v/>
      </c>
    </row>
    <row r="308" spans="1:21" x14ac:dyDescent="0.3">
      <c r="A308" s="1" t="str">
        <f t="shared" ref="A308:A310" si="222">B308&amp;"_"&amp;TEXT(D308,"00")</f>
        <v>LP_HealOnKill_03</v>
      </c>
      <c r="B308" s="1" t="s">
        <v>271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20"/>
        <v>0.49500000000000005</v>
      </c>
      <c r="O308" s="7" t="str">
        <f t="shared" ref="O308:O310" ca="1" si="223">IF(NOT(ISBLANK(N308)),N308,
IF(ISBLANK(M308),"",
VLOOKUP(M308,OFFSET(INDIRECT("$A:$B"),0,MATCH(M$1&amp;"_Verify",INDIRECT("$1:$1"),0)-1),2,0)
))</f>
        <v/>
      </c>
      <c r="S308" s="7" t="str">
        <f t="shared" ref="S308:S310" ca="1" si="224">IF(NOT(ISBLANK(R308)),R308,
IF(ISBLANK(Q308),"",
VLOOKUP(Q308,OFFSET(INDIRECT("$A:$B"),0,MATCH(Q$1&amp;"_Verify",INDIRECT("$1:$1"),0)-1),2,0)
))</f>
        <v/>
      </c>
    </row>
    <row r="309" spans="1:21" x14ac:dyDescent="0.3">
      <c r="A309" s="1" t="str">
        <f t="shared" si="222"/>
        <v>LP_HealOnKill_04</v>
      </c>
      <c r="B309" s="1" t="s">
        <v>271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20"/>
        <v>0.69</v>
      </c>
      <c r="O309" s="7" t="str">
        <f t="shared" ca="1" si="223"/>
        <v/>
      </c>
      <c r="S309" s="7" t="str">
        <f t="shared" ca="1" si="224"/>
        <v/>
      </c>
    </row>
    <row r="310" spans="1:21" x14ac:dyDescent="0.3">
      <c r="A310" s="1" t="str">
        <f t="shared" si="222"/>
        <v>LP_HealOnKill_05</v>
      </c>
      <c r="B310" s="1" t="s">
        <v>271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20"/>
        <v>0.89999999999999991</v>
      </c>
      <c r="O310" s="7" t="str">
        <f t="shared" ca="1" si="223"/>
        <v/>
      </c>
      <c r="S310" s="7" t="str">
        <f t="shared" ca="1" si="224"/>
        <v/>
      </c>
    </row>
    <row r="311" spans="1:21" x14ac:dyDescent="0.3">
      <c r="A311" s="1" t="str">
        <f t="shared" ref="A311:A314" si="225">B311&amp;"_"&amp;TEXT(D311,"00")</f>
        <v>LP_HealOnKill_06</v>
      </c>
      <c r="B311" s="1" t="s">
        <v>271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20"/>
        <v>1.125</v>
      </c>
      <c r="O311" s="7" t="str">
        <f t="shared" ref="O311:O314" ca="1" si="226">IF(NOT(ISBLANK(N311)),N311,
IF(ISBLANK(M311),"",
VLOOKUP(M311,OFFSET(INDIRECT("$A:$B"),0,MATCH(M$1&amp;"_Verify",INDIRECT("$1:$1"),0)-1),2,0)
))</f>
        <v/>
      </c>
      <c r="S311" s="7" t="str">
        <f t="shared" ref="S311:S314" ca="1" si="227">IF(NOT(ISBLANK(R311)),R311,
IF(ISBLANK(Q311),"",
VLOOKUP(Q311,OFFSET(INDIRECT("$A:$B"),0,MATCH(Q$1&amp;"_Verify",INDIRECT("$1:$1"),0)-1),2,0)
))</f>
        <v/>
      </c>
    </row>
    <row r="312" spans="1:21" x14ac:dyDescent="0.3">
      <c r="A312" s="1" t="str">
        <f t="shared" si="225"/>
        <v>LP_HealOnKill_07</v>
      </c>
      <c r="B312" s="1" t="s">
        <v>271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20"/>
        <v>1.3650000000000002</v>
      </c>
      <c r="O312" s="7" t="str">
        <f t="shared" ca="1" si="226"/>
        <v/>
      </c>
      <c r="S312" s="7" t="str">
        <f t="shared" ca="1" si="227"/>
        <v/>
      </c>
    </row>
    <row r="313" spans="1:21" x14ac:dyDescent="0.3">
      <c r="A313" s="1" t="str">
        <f t="shared" si="225"/>
        <v>LP_HealOnKill_08</v>
      </c>
      <c r="B313" s="1" t="s">
        <v>271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20"/>
        <v>1.62</v>
      </c>
      <c r="O313" s="7" t="str">
        <f t="shared" ca="1" si="226"/>
        <v/>
      </c>
      <c r="S313" s="7" t="str">
        <f t="shared" ca="1" si="227"/>
        <v/>
      </c>
    </row>
    <row r="314" spans="1:21" x14ac:dyDescent="0.3">
      <c r="A314" s="1" t="str">
        <f t="shared" si="225"/>
        <v>LP_HealOnKill_09</v>
      </c>
      <c r="B314" s="1" t="s">
        <v>271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20"/>
        <v>1.89</v>
      </c>
      <c r="O314" s="7" t="str">
        <f t="shared" ca="1" si="226"/>
        <v/>
      </c>
      <c r="S314" s="7" t="str">
        <f t="shared" ca="1" si="227"/>
        <v/>
      </c>
    </row>
    <row r="315" spans="1:21" x14ac:dyDescent="0.3">
      <c r="A315" s="1" t="str">
        <f t="shared" ref="A315:A330" si="228">B315&amp;"_"&amp;TEXT(D315,"00")</f>
        <v>LP_HealOnKillBetter_01</v>
      </c>
      <c r="B315" s="1" t="s">
        <v>272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20"/>
        <v>0.25</v>
      </c>
      <c r="O315" s="7" t="str">
        <f t="shared" ref="O315:O344" ca="1" si="229">IF(NOT(ISBLANK(N315)),N315,
IF(ISBLANK(M315),"",
VLOOKUP(M315,OFFSET(INDIRECT("$A:$B"),0,MATCH(M$1&amp;"_Verify",INDIRECT("$1:$1"),0)-1),2,0)
))</f>
        <v/>
      </c>
      <c r="S315" s="7" t="str">
        <f t="shared" ca="1" si="169"/>
        <v/>
      </c>
    </row>
    <row r="316" spans="1:21" x14ac:dyDescent="0.3">
      <c r="A316" s="1" t="str">
        <f t="shared" si="228"/>
        <v>LP_HealOnKillBetter_02</v>
      </c>
      <c r="B316" s="1" t="s">
        <v>272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20"/>
        <v>0.52500000000000002</v>
      </c>
      <c r="O316" s="7" t="str">
        <f t="shared" ca="1" si="229"/>
        <v/>
      </c>
      <c r="S316" s="7" t="str">
        <f t="shared" ca="1" si="169"/>
        <v/>
      </c>
    </row>
    <row r="317" spans="1:21" x14ac:dyDescent="0.3">
      <c r="A317" s="1" t="str">
        <f t="shared" ref="A317:A319" si="230">B317&amp;"_"&amp;TEXT(D317,"00")</f>
        <v>LP_HealOnKillBetter_03</v>
      </c>
      <c r="B317" s="1" t="s">
        <v>272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20"/>
        <v>0.82500000000000007</v>
      </c>
      <c r="O317" s="7" t="str">
        <f t="shared" ref="O317:O319" ca="1" si="231">IF(NOT(ISBLANK(N317)),N317,
IF(ISBLANK(M317),"",
VLOOKUP(M317,OFFSET(INDIRECT("$A:$B"),0,MATCH(M$1&amp;"_Verify",INDIRECT("$1:$1"),0)-1),2,0)
))</f>
        <v/>
      </c>
      <c r="S317" s="7" t="str">
        <f t="shared" ref="S317:S319" ca="1" si="232">IF(NOT(ISBLANK(R317)),R317,
IF(ISBLANK(Q317),"",
VLOOKUP(Q317,OFFSET(INDIRECT("$A:$B"),0,MATCH(Q$1&amp;"_Verify",INDIRECT("$1:$1"),0)-1),2,0)
))</f>
        <v/>
      </c>
    </row>
    <row r="318" spans="1:21" x14ac:dyDescent="0.3">
      <c r="A318" s="1" t="str">
        <f t="shared" si="230"/>
        <v>LP_HealOnKillBetter_04</v>
      </c>
      <c r="B318" s="1" t="s">
        <v>272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20"/>
        <v>1.1499999999999999</v>
      </c>
      <c r="O318" s="7" t="str">
        <f t="shared" ca="1" si="231"/>
        <v/>
      </c>
      <c r="S318" s="7" t="str">
        <f t="shared" ca="1" si="232"/>
        <v/>
      </c>
    </row>
    <row r="319" spans="1:21" x14ac:dyDescent="0.3">
      <c r="A319" s="1" t="str">
        <f t="shared" si="230"/>
        <v>LP_HealOnKillBetter_05</v>
      </c>
      <c r="B319" s="1" t="s">
        <v>272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20"/>
        <v>1.5</v>
      </c>
      <c r="O319" s="7" t="str">
        <f t="shared" ca="1" si="231"/>
        <v/>
      </c>
      <c r="S319" s="7" t="str">
        <f t="shared" ca="1" si="232"/>
        <v/>
      </c>
    </row>
    <row r="320" spans="1:21" x14ac:dyDescent="0.3">
      <c r="A320" s="1" t="str">
        <f t="shared" si="228"/>
        <v>LP_AtkSpeedUpOnEncounter_01</v>
      </c>
      <c r="B320" s="1" t="s">
        <v>297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229"/>
        <v/>
      </c>
      <c r="Q320" s="1" t="s">
        <v>298</v>
      </c>
      <c r="S320" s="7">
        <f t="shared" ref="S320:S371" ca="1" si="233">IF(NOT(ISBLANK(R320)),R320,
IF(ISBLANK(Q320),"",
VLOOKUP(Q320,OFFSET(INDIRECT("$A:$B"),0,MATCH(Q$1&amp;"_Verify",INDIRECT("$1:$1"),0)-1),2,0)
))</f>
        <v>1</v>
      </c>
      <c r="U320" s="1" t="s">
        <v>299</v>
      </c>
    </row>
    <row r="321" spans="1:23" x14ac:dyDescent="0.3">
      <c r="A321" s="1" t="str">
        <f t="shared" si="228"/>
        <v>LP_AtkSpeedUpOnEncounter_02</v>
      </c>
      <c r="B321" s="1" t="s">
        <v>297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9"/>
        <v/>
      </c>
      <c r="Q321" s="1" t="s">
        <v>298</v>
      </c>
      <c r="S321" s="7">
        <f t="shared" ca="1" si="233"/>
        <v>1</v>
      </c>
      <c r="U321" s="1" t="s">
        <v>299</v>
      </c>
    </row>
    <row r="322" spans="1:23" x14ac:dyDescent="0.3">
      <c r="A322" s="1" t="str">
        <f t="shared" ref="A322:A328" si="234">B322&amp;"_"&amp;TEXT(D322,"00")</f>
        <v>LP_AtkSpeedUpOnEncounter_03</v>
      </c>
      <c r="B322" s="1" t="s">
        <v>297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ref="O322:O328" ca="1" si="235">IF(NOT(ISBLANK(N322)),N322,
IF(ISBLANK(M322),"",
VLOOKUP(M322,OFFSET(INDIRECT("$A:$B"),0,MATCH(M$1&amp;"_Verify",INDIRECT("$1:$1"),0)-1),2,0)
))</f>
        <v/>
      </c>
      <c r="Q322" s="1" t="s">
        <v>298</v>
      </c>
      <c r="S322" s="7">
        <f t="shared" ca="1" si="233"/>
        <v>1</v>
      </c>
      <c r="U322" s="1" t="s">
        <v>299</v>
      </c>
    </row>
    <row r="323" spans="1:23" x14ac:dyDescent="0.3">
      <c r="A323" s="1" t="str">
        <f t="shared" si="234"/>
        <v>LP_AtkSpeedUpOnEncounter_04</v>
      </c>
      <c r="B323" s="1" t="s">
        <v>297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35"/>
        <v/>
      </c>
      <c r="Q323" s="1" t="s">
        <v>298</v>
      </c>
      <c r="S323" s="7">
        <f t="shared" ca="1" si="233"/>
        <v>1</v>
      </c>
      <c r="U323" s="1" t="s">
        <v>299</v>
      </c>
    </row>
    <row r="324" spans="1:23" x14ac:dyDescent="0.3">
      <c r="A324" s="1" t="str">
        <f t="shared" si="234"/>
        <v>LP_AtkSpeedUpOnEncounter_05</v>
      </c>
      <c r="B324" s="1" t="s">
        <v>297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35"/>
        <v/>
      </c>
      <c r="Q324" s="1" t="s">
        <v>298</v>
      </c>
      <c r="S324" s="7">
        <f t="shared" ca="1" si="233"/>
        <v>1</v>
      </c>
      <c r="U324" s="1" t="s">
        <v>299</v>
      </c>
    </row>
    <row r="325" spans="1:23" x14ac:dyDescent="0.3">
      <c r="A325" s="1" t="str">
        <f t="shared" si="234"/>
        <v>LP_AtkSpeedUpOnEncounter_06</v>
      </c>
      <c r="B325" s="1" t="s">
        <v>297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35"/>
        <v/>
      </c>
      <c r="Q325" s="1" t="s">
        <v>298</v>
      </c>
      <c r="S325" s="7">
        <f t="shared" ca="1" si="233"/>
        <v>1</v>
      </c>
      <c r="U325" s="1" t="s">
        <v>299</v>
      </c>
    </row>
    <row r="326" spans="1:23" x14ac:dyDescent="0.3">
      <c r="A326" s="1" t="str">
        <f t="shared" si="234"/>
        <v>LP_AtkSpeedUpOnEncounter_07</v>
      </c>
      <c r="B326" s="1" t="s">
        <v>297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35"/>
        <v/>
      </c>
      <c r="Q326" s="1" t="s">
        <v>298</v>
      </c>
      <c r="S326" s="7">
        <f t="shared" ca="1" si="233"/>
        <v>1</v>
      </c>
      <c r="U326" s="1" t="s">
        <v>299</v>
      </c>
    </row>
    <row r="327" spans="1:23" x14ac:dyDescent="0.3">
      <c r="A327" s="1" t="str">
        <f t="shared" si="234"/>
        <v>LP_AtkSpeedUpOnEncounter_08</v>
      </c>
      <c r="B327" s="1" t="s">
        <v>297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35"/>
        <v/>
      </c>
      <c r="Q327" s="1" t="s">
        <v>298</v>
      </c>
      <c r="S327" s="7">
        <f t="shared" ca="1" si="233"/>
        <v>1</v>
      </c>
      <c r="U327" s="1" t="s">
        <v>299</v>
      </c>
    </row>
    <row r="328" spans="1:23" x14ac:dyDescent="0.3">
      <c r="A328" s="1" t="str">
        <f t="shared" si="234"/>
        <v>LP_AtkSpeedUpOnEncounter_09</v>
      </c>
      <c r="B328" s="1" t="s">
        <v>297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35"/>
        <v/>
      </c>
      <c r="Q328" s="1" t="s">
        <v>298</v>
      </c>
      <c r="S328" s="7">
        <f t="shared" ca="1" si="233"/>
        <v>1</v>
      </c>
      <c r="U328" s="1" t="s">
        <v>299</v>
      </c>
    </row>
    <row r="329" spans="1:23" x14ac:dyDescent="0.3">
      <c r="A329" s="1" t="str">
        <f t="shared" si="228"/>
        <v>LP_AtkSpeedUpOnEncounter_Spd_01</v>
      </c>
      <c r="B329" s="1" t="s">
        <v>294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4.5</v>
      </c>
      <c r="J329" s="1">
        <f t="shared" ref="J329:J337" si="236">J112*4.5/6*2.5</f>
        <v>0.28125</v>
      </c>
      <c r="M329" s="1" t="s">
        <v>149</v>
      </c>
      <c r="O329" s="7">
        <f t="shared" ca="1" si="229"/>
        <v>3</v>
      </c>
      <c r="R329" s="1">
        <v>1</v>
      </c>
      <c r="S329" s="7">
        <f t="shared" ca="1" si="233"/>
        <v>1</v>
      </c>
      <c r="W329" s="1" t="s">
        <v>366</v>
      </c>
    </row>
    <row r="330" spans="1:23" x14ac:dyDescent="0.3">
      <c r="A330" s="1" t="str">
        <f t="shared" si="228"/>
        <v>LP_AtkSpeedUpOnEncounter_Spd_02</v>
      </c>
      <c r="B330" s="1" t="s">
        <v>294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5</v>
      </c>
      <c r="J330" s="1">
        <f t="shared" si="236"/>
        <v>0.59062499999999996</v>
      </c>
      <c r="M330" s="1" t="s">
        <v>149</v>
      </c>
      <c r="O330" s="7">
        <f t="shared" ca="1" si="229"/>
        <v>3</v>
      </c>
      <c r="R330" s="1">
        <v>1</v>
      </c>
      <c r="S330" s="7">
        <f t="shared" ca="1" si="233"/>
        <v>1</v>
      </c>
      <c r="W330" s="1" t="s">
        <v>366</v>
      </c>
    </row>
    <row r="331" spans="1:23" x14ac:dyDescent="0.3">
      <c r="A331" s="1" t="str">
        <f t="shared" ref="A331:A337" si="237">B331&amp;"_"&amp;TEXT(D331,"00")</f>
        <v>LP_AtkSpeedUpOnEncounter_Spd_03</v>
      </c>
      <c r="B331" s="1" t="s">
        <v>294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5.5</v>
      </c>
      <c r="J331" s="1">
        <f t="shared" si="236"/>
        <v>0.92812500000000009</v>
      </c>
      <c r="M331" s="1" t="s">
        <v>149</v>
      </c>
      <c r="O331" s="7">
        <f t="shared" ref="O331:O337" ca="1" si="238">IF(NOT(ISBLANK(N331)),N331,
IF(ISBLANK(M331),"",
VLOOKUP(M331,OFFSET(INDIRECT("$A:$B"),0,MATCH(M$1&amp;"_Verify",INDIRECT("$1:$1"),0)-1),2,0)
))</f>
        <v>3</v>
      </c>
      <c r="R331" s="1">
        <v>1</v>
      </c>
      <c r="S331" s="7">
        <f t="shared" ca="1" si="233"/>
        <v>1</v>
      </c>
      <c r="W331" s="1" t="s">
        <v>366</v>
      </c>
    </row>
    <row r="332" spans="1:23" x14ac:dyDescent="0.3">
      <c r="A332" s="1" t="str">
        <f t="shared" si="237"/>
        <v>LP_AtkSpeedUpOnEncounter_Spd_04</v>
      </c>
      <c r="B332" s="1" t="s">
        <v>294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6</v>
      </c>
      <c r="J332" s="1">
        <f t="shared" si="236"/>
        <v>1.29375</v>
      </c>
      <c r="M332" s="1" t="s">
        <v>149</v>
      </c>
      <c r="O332" s="7">
        <f t="shared" ca="1" si="238"/>
        <v>3</v>
      </c>
      <c r="R332" s="1">
        <v>1</v>
      </c>
      <c r="S332" s="7">
        <f t="shared" ca="1" si="233"/>
        <v>1</v>
      </c>
      <c r="W332" s="1" t="s">
        <v>366</v>
      </c>
    </row>
    <row r="333" spans="1:23" x14ac:dyDescent="0.3">
      <c r="A333" s="1" t="str">
        <f t="shared" si="237"/>
        <v>LP_AtkSpeedUpOnEncounter_Spd_05</v>
      </c>
      <c r="B333" s="1" t="s">
        <v>294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6.5</v>
      </c>
      <c r="J333" s="1">
        <f t="shared" si="236"/>
        <v>1.6874999999999998</v>
      </c>
      <c r="M333" s="1" t="s">
        <v>149</v>
      </c>
      <c r="O333" s="7">
        <f t="shared" ca="1" si="238"/>
        <v>3</v>
      </c>
      <c r="R333" s="1">
        <v>1</v>
      </c>
      <c r="S333" s="7">
        <f t="shared" ca="1" si="233"/>
        <v>1</v>
      </c>
      <c r="W333" s="1" t="s">
        <v>366</v>
      </c>
    </row>
    <row r="334" spans="1:23" x14ac:dyDescent="0.3">
      <c r="A334" s="1" t="str">
        <f t="shared" si="237"/>
        <v>LP_AtkSpeedUpOnEncounter_Spd_06</v>
      </c>
      <c r="B334" s="1" t="s">
        <v>294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7</v>
      </c>
      <c r="J334" s="1">
        <f t="shared" si="236"/>
        <v>2.109375</v>
      </c>
      <c r="M334" s="1" t="s">
        <v>149</v>
      </c>
      <c r="O334" s="7">
        <f t="shared" ca="1" si="238"/>
        <v>3</v>
      </c>
      <c r="R334" s="1">
        <v>1</v>
      </c>
      <c r="S334" s="7">
        <f t="shared" ca="1" si="233"/>
        <v>1</v>
      </c>
      <c r="W334" s="1" t="s">
        <v>366</v>
      </c>
    </row>
    <row r="335" spans="1:23" x14ac:dyDescent="0.3">
      <c r="A335" s="1" t="str">
        <f t="shared" si="237"/>
        <v>LP_AtkSpeedUpOnEncounter_Spd_07</v>
      </c>
      <c r="B335" s="1" t="s">
        <v>294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7.5</v>
      </c>
      <c r="J335" s="1">
        <f t="shared" si="236"/>
        <v>2.5593750000000002</v>
      </c>
      <c r="M335" s="1" t="s">
        <v>149</v>
      </c>
      <c r="O335" s="7">
        <f t="shared" ca="1" si="238"/>
        <v>3</v>
      </c>
      <c r="R335" s="1">
        <v>1</v>
      </c>
      <c r="S335" s="7">
        <f t="shared" ca="1" si="233"/>
        <v>1</v>
      </c>
      <c r="W335" s="1" t="s">
        <v>366</v>
      </c>
    </row>
    <row r="336" spans="1:23" x14ac:dyDescent="0.3">
      <c r="A336" s="1" t="str">
        <f t="shared" si="237"/>
        <v>LP_AtkSpeedUpOnEncounter_Spd_08</v>
      </c>
      <c r="B336" s="1" t="s">
        <v>294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8</v>
      </c>
      <c r="J336" s="1">
        <f t="shared" si="236"/>
        <v>3.0375000000000001</v>
      </c>
      <c r="M336" s="1" t="s">
        <v>149</v>
      </c>
      <c r="O336" s="7">
        <f t="shared" ca="1" si="238"/>
        <v>3</v>
      </c>
      <c r="R336" s="1">
        <v>1</v>
      </c>
      <c r="S336" s="7">
        <f t="shared" ca="1" si="233"/>
        <v>1</v>
      </c>
      <c r="W336" s="1" t="s">
        <v>366</v>
      </c>
    </row>
    <row r="337" spans="1:23" x14ac:dyDescent="0.3">
      <c r="A337" s="1" t="str">
        <f t="shared" si="237"/>
        <v>LP_AtkSpeedUpOnEncounter_Spd_09</v>
      </c>
      <c r="B337" s="1" t="s">
        <v>294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8.5</v>
      </c>
      <c r="J337" s="1">
        <f t="shared" si="236"/>
        <v>3.5437499999999993</v>
      </c>
      <c r="M337" s="1" t="s">
        <v>149</v>
      </c>
      <c r="O337" s="7">
        <f t="shared" ca="1" si="238"/>
        <v>3</v>
      </c>
      <c r="R337" s="1">
        <v>1</v>
      </c>
      <c r="S337" s="7">
        <f t="shared" ca="1" si="233"/>
        <v>1</v>
      </c>
      <c r="W337" s="1" t="s">
        <v>366</v>
      </c>
    </row>
    <row r="338" spans="1:23" x14ac:dyDescent="0.3">
      <c r="A338" s="1" t="str">
        <f t="shared" ref="A338:A344" si="239">B338&amp;"_"&amp;TEXT(D338,"00")</f>
        <v>LP_AtkSpeedUpOnEncounterBetter_01</v>
      </c>
      <c r="B338" s="1" t="s">
        <v>293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29"/>
        <v/>
      </c>
      <c r="Q338" s="1" t="s">
        <v>298</v>
      </c>
      <c r="S338" s="7">
        <f t="shared" ca="1" si="233"/>
        <v>1</v>
      </c>
      <c r="U338" s="1" t="s">
        <v>295</v>
      </c>
    </row>
    <row r="339" spans="1:23" x14ac:dyDescent="0.3">
      <c r="A339" s="1" t="str">
        <f t="shared" si="239"/>
        <v>LP_AtkSpeedUpOnEncounterBetter_02</v>
      </c>
      <c r="B339" s="1" t="s">
        <v>293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29"/>
        <v/>
      </c>
      <c r="Q339" s="1" t="s">
        <v>298</v>
      </c>
      <c r="S339" s="7">
        <f t="shared" ca="1" si="233"/>
        <v>1</v>
      </c>
      <c r="U339" s="1" t="s">
        <v>295</v>
      </c>
    </row>
    <row r="340" spans="1:23" x14ac:dyDescent="0.3">
      <c r="A340" s="1" t="str">
        <f t="shared" ref="A340:A342" si="240">B340&amp;"_"&amp;TEXT(D340,"00")</f>
        <v>LP_AtkSpeedUpOnEncounterBetter_03</v>
      </c>
      <c r="B340" s="1" t="s">
        <v>293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ref="O340:O342" ca="1" si="241">IF(NOT(ISBLANK(N340)),N340,
IF(ISBLANK(M340),"",
VLOOKUP(M340,OFFSET(INDIRECT("$A:$B"),0,MATCH(M$1&amp;"_Verify",INDIRECT("$1:$1"),0)-1),2,0)
))</f>
        <v/>
      </c>
      <c r="Q340" s="1" t="s">
        <v>298</v>
      </c>
      <c r="S340" s="7">
        <f t="shared" ca="1" si="233"/>
        <v>1</v>
      </c>
      <c r="U340" s="1" t="s">
        <v>295</v>
      </c>
    </row>
    <row r="341" spans="1:23" x14ac:dyDescent="0.3">
      <c r="A341" s="1" t="str">
        <f t="shared" si="240"/>
        <v>LP_AtkSpeedUpOnEncounterBetter_04</v>
      </c>
      <c r="B341" s="1" t="s">
        <v>293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41"/>
        <v/>
      </c>
      <c r="Q341" s="1" t="s">
        <v>298</v>
      </c>
      <c r="S341" s="7">
        <f t="shared" ca="1" si="233"/>
        <v>1</v>
      </c>
      <c r="U341" s="1" t="s">
        <v>295</v>
      </c>
    </row>
    <row r="342" spans="1:23" x14ac:dyDescent="0.3">
      <c r="A342" s="1" t="str">
        <f t="shared" si="240"/>
        <v>LP_AtkSpeedUpOnEncounterBetter_05</v>
      </c>
      <c r="B342" s="1" t="s">
        <v>293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1"/>
        <v/>
      </c>
      <c r="Q342" s="1" t="s">
        <v>298</v>
      </c>
      <c r="S342" s="7">
        <f t="shared" ca="1" si="233"/>
        <v>1</v>
      </c>
      <c r="U342" s="1" t="s">
        <v>295</v>
      </c>
    </row>
    <row r="343" spans="1:23" x14ac:dyDescent="0.3">
      <c r="A343" s="1" t="str">
        <f t="shared" si="239"/>
        <v>LP_AtkSpeedUpOnEncounterBetter_Spd_01</v>
      </c>
      <c r="B343" s="1" t="s">
        <v>296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>J121*4.5/6*2.5</f>
        <v>0.46875</v>
      </c>
      <c r="M343" s="1" t="s">
        <v>149</v>
      </c>
      <c r="O343" s="7">
        <f t="shared" ca="1" si="229"/>
        <v>3</v>
      </c>
      <c r="R343" s="1">
        <v>1</v>
      </c>
      <c r="S343" s="7">
        <f t="shared" ca="1" si="233"/>
        <v>1</v>
      </c>
      <c r="W343" s="1" t="s">
        <v>366</v>
      </c>
    </row>
    <row r="344" spans="1:23" x14ac:dyDescent="0.3">
      <c r="A344" s="1" t="str">
        <f t="shared" si="239"/>
        <v>LP_AtkSpeedUpOnEncounterBetter_Spd_02</v>
      </c>
      <c r="B344" s="1" t="s">
        <v>296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5.5</v>
      </c>
      <c r="J344" s="1">
        <f>J122*4.5/6*2.5</f>
        <v>0.98437500000000011</v>
      </c>
      <c r="M344" s="1" t="s">
        <v>149</v>
      </c>
      <c r="O344" s="7">
        <f t="shared" ca="1" si="229"/>
        <v>3</v>
      </c>
      <c r="R344" s="1">
        <v>1</v>
      </c>
      <c r="S344" s="7">
        <f t="shared" ca="1" si="233"/>
        <v>1</v>
      </c>
      <c r="W344" s="1" t="s">
        <v>366</v>
      </c>
    </row>
    <row r="345" spans="1:23" x14ac:dyDescent="0.3">
      <c r="A345" s="1" t="str">
        <f t="shared" ref="A345:A347" si="242">B345&amp;"_"&amp;TEXT(D345,"00")</f>
        <v>LP_AtkSpeedUpOnEncounterBetter_Spd_03</v>
      </c>
      <c r="B345" s="1" t="s">
        <v>296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6.5</v>
      </c>
      <c r="J345" s="1">
        <f>J123*4.5/6*2.5</f>
        <v>1.546875</v>
      </c>
      <c r="M345" s="1" t="s">
        <v>149</v>
      </c>
      <c r="O345" s="7">
        <f t="shared" ref="O345:O347" ca="1" si="243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3"/>
        <v>1</v>
      </c>
      <c r="W345" s="1" t="s">
        <v>366</v>
      </c>
    </row>
    <row r="346" spans="1:23" x14ac:dyDescent="0.3">
      <c r="A346" s="1" t="str">
        <f t="shared" si="242"/>
        <v>LP_AtkSpeedUpOnEncounterBetter_Spd_04</v>
      </c>
      <c r="B346" s="1" t="s">
        <v>296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7.5</v>
      </c>
      <c r="J346" s="1">
        <f>J124*4.5/6*2.5</f>
        <v>2.15625</v>
      </c>
      <c r="M346" s="1" t="s">
        <v>149</v>
      </c>
      <c r="O346" s="7">
        <f t="shared" ca="1" si="243"/>
        <v>3</v>
      </c>
      <c r="R346" s="1">
        <v>1</v>
      </c>
      <c r="S346" s="7">
        <f t="shared" ca="1" si="233"/>
        <v>1</v>
      </c>
      <c r="W346" s="1" t="s">
        <v>366</v>
      </c>
    </row>
    <row r="347" spans="1:23" x14ac:dyDescent="0.3">
      <c r="A347" s="1" t="str">
        <f t="shared" si="242"/>
        <v>LP_AtkSpeedUpOnEncounterBetter_Spd_05</v>
      </c>
      <c r="B347" s="1" t="s">
        <v>296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8.5</v>
      </c>
      <c r="J347" s="1">
        <f>J125*4.5/6*2.5</f>
        <v>2.8125</v>
      </c>
      <c r="M347" s="1" t="s">
        <v>149</v>
      </c>
      <c r="O347" s="7">
        <f t="shared" ca="1" si="243"/>
        <v>3</v>
      </c>
      <c r="R347" s="1">
        <v>1</v>
      </c>
      <c r="S347" s="7">
        <f t="shared" ca="1" si="233"/>
        <v>1</v>
      </c>
      <c r="W347" s="1" t="s">
        <v>366</v>
      </c>
    </row>
    <row r="348" spans="1:23" x14ac:dyDescent="0.3">
      <c r="A348" s="1" t="str">
        <f t="shared" ref="A348:A352" si="244">B348&amp;"_"&amp;TEXT(D348,"00")</f>
        <v>LP_VampireOnAttack_01</v>
      </c>
      <c r="B348" s="1" t="s">
        <v>300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ref="L348:L361" si="245">J112</f>
        <v>0.15</v>
      </c>
      <c r="O348" s="7" t="str">
        <f t="shared" ref="O348:O352" ca="1" si="246">IF(NOT(ISBLANK(N348)),N348,
IF(ISBLANK(M348),"",
VLOOKUP(M348,OFFSET(INDIRECT("$A:$B"),0,MATCH(M$1&amp;"_Verify",INDIRECT("$1:$1"),0)-1),2,0)
))</f>
        <v/>
      </c>
      <c r="S348" s="7" t="str">
        <f t="shared" ca="1" si="233"/>
        <v/>
      </c>
    </row>
    <row r="349" spans="1:23" x14ac:dyDescent="0.3">
      <c r="A349" s="1" t="str">
        <f t="shared" si="244"/>
        <v>LP_VampireOnAttack_02</v>
      </c>
      <c r="B349" s="1" t="s">
        <v>300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45"/>
        <v>0.315</v>
      </c>
      <c r="O349" s="7" t="str">
        <f t="shared" ca="1" si="246"/>
        <v/>
      </c>
      <c r="S349" s="7" t="str">
        <f t="shared" ca="1" si="233"/>
        <v/>
      </c>
    </row>
    <row r="350" spans="1:23" x14ac:dyDescent="0.3">
      <c r="A350" s="1" t="str">
        <f t="shared" si="244"/>
        <v>LP_VampireOnAttack_03</v>
      </c>
      <c r="B350" s="1" t="s">
        <v>300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45"/>
        <v>0.49500000000000005</v>
      </c>
      <c r="O350" s="7" t="str">
        <f t="shared" ca="1" si="246"/>
        <v/>
      </c>
      <c r="S350" s="7" t="str">
        <f t="shared" ca="1" si="233"/>
        <v/>
      </c>
    </row>
    <row r="351" spans="1:23" x14ac:dyDescent="0.3">
      <c r="A351" s="1" t="str">
        <f t="shared" si="244"/>
        <v>LP_VampireOnAttack_04</v>
      </c>
      <c r="B351" s="1" t="s">
        <v>300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45"/>
        <v>0.69</v>
      </c>
      <c r="O351" s="7" t="str">
        <f t="shared" ca="1" si="246"/>
        <v/>
      </c>
      <c r="S351" s="7" t="str">
        <f t="shared" ca="1" si="233"/>
        <v/>
      </c>
    </row>
    <row r="352" spans="1:23" x14ac:dyDescent="0.3">
      <c r="A352" s="1" t="str">
        <f t="shared" si="244"/>
        <v>LP_VampireOnAttack_05</v>
      </c>
      <c r="B352" s="1" t="s">
        <v>300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45"/>
        <v>0.89999999999999991</v>
      </c>
      <c r="O352" s="7" t="str">
        <f t="shared" ca="1" si="246"/>
        <v/>
      </c>
      <c r="S352" s="7" t="str">
        <f t="shared" ca="1" si="233"/>
        <v/>
      </c>
    </row>
    <row r="353" spans="1:21" x14ac:dyDescent="0.3">
      <c r="A353" s="1" t="str">
        <f t="shared" ref="A353:A356" si="247">B353&amp;"_"&amp;TEXT(D353,"00")</f>
        <v>LP_VampireOnAttack_06</v>
      </c>
      <c r="B353" s="1" t="s">
        <v>300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45"/>
        <v>1.125</v>
      </c>
      <c r="O353" s="7" t="str">
        <f t="shared" ref="O353:O356" ca="1" si="248">IF(NOT(ISBLANK(N353)),N353,
IF(ISBLANK(M353),"",
VLOOKUP(M353,OFFSET(INDIRECT("$A:$B"),0,MATCH(M$1&amp;"_Verify",INDIRECT("$1:$1"),0)-1),2,0)
))</f>
        <v/>
      </c>
      <c r="S353" s="7" t="str">
        <f t="shared" ref="S353:S356" ca="1" si="249">IF(NOT(ISBLANK(R353)),R353,
IF(ISBLANK(Q353),"",
VLOOKUP(Q353,OFFSET(INDIRECT("$A:$B"),0,MATCH(Q$1&amp;"_Verify",INDIRECT("$1:$1"),0)-1),2,0)
))</f>
        <v/>
      </c>
    </row>
    <row r="354" spans="1:21" x14ac:dyDescent="0.3">
      <c r="A354" s="1" t="str">
        <f t="shared" si="247"/>
        <v>LP_VampireOnAttack_07</v>
      </c>
      <c r="B354" s="1" t="s">
        <v>300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45"/>
        <v>1.3650000000000002</v>
      </c>
      <c r="O354" s="7" t="str">
        <f t="shared" ca="1" si="248"/>
        <v/>
      </c>
      <c r="S354" s="7" t="str">
        <f t="shared" ca="1" si="249"/>
        <v/>
      </c>
    </row>
    <row r="355" spans="1:21" x14ac:dyDescent="0.3">
      <c r="A355" s="1" t="str">
        <f t="shared" si="247"/>
        <v>LP_VampireOnAttack_08</v>
      </c>
      <c r="B355" s="1" t="s">
        <v>300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45"/>
        <v>1.62</v>
      </c>
      <c r="O355" s="7" t="str">
        <f t="shared" ca="1" si="248"/>
        <v/>
      </c>
      <c r="S355" s="7" t="str">
        <f t="shared" ca="1" si="249"/>
        <v/>
      </c>
    </row>
    <row r="356" spans="1:21" x14ac:dyDescent="0.3">
      <c r="A356" s="1" t="str">
        <f t="shared" si="247"/>
        <v>LP_VampireOnAttack_09</v>
      </c>
      <c r="B356" s="1" t="s">
        <v>300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45"/>
        <v>1.89</v>
      </c>
      <c r="O356" s="7" t="str">
        <f t="shared" ca="1" si="248"/>
        <v/>
      </c>
      <c r="S356" s="7" t="str">
        <f t="shared" ca="1" si="249"/>
        <v/>
      </c>
    </row>
    <row r="357" spans="1:21" x14ac:dyDescent="0.3">
      <c r="A357" s="1" t="str">
        <f t="shared" ref="A357:A361" si="250">B357&amp;"_"&amp;TEXT(D357,"00")</f>
        <v>LP_VampireOnAttackBetter_01</v>
      </c>
      <c r="B357" s="1" t="s">
        <v>301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45"/>
        <v>0.25</v>
      </c>
      <c r="O357" s="7" t="str">
        <f t="shared" ref="O357:O361" ca="1" si="251">IF(NOT(ISBLANK(N357)),N357,
IF(ISBLANK(M357),"",
VLOOKUP(M357,OFFSET(INDIRECT("$A:$B"),0,MATCH(M$1&amp;"_Verify",INDIRECT("$1:$1"),0)-1),2,0)
))</f>
        <v/>
      </c>
      <c r="S357" s="7" t="str">
        <f t="shared" ca="1" si="233"/>
        <v/>
      </c>
    </row>
    <row r="358" spans="1:21" x14ac:dyDescent="0.3">
      <c r="A358" s="1" t="str">
        <f t="shared" si="250"/>
        <v>LP_VampireOnAttackBetter_02</v>
      </c>
      <c r="B358" s="1" t="s">
        <v>301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45"/>
        <v>0.52500000000000002</v>
      </c>
      <c r="O358" s="7" t="str">
        <f t="shared" ca="1" si="251"/>
        <v/>
      </c>
      <c r="S358" s="7" t="str">
        <f t="shared" ca="1" si="233"/>
        <v/>
      </c>
    </row>
    <row r="359" spans="1:21" x14ac:dyDescent="0.3">
      <c r="A359" s="1" t="str">
        <f t="shared" si="250"/>
        <v>LP_VampireOnAttackBetter_03</v>
      </c>
      <c r="B359" s="1" t="s">
        <v>301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45"/>
        <v>0.82500000000000007</v>
      </c>
      <c r="O359" s="7" t="str">
        <f t="shared" ca="1" si="251"/>
        <v/>
      </c>
      <c r="S359" s="7" t="str">
        <f t="shared" ca="1" si="233"/>
        <v/>
      </c>
    </row>
    <row r="360" spans="1:21" x14ac:dyDescent="0.3">
      <c r="A360" s="1" t="str">
        <f t="shared" si="250"/>
        <v>LP_VampireOnAttackBetter_04</v>
      </c>
      <c r="B360" s="1" t="s">
        <v>301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5"/>
        <v>1.1499999999999999</v>
      </c>
      <c r="O360" s="7" t="str">
        <f t="shared" ca="1" si="251"/>
        <v/>
      </c>
      <c r="S360" s="7" t="str">
        <f t="shared" ca="1" si="233"/>
        <v/>
      </c>
    </row>
    <row r="361" spans="1:21" x14ac:dyDescent="0.3">
      <c r="A361" s="1" t="str">
        <f t="shared" si="250"/>
        <v>LP_VampireOnAttackBetter_05</v>
      </c>
      <c r="B361" s="1" t="s">
        <v>301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5"/>
        <v>1.5</v>
      </c>
      <c r="O361" s="7" t="str">
        <f t="shared" ca="1" si="251"/>
        <v/>
      </c>
      <c r="S361" s="7" t="str">
        <f t="shared" ca="1" si="233"/>
        <v/>
      </c>
    </row>
    <row r="362" spans="1:21" x14ac:dyDescent="0.3">
      <c r="A362" s="1" t="str">
        <f t="shared" ref="A362:A366" si="252">B362&amp;"_"&amp;TEXT(D362,"00")</f>
        <v>LP_RecoverOnAttacked_01</v>
      </c>
      <c r="B362" s="1" t="s">
        <v>302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ref="O362:O366" ca="1" si="253">IF(NOT(ISBLANK(N362)),N362,
IF(ISBLANK(M362),"",
VLOOKUP(M362,OFFSET(INDIRECT("$A:$B"),0,MATCH(M$1&amp;"_Verify",INDIRECT("$1:$1"),0)-1),2,0)
))</f>
        <v/>
      </c>
      <c r="Q362" s="1" t="s">
        <v>225</v>
      </c>
      <c r="S362" s="7">
        <f t="shared" ca="1" si="233"/>
        <v>4</v>
      </c>
      <c r="U362" s="1" t="s">
        <v>303</v>
      </c>
    </row>
    <row r="363" spans="1:21" x14ac:dyDescent="0.3">
      <c r="A363" s="1" t="str">
        <f t="shared" si="252"/>
        <v>LP_RecoverOnAttacked_02</v>
      </c>
      <c r="B363" s="1" t="s">
        <v>302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53"/>
        <v/>
      </c>
      <c r="Q363" s="1" t="s">
        <v>225</v>
      </c>
      <c r="S363" s="7">
        <f t="shared" ca="1" si="233"/>
        <v>4</v>
      </c>
      <c r="U363" s="1" t="s">
        <v>303</v>
      </c>
    </row>
    <row r="364" spans="1:21" x14ac:dyDescent="0.3">
      <c r="A364" s="1" t="str">
        <f t="shared" si="252"/>
        <v>LP_RecoverOnAttacked_03</v>
      </c>
      <c r="B364" s="1" t="s">
        <v>302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53"/>
        <v/>
      </c>
      <c r="Q364" s="1" t="s">
        <v>225</v>
      </c>
      <c r="S364" s="7">
        <f t="shared" ca="1" si="233"/>
        <v>4</v>
      </c>
      <c r="U364" s="1" t="s">
        <v>303</v>
      </c>
    </row>
    <row r="365" spans="1:21" x14ac:dyDescent="0.3">
      <c r="A365" s="1" t="str">
        <f t="shared" si="252"/>
        <v>LP_RecoverOnAttacked_04</v>
      </c>
      <c r="B365" s="1" t="s">
        <v>302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ca="1" si="253"/>
        <v/>
      </c>
      <c r="Q365" s="1" t="s">
        <v>225</v>
      </c>
      <c r="S365" s="7">
        <f t="shared" ca="1" si="233"/>
        <v>4</v>
      </c>
      <c r="U365" s="1" t="s">
        <v>303</v>
      </c>
    </row>
    <row r="366" spans="1:21" x14ac:dyDescent="0.3">
      <c r="A366" s="1" t="str">
        <f t="shared" si="252"/>
        <v>LP_RecoverOnAttacked_05</v>
      </c>
      <c r="B366" s="1" t="s">
        <v>302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53"/>
        <v/>
      </c>
      <c r="Q366" s="1" t="s">
        <v>225</v>
      </c>
      <c r="S366" s="7">
        <f t="shared" ca="1" si="233"/>
        <v>4</v>
      </c>
      <c r="U366" s="1" t="s">
        <v>303</v>
      </c>
    </row>
    <row r="367" spans="1:21" x14ac:dyDescent="0.3">
      <c r="A367" s="1" t="str">
        <f t="shared" ref="A367:A371" si="254">B367&amp;"_"&amp;TEXT(D367,"00")</f>
        <v>LP_RecoverOnAttacked_Heal_01</v>
      </c>
      <c r="B367" s="1" t="s">
        <v>303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HealOverTime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ref="I367:I371" si="255">J367*5+0.1</f>
        <v>4.6999999999999984</v>
      </c>
      <c r="J367" s="1">
        <f t="shared" ref="J367:J370" si="256">J368+0.08</f>
        <v>0.91999999999999982</v>
      </c>
      <c r="L367" s="1">
        <v>8.8888888888888892E-2</v>
      </c>
      <c r="O367" s="7" t="str">
        <f t="shared" ref="O367:O371" ca="1" si="257">IF(NOT(ISBLANK(N367)),N367,
IF(ISBLANK(M367),"",
VLOOKUP(M367,OFFSET(INDIRECT("$A:$B"),0,MATCH(M$1&amp;"_Verify",INDIRECT("$1:$1"),0)-1),2,0)
))</f>
        <v/>
      </c>
      <c r="S367" s="7" t="str">
        <f t="shared" ca="1" si="233"/>
        <v/>
      </c>
    </row>
    <row r="368" spans="1:21" x14ac:dyDescent="0.3">
      <c r="A368" s="1" t="str">
        <f t="shared" si="254"/>
        <v>LP_RecoverOnAttacked_Heal_02</v>
      </c>
      <c r="B368" s="1" t="s">
        <v>303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HealOverTime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255"/>
        <v>4.2999999999999989</v>
      </c>
      <c r="J368" s="1">
        <f t="shared" si="256"/>
        <v>0.83999999999999986</v>
      </c>
      <c r="L368" s="1">
        <v>0.12537313432835823</v>
      </c>
      <c r="O368" s="7" t="str">
        <f t="shared" ca="1" si="257"/>
        <v/>
      </c>
      <c r="S368" s="7" t="str">
        <f t="shared" ca="1" si="233"/>
        <v/>
      </c>
    </row>
    <row r="369" spans="1:19" x14ac:dyDescent="0.3">
      <c r="A369" s="1" t="str">
        <f t="shared" si="254"/>
        <v>LP_RecoverOnAttacked_Heal_03</v>
      </c>
      <c r="B369" s="1" t="s">
        <v>303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HealOverTime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255"/>
        <v>3.8999999999999995</v>
      </c>
      <c r="J369" s="1">
        <f t="shared" si="256"/>
        <v>0.7599999999999999</v>
      </c>
      <c r="L369" s="1">
        <v>0.14505494505494507</v>
      </c>
      <c r="O369" s="7" t="str">
        <f t="shared" ca="1" si="257"/>
        <v/>
      </c>
      <c r="S369" s="7" t="str">
        <f t="shared" ca="1" si="233"/>
        <v/>
      </c>
    </row>
    <row r="370" spans="1:19" x14ac:dyDescent="0.3">
      <c r="A370" s="1" t="str">
        <f t="shared" si="254"/>
        <v>LP_RecoverOnAttacked_Heal_04</v>
      </c>
      <c r="B370" s="1" t="s">
        <v>303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HealOverTime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255"/>
        <v>3.4999999999999996</v>
      </c>
      <c r="J370" s="1">
        <f t="shared" si="256"/>
        <v>0.67999999999999994</v>
      </c>
      <c r="L370" s="1">
        <v>0.15726495726495726</v>
      </c>
      <c r="O370" s="7" t="str">
        <f t="shared" ca="1" si="257"/>
        <v/>
      </c>
      <c r="S370" s="7" t="str">
        <f t="shared" ca="1" si="233"/>
        <v/>
      </c>
    </row>
    <row r="371" spans="1:19" x14ac:dyDescent="0.3">
      <c r="A371" s="1" t="str">
        <f t="shared" si="254"/>
        <v>LP_RecoverOnAttacked_Heal_05</v>
      </c>
      <c r="B371" s="1" t="s">
        <v>303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HealOverTime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255"/>
        <v>3.1</v>
      </c>
      <c r="J371" s="1">
        <v>0.6</v>
      </c>
      <c r="L371" s="1">
        <v>0.16551724137931034</v>
      </c>
      <c r="O371" s="7" t="str">
        <f t="shared" ca="1" si="257"/>
        <v/>
      </c>
      <c r="S371" s="7" t="str">
        <f t="shared" ca="1" si="233"/>
        <v/>
      </c>
    </row>
    <row r="372" spans="1:19" x14ac:dyDescent="0.3">
      <c r="A372" s="1" t="str">
        <f t="shared" ref="A372:A376" si="258">B372&amp;"_"&amp;TEXT(D372,"00")</f>
        <v>LP_ReflectOnAttacked_01</v>
      </c>
      <c r="B372" s="1" t="s">
        <v>306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ReflectDamage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0.93377528089887663</v>
      </c>
      <c r="O372" s="7" t="str">
        <f t="shared" ref="O372:O376" ca="1" si="259">IF(NOT(ISBLANK(N372)),N372,
IF(ISBLANK(M372),"",
VLOOKUP(M372,OFFSET(INDIRECT("$A:$B"),0,MATCH(M$1&amp;"_Verify",INDIRECT("$1:$1"),0)-1),2,0)
))</f>
        <v/>
      </c>
      <c r="S372" s="7" t="str">
        <f t="shared" ref="S372:S439" ca="1" si="260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58"/>
        <v>LP_ReflectOnAttacked_02</v>
      </c>
      <c r="B373" s="1" t="s">
        <v>306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2.2014964610717898</v>
      </c>
      <c r="O373" s="7" t="str">
        <f t="shared" ca="1" si="259"/>
        <v/>
      </c>
      <c r="S373" s="7" t="str">
        <f t="shared" ca="1" si="260"/>
        <v/>
      </c>
    </row>
    <row r="374" spans="1:19" x14ac:dyDescent="0.3">
      <c r="A374" s="1" t="str">
        <f t="shared" si="258"/>
        <v>LP_ReflectOnAttacked_03</v>
      </c>
      <c r="B374" s="1" t="s">
        <v>306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3.8477338195077495</v>
      </c>
      <c r="O374" s="7" t="str">
        <f t="shared" ca="1" si="259"/>
        <v/>
      </c>
      <c r="S374" s="7" t="str">
        <f t="shared" ca="1" si="260"/>
        <v/>
      </c>
    </row>
    <row r="375" spans="1:19" x14ac:dyDescent="0.3">
      <c r="A375" s="1" t="str">
        <f t="shared" si="258"/>
        <v>LP_ReflectOnAttacked_04</v>
      </c>
      <c r="B375" s="1" t="s">
        <v>306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5.9275139063862792</v>
      </c>
      <c r="O375" s="7" t="str">
        <f t="shared" ca="1" si="259"/>
        <v/>
      </c>
      <c r="S375" s="7" t="str">
        <f t="shared" ca="1" si="260"/>
        <v/>
      </c>
    </row>
    <row r="376" spans="1:19" x14ac:dyDescent="0.3">
      <c r="A376" s="1" t="str">
        <f t="shared" si="258"/>
        <v>LP_ReflectOnAttacked_05</v>
      </c>
      <c r="B376" s="1" t="s">
        <v>306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8.5104402985074614</v>
      </c>
      <c r="O376" s="7" t="str">
        <f t="shared" ca="1" si="259"/>
        <v/>
      </c>
      <c r="S376" s="7" t="str">
        <f t="shared" ca="1" si="260"/>
        <v/>
      </c>
    </row>
    <row r="377" spans="1:19" x14ac:dyDescent="0.3">
      <c r="A377" s="1" t="str">
        <f t="shared" ref="A377:A384" si="261">B377&amp;"_"&amp;TEXT(D377,"00")</f>
        <v>LP_ReflectOnAttackedBetter_01</v>
      </c>
      <c r="B377" s="1" t="s">
        <v>307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1.6960408163265315</v>
      </c>
      <c r="O377" s="7" t="str">
        <f t="shared" ref="O377:O384" ca="1" si="262">IF(NOT(ISBLANK(N377)),N377,
IF(ISBLANK(M377),"",
VLOOKUP(M377,OFFSET(INDIRECT("$A:$B"),0,MATCH(M$1&amp;"_Verify",INDIRECT("$1:$1"),0)-1),2,0)
))</f>
        <v/>
      </c>
      <c r="S377" s="7" t="str">
        <f t="shared" ca="1" si="260"/>
        <v/>
      </c>
    </row>
    <row r="378" spans="1:19" x14ac:dyDescent="0.3">
      <c r="A378" s="1" t="str">
        <f t="shared" si="261"/>
        <v>LP_ReflectOnAttackedBetter_02</v>
      </c>
      <c r="B378" s="1" t="s">
        <v>307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4.5603870967741944</v>
      </c>
      <c r="O378" s="7" t="str">
        <f t="shared" ca="1" si="262"/>
        <v/>
      </c>
      <c r="S378" s="7" t="str">
        <f t="shared" ca="1" si="260"/>
        <v/>
      </c>
    </row>
    <row r="379" spans="1:19" x14ac:dyDescent="0.3">
      <c r="A379" s="1" t="str">
        <f t="shared" si="261"/>
        <v>LP_ReflectOnAttackedBetter_03</v>
      </c>
      <c r="B379" s="1" t="s">
        <v>307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8.9988443328550947</v>
      </c>
      <c r="O379" s="7" t="str">
        <f t="shared" ca="1" si="262"/>
        <v/>
      </c>
      <c r="S379" s="7" t="str">
        <f t="shared" ca="1" si="260"/>
        <v/>
      </c>
    </row>
    <row r="380" spans="1:19" x14ac:dyDescent="0.3">
      <c r="A380" s="1" t="str">
        <f t="shared" si="261"/>
        <v>LP_AtkUpOnLowerHp_01</v>
      </c>
      <c r="B380" s="1" t="s">
        <v>308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0.35</v>
      </c>
      <c r="O380" s="7" t="str">
        <f t="shared" ca="1" si="262"/>
        <v/>
      </c>
      <c r="S380" s="7" t="str">
        <f t="shared" ca="1" si="260"/>
        <v/>
      </c>
    </row>
    <row r="381" spans="1:19" x14ac:dyDescent="0.3">
      <c r="A381" s="1" t="str">
        <f t="shared" si="261"/>
        <v>LP_AtkUpOnLowerHp_02</v>
      </c>
      <c r="B381" s="1" t="s">
        <v>308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0.73499999999999999</v>
      </c>
      <c r="O381" s="7" t="str">
        <f t="shared" ca="1" si="262"/>
        <v/>
      </c>
      <c r="S381" s="7" t="str">
        <f t="shared" ca="1" si="260"/>
        <v/>
      </c>
    </row>
    <row r="382" spans="1:19" x14ac:dyDescent="0.3">
      <c r="A382" s="1" t="str">
        <f t="shared" si="261"/>
        <v>LP_AtkUpOnLowerHp_03</v>
      </c>
      <c r="B382" s="1" t="s">
        <v>308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1.1549999999999998</v>
      </c>
      <c r="O382" s="7" t="str">
        <f t="shared" ca="1" si="262"/>
        <v/>
      </c>
      <c r="S382" s="7" t="str">
        <f t="shared" ca="1" si="260"/>
        <v/>
      </c>
    </row>
    <row r="383" spans="1:19" x14ac:dyDescent="0.3">
      <c r="A383" s="1" t="str">
        <f t="shared" si="261"/>
        <v>LP_AtkUpOnLowerHp_04</v>
      </c>
      <c r="B383" s="1" t="s">
        <v>308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1.6099999999999999</v>
      </c>
      <c r="O383" s="7" t="str">
        <f t="shared" ca="1" si="262"/>
        <v/>
      </c>
      <c r="S383" s="7" t="str">
        <f t="shared" ca="1" si="260"/>
        <v/>
      </c>
    </row>
    <row r="384" spans="1:19" x14ac:dyDescent="0.3">
      <c r="A384" s="1" t="str">
        <f t="shared" si="261"/>
        <v>LP_AtkUpOnLowerHp_05</v>
      </c>
      <c r="B384" s="1" t="s">
        <v>308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2.1</v>
      </c>
      <c r="O384" s="7" t="str">
        <f t="shared" ca="1" si="262"/>
        <v/>
      </c>
      <c r="S384" s="7" t="str">
        <f t="shared" ca="1" si="260"/>
        <v/>
      </c>
    </row>
    <row r="385" spans="1:19" x14ac:dyDescent="0.3">
      <c r="A385" s="1" t="str">
        <f t="shared" ref="A385:A388" si="263">B385&amp;"_"&amp;TEXT(D385,"00")</f>
        <v>LP_AtkUpOnLowerHp_06</v>
      </c>
      <c r="B385" s="1" t="s">
        <v>308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2.625</v>
      </c>
      <c r="O385" s="7" t="str">
        <f t="shared" ref="O385:O388" ca="1" si="264">IF(NOT(ISBLANK(N385)),N385,
IF(ISBLANK(M385),"",
VLOOKUP(M385,OFFSET(INDIRECT("$A:$B"),0,MATCH(M$1&amp;"_Verify",INDIRECT("$1:$1"),0)-1),2,0)
))</f>
        <v/>
      </c>
      <c r="S385" s="7" t="str">
        <f t="shared" ref="S385:S388" ca="1" si="265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63"/>
        <v>LP_AtkUpOnLowerHp_07</v>
      </c>
      <c r="B386" s="1" t="s">
        <v>308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3.1850000000000005</v>
      </c>
      <c r="O386" s="7" t="str">
        <f t="shared" ca="1" si="264"/>
        <v/>
      </c>
      <c r="S386" s="7" t="str">
        <f t="shared" ca="1" si="265"/>
        <v/>
      </c>
    </row>
    <row r="387" spans="1:19" x14ac:dyDescent="0.3">
      <c r="A387" s="1" t="str">
        <f t="shared" si="263"/>
        <v>LP_AtkUpOnLowerHp_08</v>
      </c>
      <c r="B387" s="1" t="s">
        <v>308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3.7800000000000007</v>
      </c>
      <c r="O387" s="7" t="str">
        <f t="shared" ca="1" si="264"/>
        <v/>
      </c>
      <c r="S387" s="7" t="str">
        <f t="shared" ca="1" si="265"/>
        <v/>
      </c>
    </row>
    <row r="388" spans="1:19" x14ac:dyDescent="0.3">
      <c r="A388" s="1" t="str">
        <f t="shared" si="263"/>
        <v>LP_AtkUpOnLowerHp_09</v>
      </c>
      <c r="B388" s="1" t="s">
        <v>308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4.41</v>
      </c>
      <c r="O388" s="7" t="str">
        <f t="shared" ca="1" si="264"/>
        <v/>
      </c>
      <c r="S388" s="7" t="str">
        <f t="shared" ca="1" si="265"/>
        <v/>
      </c>
    </row>
    <row r="389" spans="1:19" x14ac:dyDescent="0.3">
      <c r="A389" s="1" t="str">
        <f t="shared" ref="A389:A395" si="266">B389&amp;"_"&amp;TEXT(D389,"00")</f>
        <v>LP_AtkUpOnLowerHpBetter_01</v>
      </c>
      <c r="B389" s="1" t="s">
        <v>309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0.58333333333333337</v>
      </c>
      <c r="O389" s="7" t="str">
        <f t="shared" ref="O389:O395" ca="1" si="267">IF(NOT(ISBLANK(N389)),N389,
IF(ISBLANK(M389),"",
VLOOKUP(M389,OFFSET(INDIRECT("$A:$B"),0,MATCH(M$1&amp;"_Verify",INDIRECT("$1:$1"),0)-1),2,0)
))</f>
        <v/>
      </c>
      <c r="S389" s="7" t="str">
        <f t="shared" ca="1" si="260"/>
        <v/>
      </c>
    </row>
    <row r="390" spans="1:19" x14ac:dyDescent="0.3">
      <c r="A390" s="1" t="str">
        <f t="shared" si="266"/>
        <v>LP_AtkUpOnLowerHpBetter_02</v>
      </c>
      <c r="B390" s="1" t="s">
        <v>309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1.2250000000000001</v>
      </c>
      <c r="O390" s="7" t="str">
        <f t="shared" ca="1" si="267"/>
        <v/>
      </c>
      <c r="S390" s="7" t="str">
        <f t="shared" ca="1" si="260"/>
        <v/>
      </c>
    </row>
    <row r="391" spans="1:19" x14ac:dyDescent="0.3">
      <c r="A391" s="1" t="str">
        <f t="shared" si="266"/>
        <v>LP_AtkUpOnLowerHpBetter_03</v>
      </c>
      <c r="B391" s="1" t="s">
        <v>309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1.9250000000000003</v>
      </c>
      <c r="O391" s="7" t="str">
        <f t="shared" ca="1" si="267"/>
        <v/>
      </c>
      <c r="S391" s="7" t="str">
        <f t="shared" ca="1" si="260"/>
        <v/>
      </c>
    </row>
    <row r="392" spans="1:19" x14ac:dyDescent="0.3">
      <c r="A392" s="1" t="str">
        <f t="shared" ref="A392:A393" si="268">B392&amp;"_"&amp;TEXT(D392,"00")</f>
        <v>LP_AtkUpOnLowerHpBetter_04</v>
      </c>
      <c r="B392" s="1" t="s">
        <v>309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2.6833333333333331</v>
      </c>
      <c r="O392" s="7" t="str">
        <f t="shared" ref="O392:O393" ca="1" si="269">IF(NOT(ISBLANK(N392)),N392,
IF(ISBLANK(M392),"",
VLOOKUP(M392,OFFSET(INDIRECT("$A:$B"),0,MATCH(M$1&amp;"_Verify",INDIRECT("$1:$1"),0)-1),2,0)
))</f>
        <v/>
      </c>
      <c r="S392" s="7" t="str">
        <f t="shared" ref="S392:S393" ca="1" si="270">IF(NOT(ISBLANK(R392)),R392,
IF(ISBLANK(Q392),"",
VLOOKUP(Q392,OFFSET(INDIRECT("$A:$B"),0,MATCH(Q$1&amp;"_Verify",INDIRECT("$1:$1"),0)-1),2,0)
))</f>
        <v/>
      </c>
    </row>
    <row r="393" spans="1:19" x14ac:dyDescent="0.3">
      <c r="A393" s="1" t="str">
        <f t="shared" si="268"/>
        <v>LP_AtkUpOnLowerHpBetter_05</v>
      </c>
      <c r="B393" s="1" t="s">
        <v>309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3.5000000000000004</v>
      </c>
      <c r="O393" s="7" t="str">
        <f t="shared" ca="1" si="269"/>
        <v/>
      </c>
      <c r="S393" s="7" t="str">
        <f t="shared" ca="1" si="270"/>
        <v/>
      </c>
    </row>
    <row r="394" spans="1:19" x14ac:dyDescent="0.3">
      <c r="A394" s="1" t="str">
        <f t="shared" si="266"/>
        <v>LP_CritDmgUpOnLowerHp_01</v>
      </c>
      <c r="B394" s="1" t="s">
        <v>310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AddCriticalDamageByTargetHp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0.5</v>
      </c>
      <c r="O394" s="7" t="str">
        <f t="shared" ca="1" si="267"/>
        <v/>
      </c>
      <c r="S394" s="7" t="str">
        <f t="shared" ca="1" si="260"/>
        <v/>
      </c>
    </row>
    <row r="395" spans="1:19" x14ac:dyDescent="0.3">
      <c r="A395" s="1" t="str">
        <f t="shared" si="266"/>
        <v>LP_CritDmgUpOnLowerHp_02</v>
      </c>
      <c r="B395" s="1" t="s">
        <v>310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1.05</v>
      </c>
      <c r="O395" s="7" t="str">
        <f t="shared" ca="1" si="267"/>
        <v/>
      </c>
      <c r="S395" s="7" t="str">
        <f t="shared" ca="1" si="260"/>
        <v/>
      </c>
    </row>
    <row r="396" spans="1:19" x14ac:dyDescent="0.3">
      <c r="A396" s="1" t="str">
        <f t="shared" ref="A396:A398" si="271">B396&amp;"_"&amp;TEXT(D396,"00")</f>
        <v>LP_CritDmgUpOnLowerHp_03</v>
      </c>
      <c r="B396" s="1" t="s">
        <v>310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1.6500000000000001</v>
      </c>
      <c r="O396" s="7" t="str">
        <f t="shared" ref="O396:O398" ca="1" si="272">IF(NOT(ISBLANK(N396)),N396,
IF(ISBLANK(M396),"",
VLOOKUP(M396,OFFSET(INDIRECT("$A:$B"),0,MATCH(M$1&amp;"_Verify",INDIRECT("$1:$1"),0)-1),2,0)
))</f>
        <v/>
      </c>
      <c r="S396" s="7" t="str">
        <f t="shared" ca="1" si="260"/>
        <v/>
      </c>
    </row>
    <row r="397" spans="1:19" x14ac:dyDescent="0.3">
      <c r="A397" s="1" t="str">
        <f t="shared" si="271"/>
        <v>LP_CritDmgUpOnLowerHp_04</v>
      </c>
      <c r="B397" s="1" t="s">
        <v>310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2.2999999999999998</v>
      </c>
      <c r="O397" s="7" t="str">
        <f t="shared" ca="1" si="272"/>
        <v/>
      </c>
      <c r="S397" s="7" t="str">
        <f t="shared" ref="S397:S398" ca="1" si="273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si="271"/>
        <v>LP_CritDmgUpOnLowerHp_05</v>
      </c>
      <c r="B398" s="1" t="s">
        <v>310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3</v>
      </c>
      <c r="O398" s="7" t="str">
        <f t="shared" ca="1" si="272"/>
        <v/>
      </c>
      <c r="S398" s="7" t="str">
        <f t="shared" ca="1" si="273"/>
        <v/>
      </c>
    </row>
    <row r="399" spans="1:19" x14ac:dyDescent="0.3">
      <c r="A399" s="1" t="str">
        <f t="shared" ref="A399:A410" si="274">B399&amp;"_"&amp;TEXT(D399,"00")</f>
        <v>LP_CritDmgUpOnLowerHpBetter_01</v>
      </c>
      <c r="B399" s="1" t="s">
        <v>311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1</v>
      </c>
      <c r="O399" s="7" t="str">
        <f t="shared" ref="O399:O410" ca="1" si="275">IF(NOT(ISBLANK(N399)),N399,
IF(ISBLANK(M399),"",
VLOOKUP(M399,OFFSET(INDIRECT("$A:$B"),0,MATCH(M$1&amp;"_Verify",INDIRECT("$1:$1"),0)-1),2,0)
))</f>
        <v/>
      </c>
      <c r="S399" s="7" t="str">
        <f t="shared" ca="1" si="260"/>
        <v/>
      </c>
    </row>
    <row r="400" spans="1:19" x14ac:dyDescent="0.3">
      <c r="A400" s="1" t="str">
        <f t="shared" ref="A400" si="276">B400&amp;"_"&amp;TEXT(D400,"00")</f>
        <v>LP_CritDmgUpOnLowerHpBetter_02</v>
      </c>
      <c r="B400" s="1" t="s">
        <v>311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2.1</v>
      </c>
      <c r="O400" s="7" t="str">
        <f t="shared" ref="O400" ca="1" si="277">IF(NOT(ISBLANK(N400)),N400,
IF(ISBLANK(M400),"",
VLOOKUP(M400,OFFSET(INDIRECT("$A:$B"),0,MATCH(M$1&amp;"_Verify",INDIRECT("$1:$1"),0)-1),2,0)
))</f>
        <v/>
      </c>
      <c r="S400" s="7" t="str">
        <f t="shared" ref="S400" ca="1" si="278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ref="A401" si="279">B401&amp;"_"&amp;TEXT(D401,"00")</f>
        <v>LP_CritDmgUpOnLowerHpBetter_03</v>
      </c>
      <c r="B401" s="1" t="s">
        <v>311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3.3</v>
      </c>
      <c r="O401" s="7" t="str">
        <f t="shared" ref="O401" ca="1" si="280">IF(NOT(ISBLANK(N401)),N401,
IF(ISBLANK(M401),"",
VLOOKUP(M401,OFFSET(INDIRECT("$A:$B"),0,MATCH(M$1&amp;"_Verify",INDIRECT("$1:$1"),0)-1),2,0)
))</f>
        <v/>
      </c>
      <c r="S401" s="7" t="str">
        <f t="shared" ref="S401" ca="1" si="281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si="274"/>
        <v>LP_InstantKill_01</v>
      </c>
      <c r="B402" s="1" t="s">
        <v>312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0.06</v>
      </c>
      <c r="O402" s="7" t="str">
        <f t="shared" ca="1" si="275"/>
        <v/>
      </c>
      <c r="S402" s="7" t="str">
        <f t="shared" ca="1" si="260"/>
        <v/>
      </c>
    </row>
    <row r="403" spans="1:19" x14ac:dyDescent="0.3">
      <c r="A403" s="1" t="str">
        <f t="shared" si="274"/>
        <v>LP_InstantKill_02</v>
      </c>
      <c r="B403" s="1" t="s">
        <v>312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0.126</v>
      </c>
      <c r="O403" s="7" t="str">
        <f t="shared" ca="1" si="275"/>
        <v/>
      </c>
      <c r="S403" s="7" t="str">
        <f t="shared" ca="1" si="260"/>
        <v/>
      </c>
    </row>
    <row r="404" spans="1:19" x14ac:dyDescent="0.3">
      <c r="A404" s="1" t="str">
        <f t="shared" si="274"/>
        <v>LP_InstantKill_03</v>
      </c>
      <c r="B404" s="1" t="s">
        <v>312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0.19800000000000004</v>
      </c>
      <c r="O404" s="7" t="str">
        <f t="shared" ca="1" si="275"/>
        <v/>
      </c>
      <c r="S404" s="7" t="str">
        <f t="shared" ca="1" si="260"/>
        <v/>
      </c>
    </row>
    <row r="405" spans="1:19" x14ac:dyDescent="0.3">
      <c r="A405" s="1" t="str">
        <f t="shared" si="274"/>
        <v>LP_InstantKill_04</v>
      </c>
      <c r="B405" s="1" t="s">
        <v>312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0.27599999999999997</v>
      </c>
      <c r="O405" s="7" t="str">
        <f t="shared" ca="1" si="275"/>
        <v/>
      </c>
      <c r="S405" s="7" t="str">
        <f t="shared" ca="1" si="260"/>
        <v/>
      </c>
    </row>
    <row r="406" spans="1:19" x14ac:dyDescent="0.3">
      <c r="A406" s="1" t="str">
        <f t="shared" si="274"/>
        <v>LP_InstantKill_05</v>
      </c>
      <c r="B406" s="1" t="s">
        <v>312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0.36</v>
      </c>
      <c r="O406" s="7" t="str">
        <f t="shared" ca="1" si="275"/>
        <v/>
      </c>
      <c r="S406" s="7" t="str">
        <f t="shared" ca="1" si="260"/>
        <v/>
      </c>
    </row>
    <row r="407" spans="1:19" x14ac:dyDescent="0.3">
      <c r="A407" s="1" t="str">
        <f t="shared" si="274"/>
        <v>LP_InstantKill_06</v>
      </c>
      <c r="B407" s="1" t="s">
        <v>312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0.45</v>
      </c>
      <c r="O407" s="7" t="str">
        <f t="shared" ca="1" si="275"/>
        <v/>
      </c>
      <c r="S407" s="7" t="str">
        <f t="shared" ca="1" si="260"/>
        <v/>
      </c>
    </row>
    <row r="408" spans="1:19" x14ac:dyDescent="0.3">
      <c r="A408" s="1" t="str">
        <f t="shared" si="274"/>
        <v>LP_InstantKill_07</v>
      </c>
      <c r="B408" s="1" t="s">
        <v>312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0.54600000000000015</v>
      </c>
      <c r="O408" s="7" t="str">
        <f t="shared" ca="1" si="275"/>
        <v/>
      </c>
      <c r="S408" s="7" t="str">
        <f t="shared" ca="1" si="260"/>
        <v/>
      </c>
    </row>
    <row r="409" spans="1:19" x14ac:dyDescent="0.3">
      <c r="A409" s="1" t="str">
        <f t="shared" si="274"/>
        <v>LP_InstantKill_08</v>
      </c>
      <c r="B409" s="1" t="s">
        <v>312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0.64800000000000013</v>
      </c>
      <c r="O409" s="7" t="str">
        <f t="shared" ca="1" si="275"/>
        <v/>
      </c>
      <c r="S409" s="7" t="str">
        <f t="shared" ca="1" si="260"/>
        <v/>
      </c>
    </row>
    <row r="410" spans="1:19" x14ac:dyDescent="0.3">
      <c r="A410" s="1" t="str">
        <f t="shared" si="274"/>
        <v>LP_InstantKill_09</v>
      </c>
      <c r="B410" s="1" t="s">
        <v>312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0.75600000000000001</v>
      </c>
      <c r="O410" s="7" t="str">
        <f t="shared" ca="1" si="275"/>
        <v/>
      </c>
      <c r="S410" s="7" t="str">
        <f t="shared" ca="1" si="260"/>
        <v/>
      </c>
    </row>
    <row r="411" spans="1:19" x14ac:dyDescent="0.3">
      <c r="A411" s="1" t="str">
        <f t="shared" ref="A411:A420" si="282">B411&amp;"_"&amp;TEXT(D411,"00")</f>
        <v>LP_InstantKillBetter_01</v>
      </c>
      <c r="B411" s="1" t="s">
        <v>314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0.12</v>
      </c>
      <c r="O411" s="7" t="str">
        <f t="shared" ref="O411:O420" ca="1" si="283">IF(NOT(ISBLANK(N411)),N411,
IF(ISBLANK(M411),"",
VLOOKUP(M411,OFFSET(INDIRECT("$A:$B"),0,MATCH(M$1&amp;"_Verify",INDIRECT("$1:$1"),0)-1),2,0)
))</f>
        <v/>
      </c>
      <c r="S411" s="7" t="str">
        <f t="shared" ca="1" si="260"/>
        <v/>
      </c>
    </row>
    <row r="412" spans="1:19" x14ac:dyDescent="0.3">
      <c r="A412" s="1" t="str">
        <f t="shared" si="282"/>
        <v>LP_InstantKillBetter_02</v>
      </c>
      <c r="B412" s="1" t="s">
        <v>314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0.252</v>
      </c>
      <c r="O412" s="7" t="str">
        <f t="shared" ca="1" si="283"/>
        <v/>
      </c>
      <c r="S412" s="7" t="str">
        <f t="shared" ca="1" si="260"/>
        <v/>
      </c>
    </row>
    <row r="413" spans="1:19" x14ac:dyDescent="0.3">
      <c r="A413" s="1" t="str">
        <f t="shared" ref="A413:A415" si="284">B413&amp;"_"&amp;TEXT(D413,"00")</f>
        <v>LP_InstantKillBetter_03</v>
      </c>
      <c r="B413" s="1" t="s">
        <v>314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0.39600000000000002</v>
      </c>
      <c r="O413" s="7" t="str">
        <f t="shared" ref="O413:O415" ca="1" si="285">IF(NOT(ISBLANK(N413)),N413,
IF(ISBLANK(M413),"",
VLOOKUP(M413,OFFSET(INDIRECT("$A:$B"),0,MATCH(M$1&amp;"_Verify",INDIRECT("$1:$1"),0)-1),2,0)
))</f>
        <v/>
      </c>
      <c r="S413" s="7" t="str">
        <f t="shared" ca="1" si="260"/>
        <v/>
      </c>
    </row>
    <row r="414" spans="1:19" x14ac:dyDescent="0.3">
      <c r="A414" s="1" t="str">
        <f t="shared" si="284"/>
        <v>LP_InstantKillBetter_04</v>
      </c>
      <c r="B414" s="1" t="s">
        <v>314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0.55199999999999994</v>
      </c>
      <c r="O414" s="7" t="str">
        <f t="shared" ca="1" si="285"/>
        <v/>
      </c>
      <c r="S414" s="7" t="str">
        <f t="shared" ca="1" si="260"/>
        <v/>
      </c>
    </row>
    <row r="415" spans="1:19" x14ac:dyDescent="0.3">
      <c r="A415" s="1" t="str">
        <f t="shared" si="284"/>
        <v>LP_InstantKillBetter_05</v>
      </c>
      <c r="B415" s="1" t="s">
        <v>314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0.72</v>
      </c>
      <c r="O415" s="7" t="str">
        <f t="shared" ca="1" si="285"/>
        <v/>
      </c>
      <c r="S415" s="7" t="str">
        <f t="shared" ca="1" si="260"/>
        <v/>
      </c>
    </row>
    <row r="416" spans="1:19" x14ac:dyDescent="0.3">
      <c r="A416" s="1" t="str">
        <f t="shared" si="282"/>
        <v>LP_ImmortalWill_01</v>
      </c>
      <c r="B416" s="1" t="s">
        <v>315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ref="J416:J429" si="286">J112</f>
        <v>0.15</v>
      </c>
      <c r="O416" s="7" t="str">
        <f t="shared" ca="1" si="283"/>
        <v/>
      </c>
      <c r="S416" s="7" t="str">
        <f t="shared" ca="1" si="260"/>
        <v/>
      </c>
    </row>
    <row r="417" spans="1:21" x14ac:dyDescent="0.3">
      <c r="A417" s="1" t="str">
        <f t="shared" si="282"/>
        <v>LP_ImmortalWill_02</v>
      </c>
      <c r="B417" s="1" t="s">
        <v>315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86"/>
        <v>0.315</v>
      </c>
      <c r="O417" s="7" t="str">
        <f t="shared" ca="1" si="283"/>
        <v/>
      </c>
      <c r="S417" s="7" t="str">
        <f t="shared" ca="1" si="260"/>
        <v/>
      </c>
    </row>
    <row r="418" spans="1:21" x14ac:dyDescent="0.3">
      <c r="A418" s="1" t="str">
        <f t="shared" si="282"/>
        <v>LP_ImmortalWill_03</v>
      </c>
      <c r="B418" s="1" t="s">
        <v>315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86"/>
        <v>0.49500000000000005</v>
      </c>
      <c r="O418" s="7" t="str">
        <f t="shared" ca="1" si="283"/>
        <v/>
      </c>
      <c r="S418" s="7" t="str">
        <f t="shared" ca="1" si="260"/>
        <v/>
      </c>
    </row>
    <row r="419" spans="1:21" x14ac:dyDescent="0.3">
      <c r="A419" s="1" t="str">
        <f t="shared" si="282"/>
        <v>LP_ImmortalWill_04</v>
      </c>
      <c r="B419" s="1" t="s">
        <v>315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86"/>
        <v>0.69</v>
      </c>
      <c r="O419" s="7" t="str">
        <f t="shared" ca="1" si="283"/>
        <v/>
      </c>
      <c r="S419" s="7" t="str">
        <f t="shared" ca="1" si="260"/>
        <v/>
      </c>
    </row>
    <row r="420" spans="1:21" x14ac:dyDescent="0.3">
      <c r="A420" s="1" t="str">
        <f t="shared" si="282"/>
        <v>LP_ImmortalWill_05</v>
      </c>
      <c r="B420" s="1" t="s">
        <v>315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6"/>
        <v>0.89999999999999991</v>
      </c>
      <c r="O420" s="7" t="str">
        <f t="shared" ca="1" si="283"/>
        <v/>
      </c>
      <c r="S420" s="7" t="str">
        <f t="shared" ca="1" si="260"/>
        <v/>
      </c>
    </row>
    <row r="421" spans="1:21" x14ac:dyDescent="0.3">
      <c r="A421" s="1" t="str">
        <f t="shared" ref="A421:A424" si="287">B421&amp;"_"&amp;TEXT(D421,"00")</f>
        <v>LP_ImmortalWill_06</v>
      </c>
      <c r="B421" s="1" t="s">
        <v>315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6"/>
        <v>1.125</v>
      </c>
      <c r="O421" s="7" t="str">
        <f t="shared" ref="O421:O424" ca="1" si="288">IF(NOT(ISBLANK(N421)),N421,
IF(ISBLANK(M421),"",
VLOOKUP(M421,OFFSET(INDIRECT("$A:$B"),0,MATCH(M$1&amp;"_Verify",INDIRECT("$1:$1"),0)-1),2,0)
))</f>
        <v/>
      </c>
      <c r="S421" s="7" t="str">
        <f t="shared" ca="1" si="260"/>
        <v/>
      </c>
    </row>
    <row r="422" spans="1:21" x14ac:dyDescent="0.3">
      <c r="A422" s="1" t="str">
        <f t="shared" si="287"/>
        <v>LP_ImmortalWill_07</v>
      </c>
      <c r="B422" s="1" t="s">
        <v>315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6"/>
        <v>1.3650000000000002</v>
      </c>
      <c r="O422" s="7" t="str">
        <f t="shared" ca="1" si="288"/>
        <v/>
      </c>
      <c r="S422" s="7" t="str">
        <f t="shared" ca="1" si="260"/>
        <v/>
      </c>
    </row>
    <row r="423" spans="1:21" x14ac:dyDescent="0.3">
      <c r="A423" s="1" t="str">
        <f t="shared" si="287"/>
        <v>LP_ImmortalWill_08</v>
      </c>
      <c r="B423" s="1" t="s">
        <v>315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6"/>
        <v>1.62</v>
      </c>
      <c r="O423" s="7" t="str">
        <f t="shared" ca="1" si="288"/>
        <v/>
      </c>
      <c r="S423" s="7" t="str">
        <f t="shared" ca="1" si="260"/>
        <v/>
      </c>
    </row>
    <row r="424" spans="1:21" x14ac:dyDescent="0.3">
      <c r="A424" s="1" t="str">
        <f t="shared" si="287"/>
        <v>LP_ImmortalWill_09</v>
      </c>
      <c r="B424" s="1" t="s">
        <v>315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6"/>
        <v>1.89</v>
      </c>
      <c r="O424" s="7" t="str">
        <f t="shared" ca="1" si="288"/>
        <v/>
      </c>
      <c r="S424" s="7" t="str">
        <f t="shared" ca="1" si="260"/>
        <v/>
      </c>
    </row>
    <row r="425" spans="1:21" x14ac:dyDescent="0.3">
      <c r="A425" s="1" t="str">
        <f t="shared" ref="A425:A444" si="289">B425&amp;"_"&amp;TEXT(D425,"00")</f>
        <v>LP_ImmortalWillBetter_01</v>
      </c>
      <c r="B425" s="1" t="s">
        <v>316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6"/>
        <v>0.25</v>
      </c>
      <c r="O425" s="7" t="str">
        <f t="shared" ref="O425:O444" ca="1" si="290">IF(NOT(ISBLANK(N425)),N425,
IF(ISBLANK(M425),"",
VLOOKUP(M425,OFFSET(INDIRECT("$A:$B"),0,MATCH(M$1&amp;"_Verify",INDIRECT("$1:$1"),0)-1),2,0)
))</f>
        <v/>
      </c>
      <c r="S425" s="7" t="str">
        <f t="shared" ca="1" si="260"/>
        <v/>
      </c>
    </row>
    <row r="426" spans="1:21" x14ac:dyDescent="0.3">
      <c r="A426" s="1" t="str">
        <f t="shared" si="289"/>
        <v>LP_ImmortalWillBetter_02</v>
      </c>
      <c r="B426" s="1" t="s">
        <v>316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6"/>
        <v>0.52500000000000002</v>
      </c>
      <c r="O426" s="7" t="str">
        <f t="shared" ca="1" si="290"/>
        <v/>
      </c>
      <c r="S426" s="7" t="str">
        <f t="shared" ca="1" si="260"/>
        <v/>
      </c>
    </row>
    <row r="427" spans="1:21" x14ac:dyDescent="0.3">
      <c r="A427" s="1" t="str">
        <f t="shared" ref="A427:A429" si="291">B427&amp;"_"&amp;TEXT(D427,"00")</f>
        <v>LP_ImmortalWillBetter_03</v>
      </c>
      <c r="B427" s="1" t="s">
        <v>316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86"/>
        <v>0.82500000000000007</v>
      </c>
      <c r="O427" s="7" t="str">
        <f t="shared" ref="O427:O429" ca="1" si="292">IF(NOT(ISBLANK(N427)),N427,
IF(ISBLANK(M427),"",
VLOOKUP(M427,OFFSET(INDIRECT("$A:$B"),0,MATCH(M$1&amp;"_Verify",INDIRECT("$1:$1"),0)-1),2,0)
))</f>
        <v/>
      </c>
      <c r="S427" s="7" t="str">
        <f t="shared" ca="1" si="260"/>
        <v/>
      </c>
    </row>
    <row r="428" spans="1:21" x14ac:dyDescent="0.3">
      <c r="A428" s="1" t="str">
        <f t="shared" si="291"/>
        <v>LP_ImmortalWillBetter_04</v>
      </c>
      <c r="B428" s="1" t="s">
        <v>316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6"/>
        <v>1.1499999999999999</v>
      </c>
      <c r="O428" s="7" t="str">
        <f t="shared" ca="1" si="292"/>
        <v/>
      </c>
      <c r="S428" s="7" t="str">
        <f t="shared" ca="1" si="260"/>
        <v/>
      </c>
    </row>
    <row r="429" spans="1:21" x14ac:dyDescent="0.3">
      <c r="A429" s="1" t="str">
        <f t="shared" si="291"/>
        <v>LP_ImmortalWillBetter_05</v>
      </c>
      <c r="B429" s="1" t="s">
        <v>316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6"/>
        <v>1.5</v>
      </c>
      <c r="O429" s="7" t="str">
        <f t="shared" ca="1" si="292"/>
        <v/>
      </c>
      <c r="S429" s="7" t="str">
        <f t="shared" ca="1" si="260"/>
        <v/>
      </c>
    </row>
    <row r="430" spans="1:21" x14ac:dyDescent="0.3">
      <c r="A430" s="1" t="str">
        <f t="shared" si="289"/>
        <v>LP_HealAreaOnEncounter_01</v>
      </c>
      <c r="B430" s="1" t="s">
        <v>367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90"/>
        <v/>
      </c>
      <c r="Q430" s="1" t="s">
        <v>370</v>
      </c>
      <c r="S430" s="7">
        <f t="shared" ca="1" si="260"/>
        <v>1</v>
      </c>
      <c r="U430" s="1" t="s">
        <v>368</v>
      </c>
    </row>
    <row r="431" spans="1:21" x14ac:dyDescent="0.3">
      <c r="A431" s="1" t="str">
        <f t="shared" si="289"/>
        <v>LP_HealAreaOnEncounter_02</v>
      </c>
      <c r="B431" s="1" t="s">
        <v>367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90"/>
        <v/>
      </c>
      <c r="Q431" s="1" t="s">
        <v>370</v>
      </c>
      <c r="S431" s="7">
        <f t="shared" ca="1" si="260"/>
        <v>1</v>
      </c>
      <c r="U431" s="1" t="s">
        <v>368</v>
      </c>
    </row>
    <row r="432" spans="1:21" x14ac:dyDescent="0.3">
      <c r="A432" s="1" t="str">
        <f t="shared" si="289"/>
        <v>LP_HealAreaOnEncounter_03</v>
      </c>
      <c r="B432" s="1" t="s">
        <v>367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90"/>
        <v/>
      </c>
      <c r="Q432" s="1" t="s">
        <v>370</v>
      </c>
      <c r="S432" s="7">
        <f t="shared" ca="1" si="260"/>
        <v>1</v>
      </c>
      <c r="U432" s="1" t="s">
        <v>368</v>
      </c>
    </row>
    <row r="433" spans="1:23" x14ac:dyDescent="0.3">
      <c r="A433" s="1" t="str">
        <f t="shared" si="289"/>
        <v>LP_HealAreaOnEncounter_04</v>
      </c>
      <c r="B433" s="1" t="s">
        <v>367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90"/>
        <v/>
      </c>
      <c r="Q433" s="1" t="s">
        <v>370</v>
      </c>
      <c r="S433" s="7">
        <f t="shared" ca="1" si="260"/>
        <v>1</v>
      </c>
      <c r="U433" s="1" t="s">
        <v>368</v>
      </c>
    </row>
    <row r="434" spans="1:23" x14ac:dyDescent="0.3">
      <c r="A434" s="1" t="str">
        <f t="shared" si="289"/>
        <v>LP_HealAreaOnEncounter_05</v>
      </c>
      <c r="B434" s="1" t="s">
        <v>367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90"/>
        <v/>
      </c>
      <c r="Q434" s="1" t="s">
        <v>370</v>
      </c>
      <c r="S434" s="7">
        <f t="shared" ca="1" si="260"/>
        <v>1</v>
      </c>
      <c r="U434" s="1" t="s">
        <v>368</v>
      </c>
    </row>
    <row r="435" spans="1:23" x14ac:dyDescent="0.3">
      <c r="A435" s="1" t="str">
        <f t="shared" si="289"/>
        <v>LP_HealAreaOnEncounter_CreateHit_01</v>
      </c>
      <c r="B435" s="1" t="s">
        <v>368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CreateHitObject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O435" s="7" t="str">
        <f t="shared" ca="1" si="290"/>
        <v/>
      </c>
      <c r="S435" s="7" t="str">
        <f t="shared" ca="1" si="260"/>
        <v/>
      </c>
      <c r="T435" s="1" t="s">
        <v>371</v>
      </c>
    </row>
    <row r="436" spans="1:23" x14ac:dyDescent="0.3">
      <c r="A436" s="1" t="str">
        <f t="shared" si="289"/>
        <v>LP_HealAreaOnEncounter_CreateHit_02</v>
      </c>
      <c r="B436" s="1" t="s">
        <v>368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CreateHitObject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O436" s="7" t="str">
        <f t="shared" ca="1" si="290"/>
        <v/>
      </c>
      <c r="S436" s="7" t="str">
        <f t="shared" ca="1" si="260"/>
        <v/>
      </c>
      <c r="T436" s="1" t="s">
        <v>371</v>
      </c>
    </row>
    <row r="437" spans="1:23" x14ac:dyDescent="0.3">
      <c r="A437" s="1" t="str">
        <f t="shared" si="289"/>
        <v>LP_HealAreaOnEncounter_CreateHit_03</v>
      </c>
      <c r="B437" s="1" t="s">
        <v>368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CreateHitObject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O437" s="7" t="str">
        <f t="shared" ca="1" si="290"/>
        <v/>
      </c>
      <c r="S437" s="7" t="str">
        <f t="shared" ca="1" si="260"/>
        <v/>
      </c>
      <c r="T437" s="1" t="s">
        <v>371</v>
      </c>
    </row>
    <row r="438" spans="1:23" x14ac:dyDescent="0.3">
      <c r="A438" s="1" t="str">
        <f t="shared" si="289"/>
        <v>LP_HealAreaOnEncounter_CreateHit_04</v>
      </c>
      <c r="B438" s="1" t="s">
        <v>368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CreateHitObject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O438" s="7" t="str">
        <f t="shared" ca="1" si="290"/>
        <v/>
      </c>
      <c r="S438" s="7" t="str">
        <f t="shared" ca="1" si="260"/>
        <v/>
      </c>
      <c r="T438" s="1" t="s">
        <v>371</v>
      </c>
    </row>
    <row r="439" spans="1:23" x14ac:dyDescent="0.3">
      <c r="A439" s="1" t="str">
        <f t="shared" si="289"/>
        <v>LP_HealAreaOnEncounter_CreateHit_05</v>
      </c>
      <c r="B439" s="1" t="s">
        <v>368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CreateHitObject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O439" s="7" t="str">
        <f t="shared" ca="1" si="290"/>
        <v/>
      </c>
      <c r="S439" s="7" t="str">
        <f t="shared" ca="1" si="260"/>
        <v/>
      </c>
      <c r="T439" s="1" t="s">
        <v>371</v>
      </c>
    </row>
    <row r="440" spans="1:23" x14ac:dyDescent="0.3">
      <c r="A440" s="1" t="str">
        <f t="shared" si="289"/>
        <v>LP_HealAreaOnEncounter_CH_Heal_01</v>
      </c>
      <c r="B440" s="1" t="s">
        <v>372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Heal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 s="1">
        <v>1.6842105263157891E-2</v>
      </c>
      <c r="O440" s="7" t="str">
        <f t="shared" ca="1" si="290"/>
        <v/>
      </c>
      <c r="S440" s="7" t="str">
        <f t="shared" ref="S440:S444" ca="1" si="293">IF(NOT(ISBLANK(R440)),R440,
IF(ISBLANK(Q440),"",
VLOOKUP(Q440,OFFSET(INDIRECT("$A:$B"),0,MATCH(Q$1&amp;"_Verify",INDIRECT("$1:$1"),0)-1),2,0)
))</f>
        <v/>
      </c>
    </row>
    <row r="441" spans="1:23" x14ac:dyDescent="0.3">
      <c r="A441" s="1" t="str">
        <f t="shared" si="289"/>
        <v>LP_HealAreaOnEncounter_CH_Heal_02</v>
      </c>
      <c r="B441" s="1" t="s">
        <v>372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Heal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 s="1">
        <v>2.8990509059534077E-2</v>
      </c>
      <c r="O441" s="7" t="str">
        <f t="shared" ca="1" si="290"/>
        <v/>
      </c>
      <c r="S441" s="7" t="str">
        <f t="shared" ca="1" si="293"/>
        <v/>
      </c>
    </row>
    <row r="442" spans="1:23" x14ac:dyDescent="0.3">
      <c r="A442" s="1" t="str">
        <f t="shared" si="289"/>
        <v>LP_HealAreaOnEncounter_CH_Heal_03</v>
      </c>
      <c r="B442" s="1" t="s">
        <v>372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Heal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 s="1">
        <v>3.8067772170151414E-2</v>
      </c>
      <c r="O442" s="7" t="str">
        <f t="shared" ca="1" si="290"/>
        <v/>
      </c>
      <c r="S442" s="7" t="str">
        <f t="shared" ca="1" si="293"/>
        <v/>
      </c>
    </row>
    <row r="443" spans="1:23" x14ac:dyDescent="0.3">
      <c r="A443" s="1" t="str">
        <f t="shared" si="289"/>
        <v>LP_HealAreaOnEncounter_CH_Heal_04</v>
      </c>
      <c r="B443" s="1" t="s">
        <v>372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Heal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 s="1">
        <v>4.5042839657282757E-2</v>
      </c>
      <c r="O443" s="7" t="str">
        <f t="shared" ca="1" si="290"/>
        <v/>
      </c>
      <c r="S443" s="7" t="str">
        <f t="shared" ca="1" si="293"/>
        <v/>
      </c>
    </row>
    <row r="444" spans="1:23" x14ac:dyDescent="0.3">
      <c r="A444" s="1" t="str">
        <f t="shared" si="289"/>
        <v>LP_HealAreaOnEncounter_CH_Heal_05</v>
      </c>
      <c r="B444" s="1" t="s">
        <v>372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Heal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 s="1">
        <v>5.052631578947369E-2</v>
      </c>
      <c r="O444" s="7" t="str">
        <f t="shared" ca="1" si="290"/>
        <v/>
      </c>
      <c r="S444" s="7" t="str">
        <f t="shared" ca="1" si="293"/>
        <v/>
      </c>
    </row>
    <row r="445" spans="1:23" x14ac:dyDescent="0.3">
      <c r="A445" s="1" t="str">
        <f t="shared" ref="A445:A462" si="294">B445&amp;"_"&amp;TEXT(D445,"00")</f>
        <v>LP_MoveSpeedUpOnAttacked_01</v>
      </c>
      <c r="B445" s="1" t="s">
        <v>317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ref="O445:O462" ca="1" si="295">IF(NOT(ISBLANK(N445)),N445,
IF(ISBLANK(M445),"",
VLOOKUP(M445,OFFSET(INDIRECT("$A:$B"),0,MATCH(M$1&amp;"_Verify",INDIRECT("$1:$1"),0)-1),2,0)
))</f>
        <v/>
      </c>
      <c r="Q445" s="1" t="s">
        <v>225</v>
      </c>
      <c r="S445" s="7">
        <f t="shared" ref="S445:S462" ca="1" si="296">IF(NOT(ISBLANK(R445)),R445,
IF(ISBLANK(Q445),"",
VLOOKUP(Q445,OFFSET(INDIRECT("$A:$B"),0,MATCH(Q$1&amp;"_Verify",INDIRECT("$1:$1"),0)-1),2,0)
))</f>
        <v>4</v>
      </c>
      <c r="U445" s="1" t="s">
        <v>319</v>
      </c>
    </row>
    <row r="446" spans="1:23" x14ac:dyDescent="0.3">
      <c r="A446" s="1" t="str">
        <f t="shared" si="294"/>
        <v>LP_MoveSpeedUpOnAttacked_02</v>
      </c>
      <c r="B446" s="1" t="s">
        <v>317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95"/>
        <v/>
      </c>
      <c r="Q446" s="1" t="s">
        <v>225</v>
      </c>
      <c r="S446" s="7">
        <f t="shared" ca="1" si="296"/>
        <v>4</v>
      </c>
      <c r="U446" s="1" t="s">
        <v>319</v>
      </c>
    </row>
    <row r="447" spans="1:23" x14ac:dyDescent="0.3">
      <c r="A447" s="1" t="str">
        <f t="shared" si="294"/>
        <v>LP_MoveSpeedUpOnAttacked_03</v>
      </c>
      <c r="B447" s="1" t="s">
        <v>317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95"/>
        <v/>
      </c>
      <c r="Q447" s="1" t="s">
        <v>225</v>
      </c>
      <c r="S447" s="7">
        <f t="shared" ca="1" si="296"/>
        <v>4</v>
      </c>
      <c r="U447" s="1" t="s">
        <v>319</v>
      </c>
    </row>
    <row r="448" spans="1:23" x14ac:dyDescent="0.3">
      <c r="A448" s="1" t="str">
        <f t="shared" ref="A448:A453" si="297">B448&amp;"_"&amp;TEXT(D448,"00")</f>
        <v>LP_MoveSpeedUpOnAttacked_Move_01</v>
      </c>
      <c r="B448" s="1" t="s">
        <v>318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2.4</v>
      </c>
      <c r="J448" s="1">
        <v>1</v>
      </c>
      <c r="M448" s="1" t="s">
        <v>559</v>
      </c>
      <c r="O448" s="7">
        <f t="shared" ref="O448:O453" ca="1" si="298">IF(NOT(ISBLANK(N448)),N448,
IF(ISBLANK(M448),"",
VLOOKUP(M448,OFFSET(INDIRECT("$A:$B"),0,MATCH(M$1&amp;"_Verify",INDIRECT("$1:$1"),0)-1),2,0)
))</f>
        <v>5</v>
      </c>
      <c r="R448" s="1">
        <v>1</v>
      </c>
      <c r="S448" s="7">
        <f t="shared" ref="S448:S453" ca="1" si="299">IF(NOT(ISBLANK(R448)),R448,
IF(ISBLANK(Q448),"",
VLOOKUP(Q448,OFFSET(INDIRECT("$A:$B"),0,MATCH(Q$1&amp;"_Verify",INDIRECT("$1:$1"),0)-1),2,0)
))</f>
        <v>1</v>
      </c>
      <c r="W448" s="1" t="s">
        <v>363</v>
      </c>
    </row>
    <row r="449" spans="1:23" x14ac:dyDescent="0.3">
      <c r="A449" s="1" t="str">
        <f t="shared" si="297"/>
        <v>LP_MoveSpeedUpOnAttacked_Move_02</v>
      </c>
      <c r="B449" s="1" t="s">
        <v>318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5.04</v>
      </c>
      <c r="J449" s="1">
        <v>1.4</v>
      </c>
      <c r="M449" s="1" t="s">
        <v>559</v>
      </c>
      <c r="O449" s="7">
        <f t="shared" ca="1" si="298"/>
        <v>5</v>
      </c>
      <c r="R449" s="1">
        <v>1</v>
      </c>
      <c r="S449" s="7">
        <f t="shared" ca="1" si="299"/>
        <v>1</v>
      </c>
      <c r="W449" s="1" t="s">
        <v>363</v>
      </c>
    </row>
    <row r="450" spans="1:23" x14ac:dyDescent="0.3">
      <c r="A450" s="1" t="str">
        <f t="shared" si="297"/>
        <v>LP_MoveSpeedUpOnAttacked_Move_03</v>
      </c>
      <c r="B450" s="1" t="s">
        <v>318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7.919999999999999</v>
      </c>
      <c r="J450" s="1">
        <v>1.75</v>
      </c>
      <c r="M450" s="1" t="s">
        <v>559</v>
      </c>
      <c r="O450" s="7">
        <f t="shared" ca="1" si="298"/>
        <v>5</v>
      </c>
      <c r="R450" s="1">
        <v>1</v>
      </c>
      <c r="S450" s="7">
        <f t="shared" ca="1" si="299"/>
        <v>1</v>
      </c>
      <c r="W450" s="1" t="s">
        <v>363</v>
      </c>
    </row>
    <row r="451" spans="1:23" x14ac:dyDescent="0.3">
      <c r="A451" s="1" t="str">
        <f t="shared" si="297"/>
        <v>LP_MoveSpeedUpOnKill_01</v>
      </c>
      <c r="B451" s="1" t="s">
        <v>518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298"/>
        <v/>
      </c>
      <c r="Q451" s="1" t="s">
        <v>522</v>
      </c>
      <c r="S451" s="7">
        <f t="shared" ca="1" si="299"/>
        <v>6</v>
      </c>
      <c r="U451" s="1" t="s">
        <v>520</v>
      </c>
    </row>
    <row r="452" spans="1:23" x14ac:dyDescent="0.3">
      <c r="A452" s="1" t="str">
        <f t="shared" si="297"/>
        <v>LP_MoveSpeedUpOnKill_02</v>
      </c>
      <c r="B452" s="1" t="s">
        <v>518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298"/>
        <v/>
      </c>
      <c r="Q452" s="1" t="s">
        <v>522</v>
      </c>
      <c r="S452" s="7">
        <f t="shared" ca="1" si="299"/>
        <v>6</v>
      </c>
      <c r="U452" s="1" t="s">
        <v>520</v>
      </c>
    </row>
    <row r="453" spans="1:23" x14ac:dyDescent="0.3">
      <c r="A453" s="1" t="str">
        <f t="shared" si="297"/>
        <v>LP_MoveSpeedUpOnKill_03</v>
      </c>
      <c r="B453" s="1" t="s">
        <v>518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98"/>
        <v/>
      </c>
      <c r="Q453" s="1" t="s">
        <v>522</v>
      </c>
      <c r="S453" s="7">
        <f t="shared" ca="1" si="299"/>
        <v>6</v>
      </c>
      <c r="U453" s="1" t="s">
        <v>520</v>
      </c>
    </row>
    <row r="454" spans="1:23" x14ac:dyDescent="0.3">
      <c r="A454" s="1" t="str">
        <f t="shared" ref="A454:A456" si="300">B454&amp;"_"&amp;TEXT(D454,"00")</f>
        <v>LP_MoveSpeedUpOnKill_Move_01</v>
      </c>
      <c r="B454" s="1" t="s">
        <v>520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1.6666666666666667</v>
      </c>
      <c r="J454" s="1">
        <v>0.8</v>
      </c>
      <c r="M454" s="1" t="s">
        <v>559</v>
      </c>
      <c r="O454" s="7">
        <f t="shared" ref="O454:O456" ca="1" si="301">IF(NOT(ISBLANK(N454)),N454,
IF(ISBLANK(M454),"",
VLOOKUP(M454,OFFSET(INDIRECT("$A:$B"),0,MATCH(M$1&amp;"_Verify",INDIRECT("$1:$1"),0)-1),2,0)
))</f>
        <v>5</v>
      </c>
      <c r="R454" s="1">
        <v>1</v>
      </c>
      <c r="S454" s="7">
        <f t="shared" ref="S454:S456" ca="1" si="302">IF(NOT(ISBLANK(R454)),R454,
IF(ISBLANK(Q454),"",
VLOOKUP(Q454,OFFSET(INDIRECT("$A:$B"),0,MATCH(Q$1&amp;"_Verify",INDIRECT("$1:$1"),0)-1),2,0)
))</f>
        <v>1</v>
      </c>
      <c r="W454" s="1" t="s">
        <v>363</v>
      </c>
    </row>
    <row r="455" spans="1:23" x14ac:dyDescent="0.3">
      <c r="A455" s="1" t="str">
        <f t="shared" si="300"/>
        <v>LP_MoveSpeedUpOnKill_Move_02</v>
      </c>
      <c r="B455" s="1" t="s">
        <v>520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3.5000000000000004</v>
      </c>
      <c r="J455" s="1">
        <v>1.1199999999999999</v>
      </c>
      <c r="M455" s="1" t="s">
        <v>559</v>
      </c>
      <c r="O455" s="7">
        <f t="shared" ca="1" si="301"/>
        <v>5</v>
      </c>
      <c r="R455" s="1">
        <v>1</v>
      </c>
      <c r="S455" s="7">
        <f t="shared" ca="1" si="302"/>
        <v>1</v>
      </c>
      <c r="W455" s="1" t="s">
        <v>363</v>
      </c>
    </row>
    <row r="456" spans="1:23" x14ac:dyDescent="0.3">
      <c r="A456" s="1" t="str">
        <f t="shared" si="300"/>
        <v>LP_MoveSpeedUpOnKill_Move_03</v>
      </c>
      <c r="B456" s="1" t="s">
        <v>520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5.5</v>
      </c>
      <c r="J456" s="1">
        <v>1.4000000000000001</v>
      </c>
      <c r="M456" s="1" t="s">
        <v>559</v>
      </c>
      <c r="O456" s="7">
        <f t="shared" ca="1" si="301"/>
        <v>5</v>
      </c>
      <c r="R456" s="1">
        <v>1</v>
      </c>
      <c r="S456" s="7">
        <f t="shared" ca="1" si="302"/>
        <v>1</v>
      </c>
      <c r="W456" s="1" t="s">
        <v>363</v>
      </c>
    </row>
    <row r="457" spans="1:23" x14ac:dyDescent="0.3">
      <c r="A457" s="1" t="str">
        <f t="shared" si="294"/>
        <v>LP_MineOnMove_01</v>
      </c>
      <c r="B457" s="1" t="s">
        <v>374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CreateHitObjectMoving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5</v>
      </c>
      <c r="O457" s="7" t="str">
        <f t="shared" ca="1" si="295"/>
        <v/>
      </c>
      <c r="S457" s="7" t="str">
        <f t="shared" ca="1" si="296"/>
        <v/>
      </c>
      <c r="T457" s="1" t="s">
        <v>377</v>
      </c>
    </row>
    <row r="458" spans="1:23" x14ac:dyDescent="0.3">
      <c r="A458" s="1" t="str">
        <f t="shared" si="294"/>
        <v>LP_MineOnMove_02</v>
      </c>
      <c r="B458" s="1" t="s">
        <v>374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CreateHitObjectMoving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</v>
      </c>
      <c r="O458" s="7" t="str">
        <f t="shared" ca="1" si="295"/>
        <v/>
      </c>
      <c r="S458" s="7" t="str">
        <f t="shared" ca="1" si="296"/>
        <v/>
      </c>
      <c r="T458" s="1" t="s">
        <v>377</v>
      </c>
    </row>
    <row r="459" spans="1:23" x14ac:dyDescent="0.3">
      <c r="A459" s="1" t="str">
        <f t="shared" si="294"/>
        <v>LP_MineOnMove_03</v>
      </c>
      <c r="B459" s="1" t="s">
        <v>374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CreateHitObjectMoving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</v>
      </c>
      <c r="O459" s="7" t="str">
        <f t="shared" ca="1" si="295"/>
        <v/>
      </c>
      <c r="S459" s="7" t="str">
        <f t="shared" ca="1" si="296"/>
        <v/>
      </c>
      <c r="T459" s="1" t="s">
        <v>377</v>
      </c>
    </row>
    <row r="460" spans="1:23" x14ac:dyDescent="0.3">
      <c r="A460" s="1" t="str">
        <f t="shared" si="294"/>
        <v>LP_MineOnMove_Damage_01</v>
      </c>
      <c r="B460" s="1" t="s">
        <v>376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CollisionDamage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1.7730496453900713</v>
      </c>
      <c r="O460" s="7" t="str">
        <f t="shared" ca="1" si="295"/>
        <v/>
      </c>
      <c r="P460" s="1">
        <v>1</v>
      </c>
      <c r="S460" s="7" t="str">
        <f t="shared" ca="1" si="296"/>
        <v/>
      </c>
    </row>
    <row r="461" spans="1:23" x14ac:dyDescent="0.3">
      <c r="A461" s="1" t="str">
        <f t="shared" si="294"/>
        <v>LP_MineOnMove_Damage_02</v>
      </c>
      <c r="B461" s="1" t="s">
        <v>376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CollisionDamage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3.7234042553191498</v>
      </c>
      <c r="O461" s="7" t="str">
        <f t="shared" ca="1" si="295"/>
        <v/>
      </c>
      <c r="P461" s="1">
        <v>1</v>
      </c>
      <c r="S461" s="7" t="str">
        <f t="shared" ca="1" si="296"/>
        <v/>
      </c>
    </row>
    <row r="462" spans="1:23" x14ac:dyDescent="0.3">
      <c r="A462" s="1" t="str">
        <f t="shared" si="294"/>
        <v>LP_MineOnMove_Damage_03</v>
      </c>
      <c r="B462" s="1" t="s">
        <v>376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CollisionDamage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5.8510638297872362</v>
      </c>
      <c r="O462" s="7" t="str">
        <f t="shared" ca="1" si="295"/>
        <v/>
      </c>
      <c r="P462" s="1">
        <v>1</v>
      </c>
      <c r="S462" s="7" t="str">
        <f t="shared" ca="1" si="296"/>
        <v/>
      </c>
    </row>
    <row r="463" spans="1:23" x14ac:dyDescent="0.3">
      <c r="A463" s="1" t="str">
        <f t="shared" ref="A463:A467" si="303">B463&amp;"_"&amp;TEXT(D463,"00")</f>
        <v>LP_SlowHitObject_01</v>
      </c>
      <c r="B463" s="1" t="s">
        <v>320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0.02</v>
      </c>
      <c r="O463" s="7" t="str">
        <f t="shared" ref="O463:O467" ca="1" si="304">IF(NOT(ISBLANK(N463)),N463,
IF(ISBLANK(M463),"",
VLOOKUP(M463,OFFSET(INDIRECT("$A:$B"),0,MATCH(M$1&amp;"_Verify",INDIRECT("$1:$1"),0)-1),2,0)
))</f>
        <v/>
      </c>
      <c r="S463" s="7" t="str">
        <f t="shared" ref="S463:S490" ca="1" si="305">IF(NOT(ISBLANK(R463)),R463,
IF(ISBLANK(Q463),"",
VLOOKUP(Q463,OFFSET(INDIRECT("$A:$B"),0,MATCH(Q$1&amp;"_Verify",INDIRECT("$1:$1"),0)-1),2,0)
))</f>
        <v/>
      </c>
    </row>
    <row r="464" spans="1:23" x14ac:dyDescent="0.3">
      <c r="A464" s="1" t="str">
        <f t="shared" si="303"/>
        <v>LP_SlowHitObject_02</v>
      </c>
      <c r="B464" s="1" t="s">
        <v>320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4.2000000000000003E-2</v>
      </c>
      <c r="O464" s="7" t="str">
        <f t="shared" ca="1" si="304"/>
        <v/>
      </c>
      <c r="S464" s="7" t="str">
        <f t="shared" ca="1" si="305"/>
        <v/>
      </c>
    </row>
    <row r="465" spans="1:23" x14ac:dyDescent="0.3">
      <c r="A465" s="1" t="str">
        <f t="shared" si="303"/>
        <v>LP_SlowHitObject_03</v>
      </c>
      <c r="B465" s="1" t="s">
        <v>320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6.6000000000000003E-2</v>
      </c>
      <c r="O465" s="7" t="str">
        <f t="shared" ca="1" si="304"/>
        <v/>
      </c>
      <c r="S465" s="7" t="str">
        <f t="shared" ca="1" si="305"/>
        <v/>
      </c>
    </row>
    <row r="466" spans="1:23" x14ac:dyDescent="0.3">
      <c r="A466" s="1" t="str">
        <f t="shared" si="303"/>
        <v>LP_SlowHitObject_04</v>
      </c>
      <c r="B466" s="1" t="s">
        <v>320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9.1999999999999998E-2</v>
      </c>
      <c r="O466" s="7" t="str">
        <f t="shared" ca="1" si="304"/>
        <v/>
      </c>
      <c r="S466" s="7" t="str">
        <f t="shared" ca="1" si="305"/>
        <v/>
      </c>
    </row>
    <row r="467" spans="1:23" x14ac:dyDescent="0.3">
      <c r="A467" s="1" t="str">
        <f t="shared" si="303"/>
        <v>LP_SlowHitObject_05</v>
      </c>
      <c r="B467" s="1" t="s">
        <v>320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0.12</v>
      </c>
      <c r="O467" s="7" t="str">
        <f t="shared" ca="1" si="304"/>
        <v/>
      </c>
      <c r="S467" s="7" t="str">
        <f t="shared" ca="1" si="305"/>
        <v/>
      </c>
    </row>
    <row r="468" spans="1:23" x14ac:dyDescent="0.3">
      <c r="A468" s="1" t="str">
        <f t="shared" ref="A468:A472" si="306">B468&amp;"_"&amp;TEXT(D468,"00")</f>
        <v>LP_SlowHitObjectBetter_01</v>
      </c>
      <c r="B468" s="1" t="s">
        <v>523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ref="J468:J472" si="307">J463*5/3</f>
        <v>3.3333333333333333E-2</v>
      </c>
      <c r="O468" s="7" t="str">
        <f t="shared" ref="O468:O472" ca="1" si="308">IF(NOT(ISBLANK(N468)),N468,
IF(ISBLANK(M468),"",
VLOOKUP(M468,OFFSET(INDIRECT("$A:$B"),0,MATCH(M$1&amp;"_Verify",INDIRECT("$1:$1"),0)-1),2,0)
))</f>
        <v/>
      </c>
      <c r="S468" s="7" t="str">
        <f t="shared" ref="S468:S472" ca="1" si="309">IF(NOT(ISBLANK(R468)),R468,
IF(ISBLANK(Q468),"",
VLOOKUP(Q468,OFFSET(INDIRECT("$A:$B"),0,MATCH(Q$1&amp;"_Verify",INDIRECT("$1:$1"),0)-1),2,0)
))</f>
        <v/>
      </c>
    </row>
    <row r="469" spans="1:23" x14ac:dyDescent="0.3">
      <c r="A469" s="1" t="str">
        <f t="shared" si="306"/>
        <v>LP_SlowHitObjectBetter_02</v>
      </c>
      <c r="B469" s="1" t="s">
        <v>523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07"/>
        <v>7.0000000000000007E-2</v>
      </c>
      <c r="O469" s="7" t="str">
        <f t="shared" ca="1" si="308"/>
        <v/>
      </c>
      <c r="S469" s="7" t="str">
        <f t="shared" ca="1" si="309"/>
        <v/>
      </c>
    </row>
    <row r="470" spans="1:23" x14ac:dyDescent="0.3">
      <c r="A470" s="1" t="str">
        <f t="shared" si="306"/>
        <v>LP_SlowHitObjectBetter_03</v>
      </c>
      <c r="B470" s="1" t="s">
        <v>523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07"/>
        <v>0.11</v>
      </c>
      <c r="O470" s="7" t="str">
        <f t="shared" ca="1" si="308"/>
        <v/>
      </c>
      <c r="S470" s="7" t="str">
        <f t="shared" ca="1" si="309"/>
        <v/>
      </c>
    </row>
    <row r="471" spans="1:23" x14ac:dyDescent="0.3">
      <c r="A471" s="1" t="str">
        <f t="shared" si="306"/>
        <v>LP_SlowHitObjectBetter_04</v>
      </c>
      <c r="B471" s="1" t="s">
        <v>523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07"/>
        <v>0.15333333333333332</v>
      </c>
      <c r="O471" s="7" t="str">
        <f t="shared" ca="1" si="308"/>
        <v/>
      </c>
      <c r="S471" s="7" t="str">
        <f t="shared" ca="1" si="309"/>
        <v/>
      </c>
    </row>
    <row r="472" spans="1:23" x14ac:dyDescent="0.3">
      <c r="A472" s="1" t="str">
        <f t="shared" si="306"/>
        <v>LP_SlowHitObjectBetter_05</v>
      </c>
      <c r="B472" s="1" t="s">
        <v>523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07"/>
        <v>0.19999999999999998</v>
      </c>
      <c r="O472" s="7" t="str">
        <f t="shared" ca="1" si="308"/>
        <v/>
      </c>
      <c r="S472" s="7" t="str">
        <f t="shared" ca="1" si="309"/>
        <v/>
      </c>
    </row>
    <row r="473" spans="1:23" x14ac:dyDescent="0.3">
      <c r="A473" s="1" t="str">
        <f t="shared" ref="A473:A475" si="310">B473&amp;"_"&amp;TEXT(D473,"00")</f>
        <v>LP_Paralyze_01</v>
      </c>
      <c r="B473" s="1" t="s">
        <v>331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CertainHpHitObject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0.33</v>
      </c>
      <c r="O473" s="7" t="str">
        <f t="shared" ref="O473:O475" ca="1" si="311">IF(NOT(ISBLANK(N473)),N473,
IF(ISBLANK(M473),"",
VLOOKUP(M473,OFFSET(INDIRECT("$A:$B"),0,MATCH(M$1&amp;"_Verify",INDIRECT("$1:$1"),0)-1),2,0)
))</f>
        <v/>
      </c>
      <c r="P473" s="1">
        <v>1</v>
      </c>
      <c r="S473" s="7" t="str">
        <f t="shared" ca="1" si="305"/>
        <v/>
      </c>
      <c r="U473" s="1" t="s">
        <v>332</v>
      </c>
      <c r="V473" s="1">
        <v>0.7</v>
      </c>
      <c r="W473" s="1" t="s">
        <v>436</v>
      </c>
    </row>
    <row r="474" spans="1:23" x14ac:dyDescent="0.3">
      <c r="A474" s="1" t="str">
        <f t="shared" si="310"/>
        <v>LP_Paralyze_02</v>
      </c>
      <c r="B474" s="1" t="s">
        <v>331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CertainHpHitObject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0.34</v>
      </c>
      <c r="O474" s="7" t="str">
        <f t="shared" ca="1" si="311"/>
        <v/>
      </c>
      <c r="P474" s="1">
        <v>1</v>
      </c>
      <c r="S474" s="7" t="str">
        <f t="shared" ca="1" si="305"/>
        <v/>
      </c>
      <c r="U474" s="1" t="s">
        <v>332</v>
      </c>
      <c r="V474" s="1" t="s">
        <v>437</v>
      </c>
      <c r="W474" s="1" t="s">
        <v>438</v>
      </c>
    </row>
    <row r="475" spans="1:23" x14ac:dyDescent="0.3">
      <c r="A475" s="1" t="str">
        <f t="shared" si="310"/>
        <v>LP_Paralyze_03</v>
      </c>
      <c r="B475" s="1" t="s">
        <v>331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CertainHpHitObject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0.35</v>
      </c>
      <c r="O475" s="7" t="str">
        <f t="shared" ca="1" si="311"/>
        <v/>
      </c>
      <c r="P475" s="1">
        <v>1</v>
      </c>
      <c r="S475" s="7" t="str">
        <f t="shared" ca="1" si="305"/>
        <v/>
      </c>
      <c r="U475" s="1" t="s">
        <v>332</v>
      </c>
      <c r="V475" s="1" t="s">
        <v>338</v>
      </c>
      <c r="W475" s="1" t="s">
        <v>339</v>
      </c>
    </row>
    <row r="476" spans="1:23" x14ac:dyDescent="0.3">
      <c r="A476" s="1" t="str">
        <f t="shared" ref="A476:A481" si="312">B476&amp;"_"&amp;TEXT(D476,"00")</f>
        <v>LP_Paralyze_CannotAction_01</v>
      </c>
      <c r="B476" s="1" t="s">
        <v>332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CannotAction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1.4</v>
      </c>
      <c r="O476" s="7" t="str">
        <f t="shared" ref="O476:O481" ca="1" si="313">IF(NOT(ISBLANK(N476)),N476,
IF(ISBLANK(M476),"",
VLOOKUP(M476,OFFSET(INDIRECT("$A:$B"),0,MATCH(M$1&amp;"_Verify",INDIRECT("$1:$1"),0)-1),2,0)
))</f>
        <v/>
      </c>
      <c r="S476" s="7" t="str">
        <f t="shared" ca="1" si="305"/>
        <v/>
      </c>
    </row>
    <row r="477" spans="1:23" x14ac:dyDescent="0.3">
      <c r="A477" s="1" t="str">
        <f t="shared" si="312"/>
        <v>LP_Paralyze_CannotAction_02</v>
      </c>
      <c r="B477" s="1" t="s">
        <v>332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CannotAction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2</v>
      </c>
      <c r="O477" s="7" t="str">
        <f t="shared" ca="1" si="313"/>
        <v/>
      </c>
      <c r="S477" s="7" t="str">
        <f t="shared" ca="1" si="305"/>
        <v/>
      </c>
    </row>
    <row r="478" spans="1:23" x14ac:dyDescent="0.3">
      <c r="A478" s="1" t="str">
        <f t="shared" ref="A478" si="314">B478&amp;"_"&amp;TEXT(D478,"00")</f>
        <v>LP_Paralyze_CannotAction_03</v>
      </c>
      <c r="B478" s="1" t="s">
        <v>332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CannotAction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2.6</v>
      </c>
      <c r="O478" s="7" t="str">
        <f t="shared" ref="O478" ca="1" si="315">IF(NOT(ISBLANK(N478)),N478,
IF(ISBLANK(M478),"",
VLOOKUP(M478,OFFSET(INDIRECT("$A:$B"),0,MATCH(M$1&amp;"_Verify",INDIRECT("$1:$1"),0)-1),2,0)
))</f>
        <v/>
      </c>
      <c r="S478" s="7" t="str">
        <f t="shared" ref="S478" ca="1" si="316">IF(NOT(ISBLANK(R478)),R478,
IF(ISBLANK(Q478),"",
VLOOKUP(Q478,OFFSET(INDIRECT("$A:$B"),0,MATCH(Q$1&amp;"_Verify",INDIRECT("$1:$1"),0)-1),2,0)
))</f>
        <v/>
      </c>
    </row>
    <row r="479" spans="1:23" x14ac:dyDescent="0.3">
      <c r="A479" s="1" t="str">
        <f t="shared" si="312"/>
        <v>LP_Hold_01</v>
      </c>
      <c r="B479" s="1" t="s">
        <v>322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AttackWeightHitObject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 s="1">
        <v>0.25</v>
      </c>
      <c r="K479" s="1">
        <v>7.0000000000000007E-2</v>
      </c>
      <c r="O479" s="7" t="str">
        <f t="shared" ca="1" si="313"/>
        <v/>
      </c>
      <c r="P479" s="1">
        <v>1</v>
      </c>
      <c r="S479" s="7" t="str">
        <f t="shared" ca="1" si="305"/>
        <v/>
      </c>
      <c r="U479" s="1" t="s">
        <v>323</v>
      </c>
    </row>
    <row r="480" spans="1:23" x14ac:dyDescent="0.3">
      <c r="A480" s="1" t="str">
        <f t="shared" si="312"/>
        <v>LP_Hold_02</v>
      </c>
      <c r="B480" s="1" t="s">
        <v>322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AttackWeightHitObject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0.35</v>
      </c>
      <c r="K480" s="1">
        <v>0.09</v>
      </c>
      <c r="O480" s="7" t="str">
        <f t="shared" ca="1" si="313"/>
        <v/>
      </c>
      <c r="P480" s="1">
        <v>1</v>
      </c>
      <c r="S480" s="7" t="str">
        <f t="shared" ca="1" si="305"/>
        <v/>
      </c>
      <c r="U480" s="1" t="s">
        <v>323</v>
      </c>
    </row>
    <row r="481" spans="1:23" x14ac:dyDescent="0.3">
      <c r="A481" s="1" t="str">
        <f t="shared" si="312"/>
        <v>LP_Hold_03</v>
      </c>
      <c r="B481" s="1" t="s">
        <v>322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AttackWeightHitObject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0.45</v>
      </c>
      <c r="K481" s="1">
        <v>0.11</v>
      </c>
      <c r="O481" s="7" t="str">
        <f t="shared" ca="1" si="313"/>
        <v/>
      </c>
      <c r="P481" s="1">
        <v>1</v>
      </c>
      <c r="S481" s="7" t="str">
        <f t="shared" ca="1" si="305"/>
        <v/>
      </c>
      <c r="U481" s="1" t="s">
        <v>323</v>
      </c>
    </row>
    <row r="482" spans="1:23" x14ac:dyDescent="0.3">
      <c r="A482" s="1" t="str">
        <f t="shared" ref="A482:A487" si="317">B482&amp;"_"&amp;TEXT(D482,"00")</f>
        <v>LP_Hold_CannotMove_01</v>
      </c>
      <c r="B482" s="1" t="s">
        <v>324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CannotMove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1.5</v>
      </c>
      <c r="O482" s="7" t="str">
        <f t="shared" ref="O482:O487" ca="1" si="318">IF(NOT(ISBLANK(N482)),N482,
IF(ISBLANK(M482),"",
VLOOKUP(M482,OFFSET(INDIRECT("$A:$B"),0,MATCH(M$1&amp;"_Verify",INDIRECT("$1:$1"),0)-1),2,0)
))</f>
        <v/>
      </c>
      <c r="S482" s="7" t="str">
        <f t="shared" ca="1" si="305"/>
        <v/>
      </c>
      <c r="V482" s="1" t="s">
        <v>362</v>
      </c>
    </row>
    <row r="483" spans="1:23" x14ac:dyDescent="0.3">
      <c r="A483" s="1" t="str">
        <f t="shared" si="317"/>
        <v>LP_Hold_CannotMove_02</v>
      </c>
      <c r="B483" s="1" t="s">
        <v>324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CannotMove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3.1500000000000004</v>
      </c>
      <c r="O483" s="7" t="str">
        <f t="shared" ca="1" si="318"/>
        <v/>
      </c>
      <c r="S483" s="7" t="str">
        <f t="shared" ca="1" si="305"/>
        <v/>
      </c>
      <c r="V483" s="1" t="s">
        <v>362</v>
      </c>
    </row>
    <row r="484" spans="1:23" x14ac:dyDescent="0.3">
      <c r="A484" s="1" t="str">
        <f t="shared" si="317"/>
        <v>LP_Hold_CannotMove_03</v>
      </c>
      <c r="B484" s="1" t="s">
        <v>324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CannotMove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4.95</v>
      </c>
      <c r="O484" s="7" t="str">
        <f t="shared" ca="1" si="318"/>
        <v/>
      </c>
      <c r="S484" s="7" t="str">
        <f t="shared" ca="1" si="305"/>
        <v/>
      </c>
      <c r="V484" s="1" t="s">
        <v>362</v>
      </c>
    </row>
    <row r="485" spans="1:23" x14ac:dyDescent="0.3">
      <c r="A485" s="1" t="str">
        <f t="shared" si="317"/>
        <v>LP_Transport_01</v>
      </c>
      <c r="B485" s="1" t="s">
        <v>358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TeleportingHitObject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 s="1">
        <v>0.15</v>
      </c>
      <c r="K485" s="1">
        <v>0.1</v>
      </c>
      <c r="L485" s="1">
        <v>0.1</v>
      </c>
      <c r="N485" s="1">
        <v>3</v>
      </c>
      <c r="O485" s="7">
        <f t="shared" ca="1" si="318"/>
        <v>3</v>
      </c>
      <c r="P485" s="1">
        <v>1</v>
      </c>
      <c r="R485" s="1">
        <v>0</v>
      </c>
      <c r="S485" s="7">
        <f t="shared" ca="1" si="305"/>
        <v>0</v>
      </c>
      <c r="U485" s="1" t="s">
        <v>355</v>
      </c>
    </row>
    <row r="486" spans="1:23" x14ac:dyDescent="0.3">
      <c r="A486" s="1" t="str">
        <f t="shared" si="317"/>
        <v>LP_Transport_02</v>
      </c>
      <c r="B486" s="1" t="s">
        <v>358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TeleportingHitObject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0.22500000000000001</v>
      </c>
      <c r="K486" s="1">
        <v>0.1</v>
      </c>
      <c r="L486" s="1">
        <v>0.1</v>
      </c>
      <c r="N486" s="1">
        <v>6</v>
      </c>
      <c r="O486" s="7">
        <f t="shared" ca="1" si="318"/>
        <v>6</v>
      </c>
      <c r="P486" s="1">
        <v>1</v>
      </c>
      <c r="R486" s="1">
        <v>1</v>
      </c>
      <c r="S486" s="7">
        <f t="shared" ca="1" si="305"/>
        <v>1</v>
      </c>
      <c r="U486" s="1" t="s">
        <v>355</v>
      </c>
    </row>
    <row r="487" spans="1:23" x14ac:dyDescent="0.3">
      <c r="A487" s="1" t="str">
        <f t="shared" si="317"/>
        <v>LP_Transport_03</v>
      </c>
      <c r="B487" s="1" t="s">
        <v>358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TeleportingHitObject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</v>
      </c>
      <c r="K487" s="1">
        <v>0.1</v>
      </c>
      <c r="L487" s="1">
        <v>0.1</v>
      </c>
      <c r="N487" s="1">
        <v>9</v>
      </c>
      <c r="O487" s="7">
        <f t="shared" ca="1" si="318"/>
        <v>9</v>
      </c>
      <c r="P487" s="1">
        <v>1</v>
      </c>
      <c r="R487" s="1">
        <v>2</v>
      </c>
      <c r="S487" s="7">
        <f t="shared" ca="1" si="305"/>
        <v>2</v>
      </c>
      <c r="U487" s="1" t="s">
        <v>355</v>
      </c>
    </row>
    <row r="488" spans="1:23" x14ac:dyDescent="0.3">
      <c r="A488" s="1" t="str">
        <f t="shared" ref="A488:A490" si="319">B488&amp;"_"&amp;TEXT(D488,"00")</f>
        <v>LP_Transport_Teleported_01</v>
      </c>
      <c r="B488" s="1" t="s">
        <v>359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Teleported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10</v>
      </c>
      <c r="J488" s="1">
        <v>10</v>
      </c>
      <c r="O488" s="7" t="str">
        <f t="shared" ref="O488:O490" ca="1" si="320">IF(NOT(ISBLANK(N488)),N488,
IF(ISBLANK(M488),"",
VLOOKUP(M488,OFFSET(INDIRECT("$A:$B"),0,MATCH(M$1&amp;"_Verify",INDIRECT("$1:$1"),0)-1),2,0)
))</f>
        <v/>
      </c>
      <c r="S488" s="7" t="str">
        <f t="shared" ca="1" si="305"/>
        <v/>
      </c>
      <c r="U488" s="1" t="s">
        <v>442</v>
      </c>
      <c r="V488" s="1" t="s">
        <v>360</v>
      </c>
      <c r="W488" s="1" t="s">
        <v>361</v>
      </c>
    </row>
    <row r="489" spans="1:23" x14ac:dyDescent="0.3">
      <c r="A489" s="1" t="str">
        <f t="shared" si="319"/>
        <v>LP_Transport_Teleported_02</v>
      </c>
      <c r="B489" s="1" t="s">
        <v>359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Teleported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0">
        <v>14</v>
      </c>
      <c r="J489" s="1">
        <v>10</v>
      </c>
      <c r="O489" s="7" t="str">
        <f t="shared" ca="1" si="320"/>
        <v/>
      </c>
      <c r="S489" s="7" t="str">
        <f t="shared" ca="1" si="305"/>
        <v/>
      </c>
      <c r="U489" s="1" t="s">
        <v>442</v>
      </c>
      <c r="V489" s="1" t="s">
        <v>360</v>
      </c>
      <c r="W489" s="1" t="s">
        <v>361</v>
      </c>
    </row>
    <row r="490" spans="1:23" x14ac:dyDescent="0.3">
      <c r="A490" s="1" t="str">
        <f t="shared" si="319"/>
        <v>LP_Transport_Teleported_03</v>
      </c>
      <c r="B490" s="1" t="s">
        <v>359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Teleported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0">
        <v>18</v>
      </c>
      <c r="J490" s="1">
        <v>10</v>
      </c>
      <c r="O490" s="7" t="str">
        <f t="shared" ca="1" si="320"/>
        <v/>
      </c>
      <c r="S490" s="7" t="str">
        <f t="shared" ca="1" si="305"/>
        <v/>
      </c>
      <c r="U490" s="1" t="s">
        <v>442</v>
      </c>
      <c r="V490" s="1" t="s">
        <v>360</v>
      </c>
      <c r="W490" s="1" t="s">
        <v>361</v>
      </c>
    </row>
    <row r="491" spans="1:23" x14ac:dyDescent="0.3">
      <c r="A491" s="1" t="str">
        <f t="shared" ref="A491:A500" si="321">B491&amp;"_"&amp;TEXT(D491,"00")</f>
        <v>LP_SummonShield_01</v>
      </c>
      <c r="B491" s="1" t="s">
        <v>379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CreateWall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3</v>
      </c>
      <c r="K491" s="1">
        <v>3</v>
      </c>
      <c r="O491" s="7" t="str">
        <f t="shared" ref="O491:O500" ca="1" si="322">IF(NOT(ISBLANK(N491)),N491,
IF(ISBLANK(M491),"",
VLOOKUP(M491,OFFSET(INDIRECT("$A:$B"),0,MATCH(M$1&amp;"_Verify",INDIRECT("$1:$1"),0)-1),2,0)
))</f>
        <v/>
      </c>
      <c r="S491" s="7" t="str">
        <f t="shared" ref="S491:S500" ca="1" si="323">IF(NOT(ISBLANK(R491)),R491,
IF(ISBLANK(Q491),"",
VLOOKUP(Q491,OFFSET(INDIRECT("$A:$B"),0,MATCH(Q$1&amp;"_Verify",INDIRECT("$1:$1"),0)-1),2,0)
))</f>
        <v/>
      </c>
      <c r="T491" s="1" t="s">
        <v>381</v>
      </c>
    </row>
    <row r="492" spans="1:23" x14ac:dyDescent="0.3">
      <c r="A492" s="1" t="str">
        <f t="shared" si="321"/>
        <v>LP_SummonShield_02</v>
      </c>
      <c r="B492" s="1" t="s">
        <v>379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CreateWall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1.9672131147540985</v>
      </c>
      <c r="K492" s="1">
        <v>3</v>
      </c>
      <c r="O492" s="7" t="str">
        <f t="shared" ca="1" si="322"/>
        <v/>
      </c>
      <c r="S492" s="7" t="str">
        <f t="shared" ca="1" si="323"/>
        <v/>
      </c>
      <c r="T492" s="1" t="s">
        <v>381</v>
      </c>
    </row>
    <row r="493" spans="1:23" x14ac:dyDescent="0.3">
      <c r="A493" s="1" t="str">
        <f t="shared" si="321"/>
        <v>LP_SummonShield_03</v>
      </c>
      <c r="B493" s="1" t="s">
        <v>379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CreateWall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1.4285714285714284</v>
      </c>
      <c r="K493" s="1">
        <v>3</v>
      </c>
      <c r="O493" s="7" t="str">
        <f t="shared" ca="1" si="322"/>
        <v/>
      </c>
      <c r="S493" s="7" t="str">
        <f t="shared" ca="1" si="323"/>
        <v/>
      </c>
      <c r="T493" s="1" t="s">
        <v>381</v>
      </c>
    </row>
    <row r="494" spans="1:23" x14ac:dyDescent="0.3">
      <c r="A494" s="1" t="str">
        <f t="shared" si="321"/>
        <v>LP_SummonShield_04</v>
      </c>
      <c r="B494" s="1" t="s">
        <v>379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CreateWall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1.1009174311926606</v>
      </c>
      <c r="K494" s="1">
        <v>3</v>
      </c>
      <c r="O494" s="7" t="str">
        <f t="shared" ca="1" si="322"/>
        <v/>
      </c>
      <c r="S494" s="7" t="str">
        <f t="shared" ca="1" si="323"/>
        <v/>
      </c>
      <c r="T494" s="1" t="s">
        <v>381</v>
      </c>
    </row>
    <row r="495" spans="1:23" x14ac:dyDescent="0.3">
      <c r="A495" s="1" t="str">
        <f t="shared" si="321"/>
        <v>LP_SummonShield_05</v>
      </c>
      <c r="B495" s="1" t="s">
        <v>379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CreateWall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0.88235294117647056</v>
      </c>
      <c r="K495" s="1">
        <v>3</v>
      </c>
      <c r="O495" s="7" t="str">
        <f t="shared" ca="1" si="322"/>
        <v/>
      </c>
      <c r="S495" s="7" t="str">
        <f t="shared" ca="1" si="323"/>
        <v/>
      </c>
      <c r="T495" s="1" t="s">
        <v>381</v>
      </c>
    </row>
    <row r="496" spans="1:23" x14ac:dyDescent="0.3">
      <c r="A496" s="1" t="str">
        <f t="shared" si="321"/>
        <v>LP_HealSpOnAttack_01</v>
      </c>
      <c r="B496" s="1" t="s">
        <v>528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HealSpOnHit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</v>
      </c>
      <c r="K496" s="1">
        <v>1</v>
      </c>
      <c r="O496" s="7" t="str">
        <f t="shared" ca="1" si="322"/>
        <v/>
      </c>
      <c r="S496" s="7" t="str">
        <f t="shared" ca="1" si="323"/>
        <v/>
      </c>
    </row>
    <row r="497" spans="1:19" x14ac:dyDescent="0.3">
      <c r="A497" s="1" t="str">
        <f t="shared" si="321"/>
        <v>LP_HealSpOnAttack_02</v>
      </c>
      <c r="B497" s="1" t="s">
        <v>528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2.1</v>
      </c>
      <c r="K497" s="1">
        <v>2.1</v>
      </c>
      <c r="O497" s="7" t="str">
        <f t="shared" ca="1" si="322"/>
        <v/>
      </c>
      <c r="S497" s="7" t="str">
        <f t="shared" ca="1" si="323"/>
        <v/>
      </c>
    </row>
    <row r="498" spans="1:19" x14ac:dyDescent="0.3">
      <c r="A498" s="1" t="str">
        <f t="shared" si="321"/>
        <v>LP_HealSpOnAttack_03</v>
      </c>
      <c r="B498" s="1" t="s">
        <v>528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HealSpOnHit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3.3000000000000003</v>
      </c>
      <c r="K498" s="1">
        <v>3.3000000000000003</v>
      </c>
      <c r="O498" s="7" t="str">
        <f t="shared" ca="1" si="322"/>
        <v/>
      </c>
      <c r="S498" s="7" t="str">
        <f t="shared" ca="1" si="323"/>
        <v/>
      </c>
    </row>
    <row r="499" spans="1:19" x14ac:dyDescent="0.3">
      <c r="A499" s="1" t="str">
        <f t="shared" si="321"/>
        <v>LP_HealSpOnAttackBetter_01</v>
      </c>
      <c r="B499" s="1" t="s">
        <v>530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HealSpOnHit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1.6666666666666667</v>
      </c>
      <c r="K499" s="1">
        <v>1.6666666666666667</v>
      </c>
      <c r="O499" s="7" t="str">
        <f t="shared" ca="1" si="322"/>
        <v/>
      </c>
      <c r="S499" s="7" t="str">
        <f t="shared" ca="1" si="323"/>
        <v/>
      </c>
    </row>
    <row r="500" spans="1:19" x14ac:dyDescent="0.3">
      <c r="A500" s="1" t="str">
        <f t="shared" si="321"/>
        <v>LP_HealSpOnAttackBetter_02</v>
      </c>
      <c r="B500" s="1" t="s">
        <v>530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HealSpOnHit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3.5000000000000004</v>
      </c>
      <c r="K500" s="1">
        <v>3.5000000000000004</v>
      </c>
      <c r="O500" s="7" t="str">
        <f t="shared" ca="1" si="322"/>
        <v/>
      </c>
      <c r="S500" s="7" t="str">
        <f t="shared" ca="1" si="323"/>
        <v/>
      </c>
    </row>
    <row r="501" spans="1:19" x14ac:dyDescent="0.3">
      <c r="A501" s="1" t="str">
        <f t="shared" ref="A501:A506" si="324">B501&amp;"_"&amp;TEXT(D501,"00")</f>
        <v>LP_HealSpOnAttackBetter_03</v>
      </c>
      <c r="B501" s="1" t="s">
        <v>530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HealSpOnHit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5.5</v>
      </c>
      <c r="K501" s="1">
        <v>5.5</v>
      </c>
      <c r="O501" s="7" t="str">
        <f t="shared" ref="O501:O506" ca="1" si="325">IF(NOT(ISBLANK(N501)),N501,
IF(ISBLANK(M501),"",
VLOOKUP(M501,OFFSET(INDIRECT("$A:$B"),0,MATCH(M$1&amp;"_Verify",INDIRECT("$1:$1"),0)-1),2,0)
))</f>
        <v/>
      </c>
      <c r="S501" s="7" t="str">
        <f t="shared" ref="S501:S506" ca="1" si="326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si="324"/>
        <v>LP_PaybackSp_01</v>
      </c>
      <c r="B502" s="1" t="s">
        <v>544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PaybackSp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0.23333333333333336</v>
      </c>
      <c r="K502" s="1">
        <v>0.28518518518518521</v>
      </c>
      <c r="O502" s="7" t="str">
        <f t="shared" ca="1" si="325"/>
        <v/>
      </c>
      <c r="S502" s="7" t="str">
        <f t="shared" ca="1" si="326"/>
        <v/>
      </c>
    </row>
    <row r="503" spans="1:19" x14ac:dyDescent="0.3">
      <c r="A503" s="1" t="str">
        <f t="shared" si="324"/>
        <v>LP_PaybackSp_02</v>
      </c>
      <c r="B503" s="1" t="s">
        <v>544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PaybackSp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0.38126801152737749</v>
      </c>
      <c r="K503" s="1">
        <v>0.46599423631123921</v>
      </c>
      <c r="O503" s="7" t="str">
        <f t="shared" ca="1" si="325"/>
        <v/>
      </c>
      <c r="S503" s="7" t="str">
        <f t="shared" ca="1" si="326"/>
        <v/>
      </c>
    </row>
    <row r="504" spans="1:19" x14ac:dyDescent="0.3">
      <c r="A504" s="1" t="str">
        <f t="shared" si="324"/>
        <v>LP_PaybackSp_03</v>
      </c>
      <c r="B504" s="1" t="s">
        <v>544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PaybackSp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0.48236658932714627</v>
      </c>
      <c r="K504" s="1">
        <v>0.58955916473317882</v>
      </c>
      <c r="O504" s="7" t="str">
        <f t="shared" ca="1" si="325"/>
        <v/>
      </c>
      <c r="S504" s="7" t="str">
        <f t="shared" ca="1" si="326"/>
        <v/>
      </c>
    </row>
    <row r="505" spans="1:19" x14ac:dyDescent="0.3">
      <c r="A505" s="1" t="str">
        <f t="shared" si="324"/>
        <v>LP_PaybackSp_04</v>
      </c>
      <c r="B505" s="1" t="s">
        <v>544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PaybackSp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0.55517241379310345</v>
      </c>
      <c r="K505" s="1">
        <v>0.67854406130268197</v>
      </c>
      <c r="O505" s="7" t="str">
        <f t="shared" ca="1" si="325"/>
        <v/>
      </c>
      <c r="S505" s="7" t="str">
        <f t="shared" ca="1" si="326"/>
        <v/>
      </c>
    </row>
    <row r="506" spans="1:19" x14ac:dyDescent="0.3">
      <c r="A506" s="1" t="str">
        <f t="shared" si="324"/>
        <v>LP_PaybackSp_05</v>
      </c>
      <c r="B506" s="1" t="s">
        <v>544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PaybackSp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0.60967741935483877</v>
      </c>
      <c r="K506" s="1">
        <v>0.74516129032258072</v>
      </c>
      <c r="O506" s="7" t="str">
        <f t="shared" ca="1" si="325"/>
        <v/>
      </c>
      <c r="S506" s="7" t="str">
        <f t="shared" ca="1" si="326"/>
        <v/>
      </c>
    </row>
    <row r="507" spans="1:19" x14ac:dyDescent="0.3">
      <c r="A507" s="1" t="str">
        <f t="shared" ref="A507:A508" si="327">B507&amp;"_"&amp;TEXT(D507,"00")</f>
        <v>PN_Magic2Times_01</v>
      </c>
      <c r="B507" s="1" t="s">
        <v>387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EnlargeDamage</v>
      </c>
      <c r="G507" s="1" t="s">
        <v>396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</v>
      </c>
      <c r="O507" s="7" t="str">
        <f t="shared" ref="O507:O508" ca="1" si="328">IF(NOT(ISBLANK(N507)),N507,
IF(ISBLANK(M507),"",
VLOOKUP(M507,OFFSET(INDIRECT("$A:$B"),0,MATCH(M$1&amp;"_Verify",INDIRECT("$1:$1"),0)-1),2,0)
))</f>
        <v/>
      </c>
      <c r="S507" s="7" t="str">
        <f t="shared" ref="S507:S508" ca="1" si="329">IF(NOT(ISBLANK(R507)),R507,
IF(ISBLANK(Q507),"",
VLOOKUP(Q507,OFFSET(INDIRECT("$A:$B"),0,MATCH(Q$1&amp;"_Verify",INDIRECT("$1:$1"),0)-1),2,0)
))</f>
        <v/>
      </c>
    </row>
    <row r="508" spans="1:19" x14ac:dyDescent="0.3">
      <c r="A508" s="1" t="str">
        <f t="shared" si="327"/>
        <v>PN_Machine2Times_01</v>
      </c>
      <c r="B508" s="1" t="s">
        <v>404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EnlargeDamage</v>
      </c>
      <c r="G508" s="1" t="s">
        <v>406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</v>
      </c>
      <c r="O508" s="7" t="str">
        <f t="shared" ca="1" si="328"/>
        <v/>
      </c>
      <c r="S508" s="7" t="str">
        <f t="shared" ca="1" si="329"/>
        <v/>
      </c>
    </row>
    <row r="509" spans="1:19" x14ac:dyDescent="0.3">
      <c r="A509" s="1" t="str">
        <f t="shared" ref="A509:A510" si="330">B509&amp;"_"&amp;TEXT(D509,"00")</f>
        <v>PN_Nature2Times_01</v>
      </c>
      <c r="B509" s="1" t="s">
        <v>389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EnlargeDamage</v>
      </c>
      <c r="G509" s="1" t="s">
        <v>399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</v>
      </c>
      <c r="O509" s="7" t="str">
        <f t="shared" ref="O509:O510" ca="1" si="331">IF(NOT(ISBLANK(N509)),N509,
IF(ISBLANK(M509),"",
VLOOKUP(M509,OFFSET(INDIRECT("$A:$B"),0,MATCH(M$1&amp;"_Verify",INDIRECT("$1:$1"),0)-1),2,0)
))</f>
        <v/>
      </c>
      <c r="S509" s="7" t="str">
        <f t="shared" ref="S509:S510" ca="1" si="332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30"/>
        <v>PN_Qigong2Times_01</v>
      </c>
      <c r="B510" s="1" t="s">
        <v>405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EnlargeDamage</v>
      </c>
      <c r="G510" s="1" t="s">
        <v>407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O510" s="7" t="str">
        <f t="shared" ca="1" si="331"/>
        <v/>
      </c>
      <c r="S510" s="7" t="str">
        <f t="shared" ca="1" si="332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38:Q510 M3:M510 Q3:Q32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G338:G343 G105:G329 G3:G42 G44:G98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3"/>
  <sheetViews>
    <sheetView tabSelected="1" zoomScaleNormal="100" workbookViewId="0">
      <pane ySplit="1" topLeftCell="A23" activePane="bottomLeft" state="frozen"/>
      <selection pane="bottomLeft" activeCell="M26" sqref="M2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2020-08-03T05:21:27Z</dcterms:modified>
</cp:coreProperties>
</file>