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141F7B2-5ADC-4A46-8D78-8D64FA097E38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7" i="5" l="1"/>
  <c r="H77" i="5"/>
  <c r="E77" i="5"/>
  <c r="C77" i="5"/>
  <c r="A77" i="5"/>
  <c r="S76" i="5" l="1"/>
  <c r="O76" i="5"/>
  <c r="H76" i="5"/>
  <c r="E76" i="5"/>
  <c r="C76" i="5"/>
  <c r="A76" i="5"/>
  <c r="S75" i="5"/>
  <c r="O75" i="5"/>
  <c r="H75" i="5"/>
  <c r="E75" i="5"/>
  <c r="C75" i="5"/>
  <c r="A75" i="5"/>
  <c r="S74" i="5"/>
  <c r="O74" i="5"/>
  <c r="H74" i="5"/>
  <c r="E74" i="5"/>
  <c r="C74" i="5"/>
  <c r="A74" i="5"/>
  <c r="C76" i="1"/>
  <c r="C74" i="1"/>
  <c r="C75" i="1"/>
  <c r="S73" i="5" l="1"/>
  <c r="O73" i="5"/>
  <c r="H73" i="5"/>
  <c r="E73" i="5"/>
  <c r="C73" i="5"/>
  <c r="A73" i="5"/>
  <c r="S72" i="5"/>
  <c r="O72" i="5"/>
  <c r="H72" i="5"/>
  <c r="E72" i="5"/>
  <c r="C72" i="5"/>
  <c r="A72" i="5"/>
  <c r="C72" i="1"/>
  <c r="C73" i="1"/>
  <c r="S71" i="5" l="1"/>
  <c r="O71" i="5"/>
  <c r="H71" i="5"/>
  <c r="E71" i="5"/>
  <c r="C71" i="5"/>
  <c r="A71" i="5"/>
  <c r="S70" i="5"/>
  <c r="O70" i="5"/>
  <c r="H70" i="5"/>
  <c r="E70" i="5"/>
  <c r="C70" i="5"/>
  <c r="A70" i="5"/>
  <c r="C70" i="1"/>
  <c r="C71" i="1"/>
  <c r="U63" i="5" l="1"/>
  <c r="S63" i="5"/>
  <c r="O63" i="5"/>
  <c r="H63" i="5"/>
  <c r="E63" i="5"/>
  <c r="C63" i="5"/>
  <c r="A63" i="5"/>
  <c r="C69" i="1"/>
  <c r="C62" i="1"/>
  <c r="L253" i="5" l="1"/>
  <c r="I23" i="5" l="1"/>
  <c r="S69" i="5" l="1"/>
  <c r="H69" i="5"/>
  <c r="E69" i="5"/>
  <c r="C69" i="5"/>
  <c r="A69" i="5"/>
  <c r="O69" i="5"/>
  <c r="C68" i="1"/>
  <c r="O67" i="5" l="1"/>
  <c r="S67" i="5"/>
  <c r="H67" i="5"/>
  <c r="E67" i="5"/>
  <c r="A67" i="5"/>
  <c r="C67" i="5"/>
  <c r="E2" i="4"/>
  <c r="D2" i="4"/>
  <c r="S68" i="5"/>
  <c r="H68" i="5"/>
  <c r="E68" i="5"/>
  <c r="C68" i="5"/>
  <c r="A68" i="5"/>
  <c r="O68" i="5"/>
  <c r="C66" i="1"/>
  <c r="C67" i="1"/>
  <c r="S23" i="5" l="1"/>
  <c r="O23" i="5"/>
  <c r="H23" i="5"/>
  <c r="E23" i="5"/>
  <c r="C23" i="5"/>
  <c r="A23" i="5"/>
  <c r="L214" i="5" l="1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C22" i="1"/>
  <c r="U65" i="5" l="1"/>
  <c r="U64" i="5"/>
  <c r="U66" i="5"/>
  <c r="U62" i="5"/>
  <c r="S133" i="5" l="1"/>
  <c r="J133" i="5"/>
  <c r="H133" i="5"/>
  <c r="E133" i="5"/>
  <c r="C133" i="5"/>
  <c r="A133" i="5"/>
  <c r="S132" i="5"/>
  <c r="J132" i="5"/>
  <c r="H132" i="5"/>
  <c r="E132" i="5"/>
  <c r="C132" i="5"/>
  <c r="A132" i="5"/>
  <c r="J120" i="5"/>
  <c r="J121" i="5"/>
  <c r="J122" i="5"/>
  <c r="J123" i="5"/>
  <c r="J124" i="5"/>
  <c r="J125" i="5"/>
  <c r="J126" i="5"/>
  <c r="J127" i="5"/>
  <c r="J128" i="5"/>
  <c r="S128" i="5"/>
  <c r="H128" i="5"/>
  <c r="E128" i="5"/>
  <c r="C128" i="5"/>
  <c r="A128" i="5"/>
  <c r="S127" i="5"/>
  <c r="H127" i="5"/>
  <c r="E127" i="5"/>
  <c r="C127" i="5"/>
  <c r="A127" i="5"/>
  <c r="S126" i="5"/>
  <c r="H126" i="5"/>
  <c r="E126" i="5"/>
  <c r="C126" i="5"/>
  <c r="A126" i="5"/>
  <c r="S125" i="5"/>
  <c r="H125" i="5"/>
  <c r="E125" i="5"/>
  <c r="C125" i="5"/>
  <c r="A125" i="5"/>
  <c r="O132" i="5"/>
  <c r="O125" i="5"/>
  <c r="O126" i="5"/>
  <c r="O127" i="5"/>
  <c r="O128" i="5"/>
  <c r="O133" i="5"/>
  <c r="J134" i="5" l="1"/>
  <c r="J135" i="5"/>
  <c r="J136" i="5"/>
  <c r="J129" i="5"/>
  <c r="J130" i="5"/>
  <c r="J131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309" i="5" l="1"/>
  <c r="J310" i="5"/>
  <c r="J311" i="5"/>
  <c r="J312" i="5"/>
  <c r="J313" i="5"/>
  <c r="J303" i="5"/>
  <c r="J302" i="5"/>
  <c r="J301" i="5"/>
  <c r="J300" i="5"/>
  <c r="J299" i="5"/>
  <c r="J298" i="5"/>
  <c r="J297" i="5"/>
  <c r="J296" i="5"/>
  <c r="J295" i="5"/>
  <c r="J137" i="5" l="1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12" i="1"/>
  <c r="C6" i="1"/>
  <c r="J18" i="5" l="1"/>
  <c r="S66" i="5" l="1"/>
  <c r="O66" i="5"/>
  <c r="H66" i="5"/>
  <c r="E66" i="5"/>
  <c r="C66" i="5"/>
  <c r="A66" i="5"/>
  <c r="S65" i="5" l="1"/>
  <c r="O65" i="5"/>
  <c r="H65" i="5"/>
  <c r="E65" i="5"/>
  <c r="C65" i="5"/>
  <c r="A65" i="5"/>
  <c r="C65" i="1"/>
  <c r="S64" i="5" l="1"/>
  <c r="O64" i="5"/>
  <c r="H64" i="5"/>
  <c r="E64" i="5"/>
  <c r="C64" i="5"/>
  <c r="A64" i="5"/>
  <c r="C64" i="1"/>
  <c r="J382" i="5" l="1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C63" i="1"/>
  <c r="O451" i="5" l="1"/>
  <c r="A446" i="5" l="1"/>
  <c r="C446" i="5"/>
  <c r="E446" i="5"/>
  <c r="H446" i="5"/>
  <c r="O446" i="5"/>
  <c r="S446" i="5"/>
  <c r="J434" i="5" l="1"/>
  <c r="J435" i="5"/>
  <c r="J436" i="5"/>
  <c r="J437" i="5"/>
  <c r="J438" i="5"/>
  <c r="L254" i="5" l="1"/>
  <c r="L255" i="5"/>
  <c r="K247" i="5"/>
  <c r="K248" i="5"/>
  <c r="K249" i="5"/>
  <c r="J241" i="5"/>
  <c r="J242" i="5"/>
  <c r="J243" i="5"/>
  <c r="S367" i="5"/>
  <c r="O367" i="5"/>
  <c r="H367" i="5"/>
  <c r="E367" i="5"/>
  <c r="C367" i="5"/>
  <c r="A367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6" i="5"/>
  <c r="O366" i="5"/>
  <c r="H366" i="5"/>
  <c r="E366" i="5"/>
  <c r="C366" i="5"/>
  <c r="A366" i="5"/>
  <c r="S359" i="5"/>
  <c r="O359" i="5"/>
  <c r="H359" i="5"/>
  <c r="E359" i="5"/>
  <c r="C359" i="5"/>
  <c r="A359" i="5"/>
  <c r="S358" i="5"/>
  <c r="O358" i="5"/>
  <c r="H358" i="5"/>
  <c r="E358" i="5"/>
  <c r="C358" i="5"/>
  <c r="A358" i="5"/>
  <c r="S354" i="5"/>
  <c r="O354" i="5"/>
  <c r="H354" i="5"/>
  <c r="E354" i="5"/>
  <c r="C354" i="5"/>
  <c r="A354" i="5"/>
  <c r="S353" i="5"/>
  <c r="O353" i="5"/>
  <c r="H353" i="5"/>
  <c r="E353" i="5"/>
  <c r="C353" i="5"/>
  <c r="A353" i="5"/>
  <c r="S352" i="5"/>
  <c r="O352" i="5"/>
  <c r="H352" i="5"/>
  <c r="E352" i="5"/>
  <c r="C352" i="5"/>
  <c r="A352" i="5"/>
  <c r="S351" i="5"/>
  <c r="O351" i="5"/>
  <c r="H351" i="5"/>
  <c r="E351" i="5"/>
  <c r="C351" i="5"/>
  <c r="A351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36" i="5"/>
  <c r="J335" i="5" s="1"/>
  <c r="J334" i="5" s="1"/>
  <c r="J333" i="5" s="1"/>
  <c r="C61" i="1"/>
  <c r="C3" i="1"/>
  <c r="C11" i="1"/>
  <c r="C5" i="1"/>
  <c r="C9" i="1"/>
  <c r="C4" i="1"/>
  <c r="C10" i="1"/>
  <c r="L314" i="5" l="1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S322" i="5"/>
  <c r="O322" i="5"/>
  <c r="H322" i="5"/>
  <c r="E322" i="5"/>
  <c r="C322" i="5"/>
  <c r="A322" i="5"/>
  <c r="S321" i="5"/>
  <c r="O321" i="5"/>
  <c r="H321" i="5"/>
  <c r="E321" i="5"/>
  <c r="C321" i="5"/>
  <c r="A321" i="5"/>
  <c r="S320" i="5"/>
  <c r="O320" i="5"/>
  <c r="H320" i="5"/>
  <c r="E320" i="5"/>
  <c r="C320" i="5"/>
  <c r="A320" i="5"/>
  <c r="S319" i="5"/>
  <c r="O319" i="5"/>
  <c r="H319" i="5"/>
  <c r="E319" i="5"/>
  <c r="C319" i="5"/>
  <c r="A319" i="5"/>
  <c r="K272" i="5" l="1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S280" i="5"/>
  <c r="O280" i="5"/>
  <c r="H280" i="5"/>
  <c r="E280" i="5"/>
  <c r="C280" i="5"/>
  <c r="A280" i="5"/>
  <c r="S279" i="5"/>
  <c r="O279" i="5"/>
  <c r="H279" i="5"/>
  <c r="E279" i="5"/>
  <c r="C279" i="5"/>
  <c r="A279" i="5"/>
  <c r="S278" i="5"/>
  <c r="O278" i="5"/>
  <c r="H278" i="5"/>
  <c r="E278" i="5"/>
  <c r="C278" i="5"/>
  <c r="A278" i="5"/>
  <c r="S277" i="5"/>
  <c r="O277" i="5"/>
  <c r="H277" i="5"/>
  <c r="E277" i="5"/>
  <c r="C277" i="5"/>
  <c r="A277" i="5"/>
  <c r="S231" i="5" l="1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36" i="5" l="1"/>
  <c r="H136" i="5"/>
  <c r="E136" i="5"/>
  <c r="C136" i="5"/>
  <c r="A136" i="5"/>
  <c r="S135" i="5"/>
  <c r="H135" i="5"/>
  <c r="E135" i="5"/>
  <c r="C135" i="5"/>
  <c r="A135" i="5"/>
  <c r="O135" i="5"/>
  <c r="O136" i="5"/>
  <c r="S119" i="5" l="1"/>
  <c r="H119" i="5"/>
  <c r="E119" i="5"/>
  <c r="C119" i="5"/>
  <c r="A119" i="5"/>
  <c r="S118" i="5"/>
  <c r="H118" i="5"/>
  <c r="E118" i="5"/>
  <c r="C118" i="5"/>
  <c r="A118" i="5"/>
  <c r="O118" i="5"/>
  <c r="O119" i="5"/>
  <c r="S9" i="5" l="1"/>
  <c r="O9" i="5"/>
  <c r="H9" i="5"/>
  <c r="E9" i="5"/>
  <c r="C9" i="5"/>
  <c r="A9" i="5"/>
  <c r="C8" i="1"/>
  <c r="S472" i="5" l="1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 l="1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S462" i="5"/>
  <c r="O462" i="5"/>
  <c r="H462" i="5"/>
  <c r="E462" i="5"/>
  <c r="C462" i="5"/>
  <c r="A462" i="5"/>
  <c r="C158" i="1"/>
  <c r="C159" i="1"/>
  <c r="C157" i="1"/>
  <c r="S438" i="5" l="1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434" i="5"/>
  <c r="O434" i="5"/>
  <c r="H434" i="5"/>
  <c r="E434" i="5"/>
  <c r="C434" i="5"/>
  <c r="A434" i="5"/>
  <c r="S422" i="5"/>
  <c r="H422" i="5"/>
  <c r="E422" i="5"/>
  <c r="C422" i="5"/>
  <c r="A422" i="5"/>
  <c r="S421" i="5"/>
  <c r="H421" i="5"/>
  <c r="E421" i="5"/>
  <c r="C421" i="5"/>
  <c r="A421" i="5"/>
  <c r="S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O417" i="5"/>
  <c r="H417" i="5"/>
  <c r="E417" i="5"/>
  <c r="C417" i="5"/>
  <c r="A417" i="5"/>
  <c r="S261" i="5"/>
  <c r="O255" i="5"/>
  <c r="H255" i="5"/>
  <c r="E255" i="5"/>
  <c r="C255" i="5"/>
  <c r="A255" i="5"/>
  <c r="S260" i="5"/>
  <c r="O254" i="5"/>
  <c r="H254" i="5"/>
  <c r="E254" i="5"/>
  <c r="C254" i="5"/>
  <c r="A254" i="5"/>
  <c r="S259" i="5"/>
  <c r="O253" i="5"/>
  <c r="H253" i="5"/>
  <c r="E253" i="5"/>
  <c r="C253" i="5"/>
  <c r="A253" i="5"/>
  <c r="S255" i="5"/>
  <c r="O249" i="5"/>
  <c r="H249" i="5"/>
  <c r="E249" i="5"/>
  <c r="C249" i="5"/>
  <c r="A249" i="5"/>
  <c r="S254" i="5"/>
  <c r="O248" i="5"/>
  <c r="H248" i="5"/>
  <c r="E248" i="5"/>
  <c r="C248" i="5"/>
  <c r="A248" i="5"/>
  <c r="S253" i="5"/>
  <c r="O247" i="5"/>
  <c r="H247" i="5"/>
  <c r="E247" i="5"/>
  <c r="C247" i="5"/>
  <c r="A247" i="5"/>
  <c r="S246" i="5"/>
  <c r="O243" i="5"/>
  <c r="H243" i="5"/>
  <c r="E243" i="5"/>
  <c r="C243" i="5"/>
  <c r="A243" i="5"/>
  <c r="S245" i="5"/>
  <c r="O242" i="5"/>
  <c r="H242" i="5"/>
  <c r="E242" i="5"/>
  <c r="C242" i="5"/>
  <c r="A242" i="5"/>
  <c r="S244" i="5"/>
  <c r="O241" i="5"/>
  <c r="H241" i="5"/>
  <c r="E241" i="5"/>
  <c r="C241" i="5"/>
  <c r="A241" i="5"/>
  <c r="C144" i="1"/>
  <c r="C145" i="1"/>
  <c r="O420" i="5"/>
  <c r="C108" i="1"/>
  <c r="C110" i="1"/>
  <c r="O422" i="5"/>
  <c r="S418" i="5"/>
  <c r="C106" i="1"/>
  <c r="S417" i="5"/>
  <c r="C149" i="1"/>
  <c r="S419" i="5"/>
  <c r="O421" i="5"/>
  <c r="S237" i="5" l="1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C87" i="1"/>
  <c r="C104" i="1"/>
  <c r="C88" i="1"/>
  <c r="C91" i="1"/>
  <c r="C101" i="1"/>
  <c r="C89" i="1"/>
  <c r="C102" i="1"/>
  <c r="C98" i="1"/>
  <c r="C86" i="1"/>
  <c r="C100" i="1"/>
  <c r="C90" i="1"/>
  <c r="C103" i="1"/>
  <c r="C97" i="1"/>
  <c r="C96" i="1"/>
  <c r="A474" i="5" l="1"/>
  <c r="C474" i="5"/>
  <c r="E474" i="5"/>
  <c r="H474" i="5"/>
  <c r="O474" i="5"/>
  <c r="S474" i="5"/>
  <c r="S444" i="5"/>
  <c r="O444" i="5"/>
  <c r="H444" i="5"/>
  <c r="E444" i="5"/>
  <c r="C444" i="5"/>
  <c r="A444" i="5"/>
  <c r="S204" i="5" l="1"/>
  <c r="O246" i="5"/>
  <c r="H246" i="5"/>
  <c r="E246" i="5"/>
  <c r="C246" i="5"/>
  <c r="A246" i="5"/>
  <c r="S203" i="5"/>
  <c r="O245" i="5"/>
  <c r="H245" i="5"/>
  <c r="E245" i="5"/>
  <c r="C245" i="5"/>
  <c r="A245" i="5"/>
  <c r="S201" i="5"/>
  <c r="O240" i="5"/>
  <c r="H240" i="5"/>
  <c r="E240" i="5"/>
  <c r="C240" i="5"/>
  <c r="A240" i="5"/>
  <c r="S200" i="5"/>
  <c r="O239" i="5"/>
  <c r="H239" i="5"/>
  <c r="E239" i="5"/>
  <c r="C239" i="5"/>
  <c r="A239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36" i="1"/>
  <c r="C43" i="1"/>
  <c r="C54" i="1"/>
  <c r="C38" i="1"/>
  <c r="C44" i="1"/>
  <c r="C42" i="1"/>
  <c r="C51" i="1"/>
  <c r="C40" i="1"/>
  <c r="C47" i="1"/>
  <c r="C53" i="1"/>
  <c r="C39" i="1"/>
  <c r="C46" i="1"/>
  <c r="C45" i="1"/>
  <c r="C48" i="1"/>
  <c r="C49" i="1"/>
  <c r="C50" i="1"/>
  <c r="C41" i="1"/>
  <c r="C52" i="1"/>
  <c r="C35" i="1"/>
  <c r="C37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4" i="1"/>
  <c r="C32" i="1"/>
  <c r="C33" i="1"/>
  <c r="S27" i="5" l="1"/>
  <c r="O27" i="5"/>
  <c r="H27" i="5"/>
  <c r="E27" i="5"/>
  <c r="C27" i="5"/>
  <c r="A27" i="5"/>
  <c r="S26" i="5"/>
  <c r="O26" i="5"/>
  <c r="H26" i="5"/>
  <c r="E26" i="5"/>
  <c r="C26" i="5"/>
  <c r="A26" i="5"/>
  <c r="C26" i="1"/>
  <c r="C31" i="1"/>
  <c r="C28" i="1"/>
  <c r="C29" i="1"/>
  <c r="C27" i="1"/>
  <c r="C30" i="1"/>
  <c r="C25" i="1"/>
  <c r="S25" i="5" l="1"/>
  <c r="O25" i="5"/>
  <c r="H25" i="5"/>
  <c r="E25" i="5"/>
  <c r="C25" i="5"/>
  <c r="A25" i="5"/>
  <c r="C24" i="1"/>
  <c r="I333" i="5" l="1"/>
  <c r="I334" i="5"/>
  <c r="O285" i="5" l="1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O276" i="5"/>
  <c r="H276" i="5"/>
  <c r="E276" i="5"/>
  <c r="C276" i="5"/>
  <c r="A276" i="5"/>
  <c r="O275" i="5"/>
  <c r="H275" i="5"/>
  <c r="E275" i="5"/>
  <c r="C275" i="5"/>
  <c r="A275" i="5"/>
  <c r="O274" i="5"/>
  <c r="H274" i="5"/>
  <c r="E274" i="5"/>
  <c r="C274" i="5"/>
  <c r="A274" i="5"/>
  <c r="S274" i="5"/>
  <c r="S285" i="5"/>
  <c r="S276" i="5"/>
  <c r="S283" i="5"/>
  <c r="S275" i="5"/>
  <c r="S284" i="5"/>
  <c r="I335" i="5" l="1"/>
  <c r="I336" i="5" l="1"/>
  <c r="I337" i="5" l="1"/>
  <c r="S240" i="5" l="1"/>
  <c r="O252" i="5"/>
  <c r="H252" i="5"/>
  <c r="E252" i="5"/>
  <c r="C252" i="5"/>
  <c r="A252" i="5"/>
  <c r="S239" i="5"/>
  <c r="O251" i="5"/>
  <c r="H251" i="5"/>
  <c r="E251" i="5"/>
  <c r="C251" i="5"/>
  <c r="A251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6" i="1"/>
  <c r="C14" i="1"/>
  <c r="C15" i="1"/>
  <c r="C2" i="1"/>
  <c r="C17" i="1"/>
  <c r="C18" i="1"/>
  <c r="S15" i="5" l="1"/>
  <c r="O15" i="5"/>
  <c r="H15" i="5"/>
  <c r="E15" i="5"/>
  <c r="C15" i="5"/>
  <c r="A15" i="5"/>
  <c r="S476" i="5" l="1"/>
  <c r="O476" i="5"/>
  <c r="H476" i="5"/>
  <c r="E476" i="5"/>
  <c r="C476" i="5"/>
  <c r="A476" i="5"/>
  <c r="S475" i="5"/>
  <c r="O475" i="5"/>
  <c r="H475" i="5"/>
  <c r="E475" i="5"/>
  <c r="C475" i="5"/>
  <c r="A475" i="5"/>
  <c r="H473" i="5" l="1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5" i="5"/>
  <c r="H443" i="5"/>
  <c r="H442" i="5"/>
  <c r="H441" i="5"/>
  <c r="H440" i="5"/>
  <c r="H439" i="5"/>
  <c r="H433" i="5"/>
  <c r="H432" i="5"/>
  <c r="H431" i="5"/>
  <c r="H430" i="5"/>
  <c r="H429" i="5"/>
  <c r="H428" i="5"/>
  <c r="H427" i="5"/>
  <c r="H426" i="5"/>
  <c r="H425" i="5"/>
  <c r="H424" i="5"/>
  <c r="H423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5" i="5"/>
  <c r="H362" i="5"/>
  <c r="H361" i="5"/>
  <c r="H360" i="5"/>
  <c r="H357" i="5"/>
  <c r="H356" i="5"/>
  <c r="H355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2" i="5"/>
  <c r="H281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0" i="5"/>
  <c r="H244" i="5"/>
  <c r="H238" i="5"/>
  <c r="H204" i="5"/>
  <c r="H203" i="5"/>
  <c r="H202" i="5"/>
  <c r="H201" i="5"/>
  <c r="H200" i="5"/>
  <c r="H199" i="5"/>
  <c r="H198" i="5"/>
  <c r="H197" i="5"/>
  <c r="H196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4" i="5"/>
  <c r="H131" i="5"/>
  <c r="H130" i="5"/>
  <c r="H129" i="5"/>
  <c r="H124" i="5"/>
  <c r="H123" i="5"/>
  <c r="H122" i="5"/>
  <c r="H121" i="5"/>
  <c r="H120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73" i="5"/>
  <c r="O473" i="5"/>
  <c r="E473" i="5"/>
  <c r="C473" i="5"/>
  <c r="A473" i="5"/>
  <c r="E2" i="6"/>
  <c r="C163" i="1"/>
  <c r="E5" i="6"/>
  <c r="C5" i="6"/>
  <c r="C162" i="1"/>
  <c r="C2" i="6"/>
  <c r="C4" i="6"/>
  <c r="C3" i="6"/>
  <c r="E3" i="6"/>
  <c r="E4" i="6"/>
  <c r="S461" i="5" l="1"/>
  <c r="O461" i="5"/>
  <c r="E461" i="5"/>
  <c r="C461" i="5"/>
  <c r="A461" i="5"/>
  <c r="S460" i="5"/>
  <c r="O460" i="5"/>
  <c r="E460" i="5"/>
  <c r="C460" i="5"/>
  <c r="A460" i="5"/>
  <c r="S459" i="5"/>
  <c r="O459" i="5"/>
  <c r="E459" i="5"/>
  <c r="C459" i="5"/>
  <c r="A459" i="5"/>
  <c r="S458" i="5"/>
  <c r="O458" i="5"/>
  <c r="E458" i="5"/>
  <c r="C458" i="5"/>
  <c r="A458" i="5"/>
  <c r="S457" i="5"/>
  <c r="O457" i="5"/>
  <c r="E457" i="5"/>
  <c r="C457" i="5"/>
  <c r="A457" i="5"/>
  <c r="S428" i="5"/>
  <c r="O428" i="5"/>
  <c r="E428" i="5"/>
  <c r="C428" i="5"/>
  <c r="A428" i="5"/>
  <c r="S427" i="5"/>
  <c r="O427" i="5"/>
  <c r="E427" i="5"/>
  <c r="C427" i="5"/>
  <c r="A427" i="5"/>
  <c r="S426" i="5"/>
  <c r="O426" i="5"/>
  <c r="E426" i="5"/>
  <c r="C426" i="5"/>
  <c r="A426" i="5"/>
  <c r="S425" i="5"/>
  <c r="O425" i="5"/>
  <c r="E425" i="5"/>
  <c r="C425" i="5"/>
  <c r="A425" i="5"/>
  <c r="S424" i="5"/>
  <c r="O424" i="5"/>
  <c r="E424" i="5"/>
  <c r="C424" i="5"/>
  <c r="A424" i="5"/>
  <c r="S423" i="5"/>
  <c r="O423" i="5"/>
  <c r="E423" i="5"/>
  <c r="C423" i="5"/>
  <c r="A423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S416" i="5"/>
  <c r="E416" i="5"/>
  <c r="C416" i="5"/>
  <c r="A416" i="5"/>
  <c r="S415" i="5"/>
  <c r="E415" i="5"/>
  <c r="C415" i="5"/>
  <c r="A415" i="5"/>
  <c r="S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S406" i="5"/>
  <c r="S407" i="5"/>
  <c r="S408" i="5"/>
  <c r="S410" i="5"/>
  <c r="S409" i="5"/>
  <c r="S412" i="5"/>
  <c r="C141" i="1"/>
  <c r="C160" i="1"/>
  <c r="C139" i="1"/>
  <c r="O415" i="5"/>
  <c r="C156" i="1"/>
  <c r="C161" i="1"/>
  <c r="O414" i="5"/>
  <c r="C146" i="1"/>
  <c r="O416" i="5"/>
  <c r="S413" i="5"/>
  <c r="C147" i="1"/>
  <c r="S411" i="5"/>
  <c r="C140" i="1"/>
  <c r="S17" i="5" l="1"/>
  <c r="O17" i="5"/>
  <c r="H17" i="5"/>
  <c r="E17" i="5"/>
  <c r="C17" i="5"/>
  <c r="A17" i="5"/>
  <c r="S456" i="5"/>
  <c r="S455" i="5"/>
  <c r="S454" i="5"/>
  <c r="S453" i="5"/>
  <c r="S452" i="5"/>
  <c r="S451" i="5"/>
  <c r="S450" i="5"/>
  <c r="S449" i="5"/>
  <c r="S448" i="5"/>
  <c r="S447" i="5"/>
  <c r="S445" i="5"/>
  <c r="S443" i="5"/>
  <c r="S442" i="5"/>
  <c r="S441" i="5"/>
  <c r="S440" i="5"/>
  <c r="S439" i="5"/>
  <c r="S433" i="5"/>
  <c r="S432" i="5"/>
  <c r="S431" i="5"/>
  <c r="S430" i="5"/>
  <c r="S429" i="5"/>
  <c r="S405" i="5"/>
  <c r="S404" i="5"/>
  <c r="S403" i="5"/>
  <c r="S402" i="5"/>
  <c r="S401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5" i="5"/>
  <c r="S362" i="5"/>
  <c r="S361" i="5"/>
  <c r="S360" i="5"/>
  <c r="S357" i="5"/>
  <c r="S356" i="5"/>
  <c r="S355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13" i="5"/>
  <c r="S312" i="5"/>
  <c r="S311" i="5"/>
  <c r="S310" i="5"/>
  <c r="S309" i="5"/>
  <c r="S303" i="5"/>
  <c r="S302" i="5"/>
  <c r="S301" i="5"/>
  <c r="S300" i="5"/>
  <c r="S299" i="5"/>
  <c r="S298" i="5"/>
  <c r="S297" i="5"/>
  <c r="S296" i="5"/>
  <c r="S295" i="5"/>
  <c r="S271" i="5"/>
  <c r="S270" i="5"/>
  <c r="S269" i="5"/>
  <c r="S268" i="5"/>
  <c r="S267" i="5"/>
  <c r="S266" i="5"/>
  <c r="S265" i="5"/>
  <c r="S264" i="5"/>
  <c r="S263" i="5"/>
  <c r="S262" i="5"/>
  <c r="S258" i="5"/>
  <c r="S257" i="5"/>
  <c r="S256" i="5"/>
  <c r="S252" i="5"/>
  <c r="S251" i="5"/>
  <c r="S250" i="5"/>
  <c r="S238" i="5"/>
  <c r="S202" i="5"/>
  <c r="S199" i="5"/>
  <c r="S198" i="5"/>
  <c r="S197" i="5"/>
  <c r="S196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4" i="5"/>
  <c r="S131" i="5"/>
  <c r="S130" i="5"/>
  <c r="S129" i="5"/>
  <c r="S124" i="5"/>
  <c r="S123" i="5"/>
  <c r="S122" i="5"/>
  <c r="S121" i="5"/>
  <c r="S120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61" i="5"/>
  <c r="S59" i="5"/>
  <c r="S58" i="5"/>
  <c r="S24" i="5"/>
  <c r="S22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E451" i="5"/>
  <c r="C451" i="5"/>
  <c r="A451" i="5"/>
  <c r="S281" i="5"/>
  <c r="S325" i="5"/>
  <c r="S326" i="5"/>
  <c r="S318" i="5"/>
  <c r="S327" i="5"/>
  <c r="S323" i="5"/>
  <c r="S272" i="5"/>
  <c r="S273" i="5"/>
  <c r="S316" i="5"/>
  <c r="S324" i="5"/>
  <c r="S282" i="5"/>
  <c r="S314" i="5"/>
  <c r="S315" i="5"/>
  <c r="S317" i="5"/>
  <c r="S289" i="5"/>
  <c r="S306" i="5"/>
  <c r="S304" i="5"/>
  <c r="S288" i="5"/>
  <c r="S328" i="5"/>
  <c r="S57" i="5"/>
  <c r="S291" i="5"/>
  <c r="S290" i="5"/>
  <c r="S399" i="5"/>
  <c r="S286" i="5"/>
  <c r="S400" i="5"/>
  <c r="S294" i="5"/>
  <c r="S396" i="5"/>
  <c r="S398" i="5"/>
  <c r="S293" i="5"/>
  <c r="S330" i="5"/>
  <c r="S397" i="5"/>
  <c r="S331" i="5"/>
  <c r="S329" i="5"/>
  <c r="S305" i="5"/>
  <c r="S60" i="5"/>
  <c r="S307" i="5"/>
  <c r="S308" i="5"/>
  <c r="S292" i="5"/>
  <c r="S332" i="5"/>
  <c r="S287" i="5"/>
  <c r="O450" i="5" l="1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O445" i="5"/>
  <c r="E445" i="5"/>
  <c r="C445" i="5"/>
  <c r="A445" i="5"/>
  <c r="C150" i="1"/>
  <c r="C155" i="1"/>
  <c r="C151" i="1"/>
  <c r="C154" i="1"/>
  <c r="O395" i="5" l="1"/>
  <c r="E395" i="5"/>
  <c r="C395" i="5"/>
  <c r="A395" i="5"/>
  <c r="O394" i="5"/>
  <c r="E394" i="5"/>
  <c r="C394" i="5"/>
  <c r="A394" i="5"/>
  <c r="O393" i="5"/>
  <c r="E393" i="5"/>
  <c r="C393" i="5"/>
  <c r="A393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90" i="5"/>
  <c r="E390" i="5"/>
  <c r="C390" i="5"/>
  <c r="A390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62" i="5"/>
  <c r="E362" i="5"/>
  <c r="C362" i="5"/>
  <c r="A362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E433" i="5" l="1"/>
  <c r="C433" i="5"/>
  <c r="A433" i="5"/>
  <c r="E432" i="5"/>
  <c r="C432" i="5"/>
  <c r="A432" i="5"/>
  <c r="E431" i="5"/>
  <c r="C431" i="5"/>
  <c r="A431" i="5"/>
  <c r="E430" i="5"/>
  <c r="C430" i="5"/>
  <c r="A430" i="5"/>
  <c r="E429" i="5"/>
  <c r="C429" i="5"/>
  <c r="A429" i="5"/>
  <c r="E405" i="5"/>
  <c r="C405" i="5"/>
  <c r="A405" i="5"/>
  <c r="E404" i="5"/>
  <c r="C404" i="5"/>
  <c r="A404" i="5"/>
  <c r="E403" i="5"/>
  <c r="C403" i="5"/>
  <c r="A403" i="5"/>
  <c r="E402" i="5"/>
  <c r="C402" i="5"/>
  <c r="A402" i="5"/>
  <c r="E401" i="5"/>
  <c r="C401" i="5"/>
  <c r="A401" i="5"/>
  <c r="O400" i="5"/>
  <c r="E400" i="5"/>
  <c r="C400" i="5"/>
  <c r="A400" i="5"/>
  <c r="O399" i="5"/>
  <c r="E399" i="5"/>
  <c r="C399" i="5"/>
  <c r="A399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2" i="5"/>
  <c r="E392" i="5"/>
  <c r="C392" i="5"/>
  <c r="A392" i="5"/>
  <c r="O391" i="5"/>
  <c r="E391" i="5"/>
  <c r="C391" i="5"/>
  <c r="A391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9" i="5"/>
  <c r="E369" i="5"/>
  <c r="C369" i="5"/>
  <c r="A369" i="5"/>
  <c r="O368" i="5"/>
  <c r="E368" i="5"/>
  <c r="C368" i="5"/>
  <c r="A368" i="5"/>
  <c r="O365" i="5"/>
  <c r="E365" i="5"/>
  <c r="C365" i="5"/>
  <c r="A365" i="5"/>
  <c r="O361" i="5"/>
  <c r="E361" i="5"/>
  <c r="C361" i="5"/>
  <c r="A361" i="5"/>
  <c r="O360" i="5"/>
  <c r="E360" i="5"/>
  <c r="C360" i="5"/>
  <c r="A360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433" i="5"/>
  <c r="O431" i="5"/>
  <c r="O429" i="5"/>
  <c r="O432" i="5"/>
  <c r="O430" i="5"/>
  <c r="O405" i="5"/>
  <c r="O403" i="5"/>
  <c r="O401" i="5"/>
  <c r="O402" i="5"/>
  <c r="O404" i="5"/>
  <c r="C130" i="1"/>
  <c r="C131" i="1"/>
  <c r="C138" i="1"/>
  <c r="C132" i="1"/>
  <c r="C134" i="1"/>
  <c r="C148" i="1"/>
  <c r="C129" i="1"/>
  <c r="C135" i="1"/>
  <c r="C143" i="1"/>
  <c r="C137" i="1"/>
  <c r="C133" i="1"/>
  <c r="C136" i="1"/>
  <c r="C153" i="1"/>
  <c r="C142" i="1"/>
  <c r="C152" i="1"/>
  <c r="O337" i="5" l="1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2" i="5"/>
  <c r="C281" i="5"/>
  <c r="C273" i="5"/>
  <c r="C272" i="5"/>
  <c r="C127" i="1"/>
  <c r="C128" i="1"/>
  <c r="C126" i="1"/>
  <c r="E318" i="5" l="1"/>
  <c r="A318" i="5"/>
  <c r="E317" i="5"/>
  <c r="A317" i="5"/>
  <c r="E316" i="5"/>
  <c r="A316" i="5"/>
  <c r="E315" i="5"/>
  <c r="A315" i="5"/>
  <c r="E314" i="5"/>
  <c r="A314" i="5"/>
  <c r="A313" i="5"/>
  <c r="E313" i="5"/>
  <c r="O318" i="5"/>
  <c r="O316" i="5"/>
  <c r="O314" i="5"/>
  <c r="O315" i="5"/>
  <c r="O317" i="5"/>
  <c r="E312" i="5"/>
  <c r="A312" i="5"/>
  <c r="E311" i="5"/>
  <c r="A311" i="5"/>
  <c r="O308" i="5"/>
  <c r="E308" i="5"/>
  <c r="A308" i="5"/>
  <c r="O307" i="5"/>
  <c r="E307" i="5"/>
  <c r="A307" i="5"/>
  <c r="O306" i="5"/>
  <c r="E306" i="5"/>
  <c r="A306" i="5"/>
  <c r="E303" i="5"/>
  <c r="A303" i="5"/>
  <c r="E302" i="5"/>
  <c r="A302" i="5"/>
  <c r="E301" i="5"/>
  <c r="A301" i="5"/>
  <c r="E300" i="5"/>
  <c r="A300" i="5"/>
  <c r="E299" i="5"/>
  <c r="A299" i="5"/>
  <c r="E298" i="5"/>
  <c r="A298" i="5"/>
  <c r="E297" i="5"/>
  <c r="A297" i="5"/>
  <c r="O294" i="5"/>
  <c r="E294" i="5"/>
  <c r="A294" i="5"/>
  <c r="O293" i="5"/>
  <c r="E293" i="5"/>
  <c r="A293" i="5"/>
  <c r="O292" i="5"/>
  <c r="E292" i="5"/>
  <c r="A292" i="5"/>
  <c r="O291" i="5"/>
  <c r="E291" i="5"/>
  <c r="A291" i="5"/>
  <c r="O290" i="5"/>
  <c r="E290" i="5"/>
  <c r="A290" i="5"/>
  <c r="O289" i="5"/>
  <c r="E289" i="5"/>
  <c r="A289" i="5"/>
  <c r="O288" i="5"/>
  <c r="E288" i="5"/>
  <c r="A288" i="5"/>
  <c r="O204" i="5"/>
  <c r="O203" i="5"/>
  <c r="O202" i="5"/>
  <c r="O201" i="5"/>
  <c r="O200" i="5"/>
  <c r="O199" i="5"/>
  <c r="O198" i="5"/>
  <c r="O197" i="5"/>
  <c r="O196" i="5"/>
  <c r="O168" i="5"/>
  <c r="O167" i="5"/>
  <c r="O166" i="5"/>
  <c r="O165" i="5"/>
  <c r="O164" i="5"/>
  <c r="O163" i="5"/>
  <c r="O162" i="5"/>
  <c r="O161" i="5"/>
  <c r="O160" i="5"/>
  <c r="O305" i="5"/>
  <c r="O304" i="5"/>
  <c r="O287" i="5"/>
  <c r="O286" i="5"/>
  <c r="O282" i="5"/>
  <c r="O281" i="5"/>
  <c r="O273" i="5"/>
  <c r="E310" i="5"/>
  <c r="A310" i="5"/>
  <c r="E309" i="5"/>
  <c r="A309" i="5"/>
  <c r="E305" i="5"/>
  <c r="A305" i="5"/>
  <c r="E304" i="5"/>
  <c r="A304" i="5"/>
  <c r="E296" i="5"/>
  <c r="A296" i="5"/>
  <c r="E295" i="5"/>
  <c r="A295" i="5"/>
  <c r="E287" i="5"/>
  <c r="A287" i="5"/>
  <c r="E286" i="5"/>
  <c r="A286" i="5"/>
  <c r="O300" i="5"/>
  <c r="O296" i="5"/>
  <c r="O312" i="5"/>
  <c r="O299" i="5"/>
  <c r="O313" i="5"/>
  <c r="O295" i="5"/>
  <c r="O298" i="5"/>
  <c r="O297" i="5"/>
  <c r="O302" i="5"/>
  <c r="O301" i="5"/>
  <c r="O310" i="5"/>
  <c r="O309" i="5"/>
  <c r="O311" i="5"/>
  <c r="O303" i="5"/>
  <c r="C125" i="1"/>
  <c r="E282" i="5" l="1"/>
  <c r="A282" i="5"/>
  <c r="E281" i="5"/>
  <c r="A281" i="5"/>
  <c r="E273" i="5"/>
  <c r="A273" i="5"/>
  <c r="O272" i="5"/>
  <c r="O271" i="5"/>
  <c r="E272" i="5"/>
  <c r="C271" i="5"/>
  <c r="A272" i="5"/>
  <c r="C124" i="1"/>
  <c r="C122" i="1"/>
  <c r="C120" i="1"/>
  <c r="C121" i="1"/>
  <c r="C123" i="1"/>
  <c r="E204" i="5" l="1"/>
  <c r="C204" i="5"/>
  <c r="A204" i="5"/>
  <c r="E203" i="5"/>
  <c r="C203" i="5"/>
  <c r="A203" i="5"/>
  <c r="E202" i="5"/>
  <c r="C202" i="5"/>
  <c r="A202" i="5"/>
  <c r="E201" i="5"/>
  <c r="C201" i="5"/>
  <c r="A201" i="5"/>
  <c r="E200" i="5"/>
  <c r="C200" i="5"/>
  <c r="A200" i="5"/>
  <c r="E168" i="5"/>
  <c r="C168" i="5"/>
  <c r="A168" i="5"/>
  <c r="E167" i="5"/>
  <c r="C167" i="5"/>
  <c r="A167" i="5"/>
  <c r="E166" i="5"/>
  <c r="C166" i="5"/>
  <c r="A166" i="5"/>
  <c r="E165" i="5"/>
  <c r="C165" i="5"/>
  <c r="A165" i="5"/>
  <c r="E164" i="5"/>
  <c r="C164" i="5"/>
  <c r="A164" i="5"/>
  <c r="E199" i="5"/>
  <c r="E198" i="5"/>
  <c r="E197" i="5"/>
  <c r="E196" i="5"/>
  <c r="E163" i="5"/>
  <c r="E162" i="5"/>
  <c r="E161" i="5"/>
  <c r="E160" i="5"/>
  <c r="C199" i="5"/>
  <c r="C198" i="5"/>
  <c r="C197" i="5"/>
  <c r="C196" i="5"/>
  <c r="C163" i="5"/>
  <c r="C162" i="5"/>
  <c r="C161" i="5"/>
  <c r="C160" i="5"/>
  <c r="A162" i="5"/>
  <c r="A163" i="5"/>
  <c r="A197" i="5"/>
  <c r="A199" i="5"/>
  <c r="A198" i="5"/>
  <c r="A196" i="5"/>
  <c r="A161" i="5"/>
  <c r="A160" i="5"/>
  <c r="E98" i="5"/>
  <c r="C98" i="5"/>
  <c r="A98" i="5"/>
  <c r="E97" i="5"/>
  <c r="C97" i="5"/>
  <c r="A97" i="5"/>
  <c r="C119" i="1"/>
  <c r="O97" i="5"/>
  <c r="C99" i="1"/>
  <c r="C95" i="1"/>
  <c r="O98" i="5"/>
  <c r="S18" i="5" l="1"/>
  <c r="S3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0" i="5"/>
  <c r="O244" i="5"/>
  <c r="O238" i="5"/>
  <c r="O61" i="5"/>
  <c r="O60" i="5"/>
  <c r="O59" i="5"/>
  <c r="O58" i="5"/>
  <c r="O57" i="5"/>
  <c r="O24" i="5"/>
  <c r="O22" i="5"/>
  <c r="O18" i="5"/>
  <c r="O3" i="5"/>
  <c r="C93" i="1"/>
  <c r="O86" i="5"/>
  <c r="O90" i="5"/>
  <c r="O122" i="5"/>
  <c r="C114" i="1"/>
  <c r="O131" i="5"/>
  <c r="O151" i="5"/>
  <c r="O124" i="5"/>
  <c r="O89" i="5"/>
  <c r="C118" i="1"/>
  <c r="O87" i="5"/>
  <c r="O81" i="5"/>
  <c r="O107" i="5"/>
  <c r="O85" i="5"/>
  <c r="C59" i="1"/>
  <c r="O106" i="5"/>
  <c r="O94" i="5"/>
  <c r="C56" i="1"/>
  <c r="O88" i="5"/>
  <c r="O159" i="5"/>
  <c r="O79" i="5"/>
  <c r="C21" i="1"/>
  <c r="O143" i="5"/>
  <c r="O137" i="5"/>
  <c r="O146" i="5"/>
  <c r="C112" i="1"/>
  <c r="C58" i="1"/>
  <c r="C94" i="1"/>
  <c r="O121" i="5"/>
  <c r="O80" i="5"/>
  <c r="O108" i="5"/>
  <c r="C78" i="1"/>
  <c r="C84" i="1"/>
  <c r="C107" i="1"/>
  <c r="O78" i="5"/>
  <c r="C116" i="1"/>
  <c r="C79" i="1"/>
  <c r="O117" i="5"/>
  <c r="O103" i="5"/>
  <c r="O148" i="5"/>
  <c r="C80" i="1"/>
  <c r="O84" i="5"/>
  <c r="C82" i="1"/>
  <c r="C23" i="1"/>
  <c r="O152" i="5"/>
  <c r="C109" i="1"/>
  <c r="O102" i="5"/>
  <c r="O156" i="5"/>
  <c r="C85" i="1"/>
  <c r="C117" i="1"/>
  <c r="O157" i="5"/>
  <c r="O142" i="5"/>
  <c r="O144" i="5"/>
  <c r="O113" i="5"/>
  <c r="C81" i="1"/>
  <c r="O123" i="5"/>
  <c r="O92" i="5"/>
  <c r="O105" i="5"/>
  <c r="O111" i="5"/>
  <c r="O138" i="5"/>
  <c r="O95" i="5"/>
  <c r="O155" i="5"/>
  <c r="O83" i="5"/>
  <c r="O139" i="5"/>
  <c r="O91" i="5"/>
  <c r="O149" i="5"/>
  <c r="C83" i="1"/>
  <c r="O154" i="5"/>
  <c r="O115" i="5"/>
  <c r="O112" i="5"/>
  <c r="C77" i="1"/>
  <c r="O104" i="5"/>
  <c r="O101" i="5"/>
  <c r="O93" i="5"/>
  <c r="O147" i="5"/>
  <c r="O114" i="5"/>
  <c r="O145" i="5"/>
  <c r="O150" i="5"/>
  <c r="O140" i="5"/>
  <c r="O134" i="5"/>
  <c r="O110" i="5"/>
  <c r="C113" i="1"/>
  <c r="C60" i="1"/>
  <c r="O120" i="5"/>
  <c r="C111" i="1"/>
  <c r="O153" i="5"/>
  <c r="O116" i="5"/>
  <c r="O100" i="5"/>
  <c r="C105" i="1"/>
  <c r="C57" i="1"/>
  <c r="O158" i="5"/>
  <c r="C92" i="1"/>
  <c r="O141" i="5"/>
  <c r="C115" i="1"/>
  <c r="O130" i="5"/>
  <c r="O96" i="5"/>
  <c r="O99" i="5"/>
  <c r="O109" i="5"/>
  <c r="O129" i="5"/>
  <c r="Q2" i="5" l="1"/>
  <c r="M2" i="5"/>
  <c r="O82" i="5"/>
  <c r="E6" i="6"/>
  <c r="C6" i="6"/>
  <c r="E271" i="5" l="1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63" i="5"/>
  <c r="C263" i="5"/>
  <c r="A263" i="5"/>
  <c r="E262" i="5"/>
  <c r="C262" i="5"/>
  <c r="A262" i="5"/>
  <c r="E261" i="5"/>
  <c r="C261" i="5"/>
  <c r="A261" i="5"/>
  <c r="E260" i="5"/>
  <c r="C260" i="5"/>
  <c r="A260" i="5"/>
  <c r="E259" i="5"/>
  <c r="C259" i="5"/>
  <c r="A259" i="5"/>
  <c r="E258" i="5"/>
  <c r="C258" i="5"/>
  <c r="A258" i="5"/>
  <c r="E257" i="5"/>
  <c r="C257" i="5"/>
  <c r="A257" i="5"/>
  <c r="E256" i="5"/>
  <c r="C256" i="5"/>
  <c r="A256" i="5"/>
  <c r="E250" i="5"/>
  <c r="C250" i="5"/>
  <c r="A250" i="5"/>
  <c r="E244" i="5"/>
  <c r="C244" i="5"/>
  <c r="A244" i="5"/>
  <c r="E238" i="5"/>
  <c r="C238" i="5"/>
  <c r="A238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6" i="5"/>
  <c r="C106" i="5"/>
  <c r="E106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9" i="5"/>
  <c r="C129" i="5"/>
  <c r="E129" i="5"/>
  <c r="A130" i="5"/>
  <c r="C130" i="5"/>
  <c r="E130" i="5"/>
  <c r="A131" i="5"/>
  <c r="C131" i="5"/>
  <c r="E131" i="5"/>
  <c r="A134" i="5"/>
  <c r="C134" i="5"/>
  <c r="E134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E159" i="5" l="1"/>
  <c r="C159" i="5"/>
  <c r="A159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<sst xmlns="http://schemas.openxmlformats.org/spreadsheetml/2006/main" count="1530" uniqueCount="645">
  <si>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</si>
  <si>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</si>
  <si>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</si>
  <si>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</si>
  <si>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</si>
  <si>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</si>
  <si>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</si>
  <si>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</si>
  <si>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</si>
  <si>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</si>
  <si>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</si>
  <si>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</si>
  <si>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</si>
  <si>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</si>
  <si>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</si>
  <si>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</si>
  <si>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</si>
  <si>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</si>
  <si>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</si>
  <si>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</si>
  <si>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</si>
  <si>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</si>
  <si>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</si>
  <si>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</si>
  <si>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</si>
  <si>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</si>
  <si>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</si>
  <si>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</si>
  <si>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</si>
  <si>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</si>
  <si>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</si>
  <si>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</si>
  <si>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</si>
  <si>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</si>
  <si>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</si>
  <si>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</si>
  <si>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</si>
  <si>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</si>
  <si>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</si>
  <si>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</si>
  <si>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</si>
  <si>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</si>
  <si>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</si>
  <si>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</si>
  <si>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</si>
  <si>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</si>
  <si>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</si>
  <si>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</si>
  <si>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</si>
  <si>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</si>
  <si>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</si>
  <si>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</si>
  <si>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</si>
  <si>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</si>
  <si>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</si>
  <si>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</si>
  <si>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</si>
  <si>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</si>
  <si>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</si>
  <si>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</si>
  <si>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</si>
  <si>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</si>
  <si>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</si>
  <si>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</si>
  <si>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</si>
  <si>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</si>
  <si>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</si>
  <si>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</si>
  <si>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</si>
  <si>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</si>
  <si>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</si>
  <si>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</si>
  <si>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</si>
  <si>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</si>
  <si>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</si>
  <si>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</si>
  <si>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</si>
  <si>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</si>
  <si>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</si>
  <si>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</si>
  <si>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</si>
  <si>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</si>
  <si>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</si>
  <si>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</si>
  <si>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</si>
  <si>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</si>
  <si>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</si>
  <si>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</si>
  <si>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</si>
  <si>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</si>
  <si>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</si>
  <si>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</si>
  <si>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</si>
  <si>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</si>
  <si>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</si>
  <si>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</si>
  <si>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</si>
  <si>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</si>
  <si>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</si>
  <si>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</si>
  <si>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</si>
  <si>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</si>
  <si>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</si>
  <si>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</si>
  <si>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</si>
  <si>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</si>
  <si>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</si>
  <si>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</si>
  <si>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</si>
  <si>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</si>
  <si>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</si>
  <si>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</si>
  <si>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</si>
  <si>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</si>
  <si>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</si>
  <si>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</si>
  <si>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</si>
  <si>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</si>
  <si>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</si>
  <si>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</si>
  <si>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</si>
  <si>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</si>
  <si>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</si>
  <si>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</si>
  <si>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</si>
  <si>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</si>
  <si>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</si>
  <si>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</si>
  <si>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</si>
  <si>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</si>
  <si>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</si>
  <si>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</si>
  <si>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</si>
  <si>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</si>
  <si>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</si>
  <si>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</si>
  <si>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</si>
  <si>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</si>
  <si>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</si>
  <si>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</si>
  <si>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</si>
  <si>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</si>
  <si>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</si>
  <si>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</si>
  <si>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</si>
  <si>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</si>
  <si>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</si>
  <si>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</si>
  <si>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</si>
  <si>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</si>
  <si>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</si>
  <si>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</si>
  <si>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</si>
  <si>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</si>
  <si>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</si>
  <si>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</si>
  <si>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</si>
  <si>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</si>
  <si>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</si>
  <si>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</si>
  <si>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</si>
  <si>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</si>
  <si>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</si>
  <si>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</si>
  <si>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</si>
  <si>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</si>
  <si>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</si>
  <si>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</si>
  <si>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</si>
  <si>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</si>
  <si>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</si>
  <si>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</si>
  <si>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</si>
  <si>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</si>
  <si>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</si>
  <si>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</si>
  <si>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</si>
  <si>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</si>
  <si>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</si>
  <si>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</si>
  <si>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</si>
  <si>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</si>
  <si>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</si>
  <si>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</si>
  <si>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</si>
  <si>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</si>
  <si>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</si>
  <si>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</si>
  <si>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</si>
  <si>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</si>
  <si>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</si>
  <si>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</si>
  <si>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</si>
  <si>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</si>
  <si>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</si>
  <si>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</si>
  <si>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</si>
  <si>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</si>
  <si>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</si>
  <si>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</si>
  <si>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</si>
  <si>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</si>
  <si>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</si>
  <si>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</si>
  <si>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</si>
  <si>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</si>
  <si>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</si>
  <si>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</si>
  <si>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</si>
  <si>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</si>
  <si>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</si>
  <si>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</si>
  <si>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</si>
  <si>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</si>
  <si>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</si>
  <si>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</si>
  <si>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</si>
  <si>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</si>
  <si>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</si>
  <si>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</si>
  <si>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</si>
  <si>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</si>
  <si>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</si>
  <si>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</si>
  <si>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</si>
  <si>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</si>
  <si>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</si>
  <si>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</si>
  <si>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</si>
  <si>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</si>
  <si>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</si>
  <si>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</si>
  <si>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</si>
  <si>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</si>
  <si>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</si>
  <si>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</si>
  <si>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</si>
  <si>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</si>
  <si>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</si>
  <si>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</si>
  <si>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</si>
  <si>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</si>
  <si>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</si>
  <si>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</si>
  <si>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</si>
  <si>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</si>
  <si>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</si>
  <si>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</si>
  <si>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</si>
  <si>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</si>
  <si>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</si>
  <si>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</si>
  <si>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</si>
  <si>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</si>
  <si>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</si>
  <si>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</si>
  <si>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</si>
  <si>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</si>
  <si>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</si>
  <si>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</si>
  <si>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</si>
  <si>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</si>
  <si>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</si>
  <si>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</si>
  <si>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</si>
  <si>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</si>
  <si>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</si>
  <si>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</si>
  <si>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</si>
  <si>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</si>
  <si>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</si>
  <si>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</si>
  <si>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</si>
  <si>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</si>
  <si>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</si>
  <si>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</si>
  <si>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</si>
  <si>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</si>
  <si>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</si>
  <si>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</si>
  <si>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</si>
  <si>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</si>
  <si>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</si>
  <si>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</si>
  <si>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</si>
  <si>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</si>
  <si>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</si>
  <si>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</si>
  <si>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</si>
  <si>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</si>
  <si>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</si>
  <si>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</si>
  <si>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</si>
  <si>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</si>
  <si>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</si>
  <si>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</si>
  <si>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</si>
  <si>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</si>
  <si>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</si>
  <si>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</si>
  <si>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</si>
  <si>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</si>
  <si>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</si>
  <si>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</si>
  <si>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</si>
  <si>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</si>
  <si>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</si>
  <si>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</si>
  <si>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</si>
  <si>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</si>
  <si>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</si>
  <si>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</si>
  <si>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</si>
  <si>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</si>
  <si>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</si>
  <si>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</si>
  <si>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</si>
  <si>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</si>
  <si>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</si>
  <si>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</si>
  <si>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</si>
  <si>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</si>
  <si>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</si>
  <si>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</si>
  <si>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</si>
  <si>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</si>
  <si>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</si>
  <si>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</si>
  <si>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</si>
  <si>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</si>
  <si>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</si>
  <si>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</si>
  <si>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</si>
  <si>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</si>
  <si>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</si>
  <si>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</si>
  <si>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</si>
  <si>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</si>
  <si>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</si>
  <si>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</si>
  <si>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</si>
  <si>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</si>
  <si>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</si>
  <si>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</si>
  <si>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</si>
  <si>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</si>
  <si>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</si>
  <si>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</si>
  <si>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</si>
  <si>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</si>
  <si>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</si>
  <si>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</si>
  <si>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</si>
  <si>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</si>
  <si>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</si>
  <si>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</si>
  <si>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</si>
  <si>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</si>
  <si>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</si>
  <si>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</si>
  <si>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</si>
  <si>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</si>
  <si>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</si>
  <si>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</si>
  <si>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</si>
  <si>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</si>
  <si>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</si>
  <si>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</si>
  <si>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</si>
  <si>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</si>
  <si>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</si>
  <si>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</si>
  <si>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</si>
  <si>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</si>
  <si>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</si>
  <si>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</si>
  <si>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</si>
  <si>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</si>
  <si>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</si>
  <si>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</si>
  <si>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</si>
  <si>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</si>
  <si>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</si>
  <si>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</si>
  <si>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</si>
  <si>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</si>
  <si>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</si>
  <si>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</si>
  <si>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</si>
  <si>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</si>
  <si>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</si>
  <si>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</si>
  <si>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</si>
  <si>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</si>
  <si>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</si>
  <si>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</si>
  <si>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</si>
  <si>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</si>
  <si>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</si>
  <si>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</si>
  <si>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</si>
  <si>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</si>
  <si>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</si>
  <si>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</si>
  <si>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</si>
  <si>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</si>
  <si>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</si>
  <si>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</si>
  <si>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</si>
  <si>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</si>
  <si>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</si>
  <si>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</si>
  <si>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</si>
  <si>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</si>
  <si>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</si>
  <si>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</si>
  <si>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</si>
  <si>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</si>
  <si>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</si>
  <si>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</si>
  <si>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</si>
  <si>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</si>
  <si>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</si>
  <si>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</si>
  <si>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</si>
  <si>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</si>
  <si>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</si>
  <si>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</si>
  <si>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</si>
  <si>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</si>
  <si>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</si>
  <si>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</si>
  <si>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</si>
  <si>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</si>
  <si>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</si>
  <si>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</si>
  <si>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</si>
  <si>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</si>
  <si>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</si>
  <si>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</si>
  <si>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</si>
  <si>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</si>
  <si>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</si>
  <si>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</si>
  <si>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</si>
  <si>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</si>
  <si>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</si>
  <si>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</si>
  <si>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</si>
  <si>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</si>
  <si>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</si>
  <si>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</si>
  <si>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</si>
  <si>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</si>
  <si>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</si>
  <si>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</si>
  <si>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</si>
  <si>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</si>
  <si>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</si>
  <si>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</si>
  <si>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</si>
  <si>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</si>
  <si>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</si>
  <si>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</si>
  <si>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</si>
  <si>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</si>
  <si>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</si>
  <si>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</si>
  <si>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</si>
  <si>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</si>
  <si>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</si>
  <si>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</si>
  <si>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</si>
  <si>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</si>
  <si>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</si>
  <si>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</si>
  <si>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</si>
  <si>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</si>
  <si>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</si>
  <si>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</si>
  <si>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</si>
  <si>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</si>
  <si>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</si>
  <si>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</si>
  <si>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</si>
  <si>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</si>
  <si>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</si>
  <si>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</si>
  <si>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</si>
  <si>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</si>
  <si>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</si>
  <si>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</si>
  <si>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</si>
  <si>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</si>
  <si>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</si>
  <si>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</si>
  <si>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</si>
  <si>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</si>
  <si>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</si>
  <si>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</si>
  <si>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</si>
  <si>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</si>
  <si>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</si>
  <si>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</si>
  <si>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</si>
  <si>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</si>
  <si>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</si>
  <si>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</si>
  <si>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</si>
  <si>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</si>
  <si>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</si>
  <si>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</si>
  <si>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</si>
  <si>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</si>
  <si>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</si>
  <si>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</si>
  <si>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</si>
  <si>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</si>
  <si>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</si>
  <si>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</si>
  <si>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</si>
  <si>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</si>
  <si>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</si>
  <si>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</si>
  <si>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</si>
  <si>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</si>
  <si>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</si>
  <si>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</si>
  <si>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</si>
  <si>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</si>
  <si>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</si>
  <si>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</si>
  <si>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</si>
  <si>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</si>
  <si>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</si>
  <si>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</si>
  <si>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</si>
  <si>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</si>
  <si>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</si>
  <si>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</si>
  <si>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</si>
  <si>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</si>
  <si>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</si>
  <si>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</si>
  <si>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</si>
  <si>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</si>
  <si>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</si>
  <si>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</si>
  <si>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</si>
  <si>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</si>
  <si>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</si>
  <si>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</si>
  <si>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</si>
  <si>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</si>
  <si>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</si>
  <si>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</si>
  <si>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</si>
  <si>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</si>
  <si>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</si>
  <si>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</si>
  <si>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</si>
  <si>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</si>
  <si>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</si>
  <si>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</si>
  <si>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</si>
  <si>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</si>
  <si>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</si>
  <si>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</si>
  <si>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</si>
  <si>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</si>
  <si>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</si>
  <si>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</si>
  <si>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</si>
  <si>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</si>
  <si>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</si>
  <si>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</si>
  <si>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</si>
  <si>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</si>
  <si>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</si>
  <si>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</si>
  <si>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</si>
  <si>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</si>
  <si>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</si>
  <si>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</si>
  <si>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</si>
  <si>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</si>
  <si>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</si>
  <si>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</si>
  <si>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</si>
  <si>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</si>
  <si>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</si>
  <si>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</si>
  <si>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</si>
  <si>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</si>
  <si>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</si>
  <si>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</si>
  <si>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</si>
  <si>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</si>
  <si>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</si>
  <si>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</si>
  <si>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</si>
  <si>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</si>
  <si>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</si>
  <si>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</si>
  <si>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</si>
  <si>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근접시멈춤
-1은 사용안함
백단위
(100=1m)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</si>
  <si>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</si>
  <si>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</si>
  <si>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</si>
  <si>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</si>
  <si>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</si>
  <si>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</si>
  <si>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</si>
  <si>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</si>
  <si>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</si>
  <si>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</si>
  <si>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</si>
  <si>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</si>
  <si>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</si>
  <si>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</si>
  <si>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</si>
  <si>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</si>
  <si>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</si>
  <si>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</si>
  <si>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</si>
  <si>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</si>
  <si>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</si>
  <si>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</si>
  <si>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</si>
  <si>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</si>
  <si>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</si>
  <si>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</si>
  <si>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</si>
  <si>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</si>
  <si>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</si>
  <si>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</si>
  <si>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</si>
  <si>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</si>
  <si>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</si>
  <si>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</si>
  <si>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0: 히트결과에 따른 노말로 밈
1: 액터와 액터 사이의 방향으로 밈
2: 나를 민다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</si>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</sst>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63"/>
  <sheetViews>
    <sheetView tabSelected="1" workbookViewId="0">
      <pane ySplit="1" topLeftCell="A59" activePane="bottomLeft" state="frozen"/>
      <selection pane="bottomLeft" activeCell="C76" sqref="C7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585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558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559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581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574</v>
      </c>
      <c r="G6">
        <v>5</v>
      </c>
      <c r="H6">
        <v>1</v>
      </c>
    </row>
    <row r="7" spans="1:8" x14ac:dyDescent="0.3">
      <c r="A7" s="10" t="s">
        <v>582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586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549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560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561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583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584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417</v>
      </c>
      <c r="B14" t="s">
        <v>25</v>
      </c>
      <c r="C14" s="6">
        <f t="shared" ca="1" si="0"/>
        <v>2</v>
      </c>
      <c r="F14" t="s">
        <v>94</v>
      </c>
      <c r="G14">
        <v>13</v>
      </c>
      <c r="H14">
        <v>1</v>
      </c>
    </row>
    <row r="15" spans="1:8" x14ac:dyDescent="0.3">
      <c r="A15" t="s">
        <v>419</v>
      </c>
      <c r="B15" t="s">
        <v>420</v>
      </c>
      <c r="C15" s="6">
        <f t="shared" ca="1" si="0"/>
        <v>63</v>
      </c>
      <c r="F15" t="s">
        <v>270</v>
      </c>
      <c r="G15">
        <v>14</v>
      </c>
      <c r="H15">
        <v>1</v>
      </c>
    </row>
    <row r="16" spans="1:8" x14ac:dyDescent="0.3">
      <c r="A16" t="s">
        <v>364</v>
      </c>
      <c r="B16" t="s">
        <v>25</v>
      </c>
      <c r="C16" s="6">
        <f t="shared" ca="1" si="0"/>
        <v>2</v>
      </c>
      <c r="F16" t="s">
        <v>226</v>
      </c>
      <c r="G16">
        <v>15</v>
      </c>
      <c r="H16">
        <v>1</v>
      </c>
    </row>
    <row r="17" spans="1:8" x14ac:dyDescent="0.3">
      <c r="A17" t="s">
        <v>118</v>
      </c>
      <c r="B17" t="s">
        <v>13</v>
      </c>
      <c r="C17" s="6">
        <f t="shared" ca="1" si="0"/>
        <v>2</v>
      </c>
      <c r="F17" t="s">
        <v>229</v>
      </c>
      <c r="G17">
        <v>16</v>
      </c>
      <c r="H17">
        <v>1</v>
      </c>
    </row>
    <row r="18" spans="1:8" x14ac:dyDescent="0.3">
      <c r="A18" t="s">
        <v>427</v>
      </c>
      <c r="B18" t="s">
        <v>428</v>
      </c>
      <c r="C18" s="6">
        <f t="shared" ref="C18" ca="1" si="6">VLOOKUP(B18,OFFSET(INDIRECT("$A:$B"),0,MATCH(B$1&amp;"_Verify",INDIRECT("$1:$1"),0)-1),2,0)</f>
        <v>23</v>
      </c>
      <c r="F18" t="s">
        <v>230</v>
      </c>
      <c r="G18">
        <v>17</v>
      </c>
      <c r="H18">
        <v>1</v>
      </c>
    </row>
    <row r="19" spans="1:8" x14ac:dyDescent="0.3">
      <c r="A19" t="s">
        <v>434</v>
      </c>
      <c r="B19" t="s">
        <v>340</v>
      </c>
      <c r="C19" s="6">
        <f t="shared" ref="C19:C20" ca="1" si="7">VLOOKUP(B19,OFFSET(INDIRECT("$A:$B"),0,MATCH(B$1&amp;"_Verify",INDIRECT("$1:$1"),0)-1),2,0)</f>
        <v>21</v>
      </c>
      <c r="F19" t="s">
        <v>231</v>
      </c>
      <c r="G19">
        <v>18</v>
      </c>
      <c r="H19">
        <v>1</v>
      </c>
    </row>
    <row r="20" spans="1:8" x14ac:dyDescent="0.3">
      <c r="A20" t="s">
        <v>431</v>
      </c>
      <c r="B20" t="s">
        <v>25</v>
      </c>
      <c r="C20" s="6">
        <f t="shared" ca="1" si="7"/>
        <v>2</v>
      </c>
      <c r="F20" t="s">
        <v>232</v>
      </c>
      <c r="G20">
        <v>19</v>
      </c>
      <c r="H20">
        <v>1</v>
      </c>
    </row>
    <row r="21" spans="1:8" x14ac:dyDescent="0.3">
      <c r="A21" t="s">
        <v>119</v>
      </c>
      <c r="B21" t="s">
        <v>13</v>
      </c>
      <c r="C21" s="6">
        <f t="shared" ref="C21:C118" ca="1" si="8">VLOOKUP(B21,OFFSET(INDIRECT("$A:$B"),0,MATCH(B$1&amp;"_Verify",INDIRECT("$1:$1"),0)-1),2,0)</f>
        <v>2</v>
      </c>
      <c r="F21" t="s">
        <v>241</v>
      </c>
      <c r="G21">
        <v>20</v>
      </c>
      <c r="H21">
        <v>1</v>
      </c>
    </row>
    <row r="22" spans="1:8" x14ac:dyDescent="0.3">
      <c r="A22" s="10" t="s">
        <v>588</v>
      </c>
      <c r="B22" s="10" t="s">
        <v>25</v>
      </c>
      <c r="C22" s="6">
        <f t="shared" ca="1" si="8"/>
        <v>2</v>
      </c>
      <c r="D22" s="10"/>
      <c r="F22" t="s">
        <v>340</v>
      </c>
      <c r="G22">
        <v>21</v>
      </c>
    </row>
    <row r="23" spans="1:8" x14ac:dyDescent="0.3">
      <c r="A23" t="s">
        <v>134</v>
      </c>
      <c r="B23" t="s">
        <v>25</v>
      </c>
      <c r="C23" s="6">
        <f t="shared" ca="1" si="8"/>
        <v>2</v>
      </c>
      <c r="F23" t="s">
        <v>386</v>
      </c>
      <c r="G23">
        <v>22</v>
      </c>
      <c r="H23">
        <v>1</v>
      </c>
    </row>
    <row r="24" spans="1:8" x14ac:dyDescent="0.3">
      <c r="A24" s="10" t="s">
        <v>445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424</v>
      </c>
      <c r="G24">
        <v>23</v>
      </c>
      <c r="H24">
        <v>1</v>
      </c>
    </row>
    <row r="25" spans="1:8" x14ac:dyDescent="0.3">
      <c r="A25" s="10" t="s">
        <v>447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185</v>
      </c>
      <c r="G25">
        <v>31</v>
      </c>
      <c r="H25">
        <v>1</v>
      </c>
    </row>
    <row r="26" spans="1:8" x14ac:dyDescent="0.3">
      <c r="A26" s="10" t="s">
        <v>449</v>
      </c>
      <c r="B26" s="10" t="s">
        <v>25</v>
      </c>
      <c r="C26" s="6">
        <f t="shared" ca="1" si="10"/>
        <v>2</v>
      </c>
      <c r="D26" s="10"/>
      <c r="F26" t="s">
        <v>183</v>
      </c>
      <c r="G26">
        <v>32</v>
      </c>
      <c r="H26">
        <v>1</v>
      </c>
    </row>
    <row r="27" spans="1:8" x14ac:dyDescent="0.3">
      <c r="A27" s="10" t="s">
        <v>450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186</v>
      </c>
      <c r="G27">
        <v>33</v>
      </c>
      <c r="H27">
        <v>1</v>
      </c>
    </row>
    <row r="28" spans="1:8" x14ac:dyDescent="0.3">
      <c r="A28" s="10" t="s">
        <v>451</v>
      </c>
      <c r="B28" s="10" t="s">
        <v>25</v>
      </c>
      <c r="C28" s="6">
        <f t="shared" ca="1" si="11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s="10" t="s">
        <v>452</v>
      </c>
      <c r="B29" s="10" t="s">
        <v>25</v>
      </c>
      <c r="C29" s="6">
        <f t="shared" ca="1" si="11"/>
        <v>2</v>
      </c>
      <c r="D29" s="10"/>
      <c r="F29" t="s">
        <v>188</v>
      </c>
      <c r="G29">
        <v>35</v>
      </c>
      <c r="H29">
        <v>1</v>
      </c>
    </row>
    <row r="30" spans="1:8" x14ac:dyDescent="0.3">
      <c r="A30" s="10" t="s">
        <v>453</v>
      </c>
      <c r="B30" s="10" t="s">
        <v>25</v>
      </c>
      <c r="C30" s="6">
        <f t="shared" ca="1" si="11"/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454</v>
      </c>
      <c r="B31" s="10" t="s">
        <v>25</v>
      </c>
      <c r="C31" s="6">
        <f t="shared" ca="1" si="11"/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461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463</v>
      </c>
      <c r="B33" s="10" t="s">
        <v>25</v>
      </c>
      <c r="C33" s="6">
        <f t="shared" ca="1" si="12"/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465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466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467</v>
      </c>
      <c r="B36" s="10" t="s">
        <v>25</v>
      </c>
      <c r="C36" s="6">
        <f t="shared" ca="1" si="13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468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469</v>
      </c>
      <c r="B38" s="10" t="s">
        <v>25</v>
      </c>
      <c r="C38" s="6">
        <f t="shared" ca="1" si="13"/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470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471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472</v>
      </c>
      <c r="B41" s="10" t="s">
        <v>25</v>
      </c>
      <c r="C41" s="6">
        <f t="shared" ca="1" si="13"/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473</v>
      </c>
      <c r="B42" s="10" t="s">
        <v>25</v>
      </c>
      <c r="C42" s="6">
        <f t="shared" ca="1" si="13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474</v>
      </c>
      <c r="B43" s="10" t="s">
        <v>25</v>
      </c>
      <c r="C43" s="6">
        <f t="shared" ca="1" si="13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475</v>
      </c>
      <c r="B44" s="10" t="s">
        <v>25</v>
      </c>
      <c r="C44" s="6">
        <f t="shared" ca="1" si="13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476</v>
      </c>
      <c r="B45" s="10" t="s">
        <v>25</v>
      </c>
      <c r="C45" s="6">
        <f t="shared" ca="1" si="13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477</v>
      </c>
      <c r="B46" s="10" t="s">
        <v>25</v>
      </c>
      <c r="C46" s="6">
        <f t="shared" ca="1" si="13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478</v>
      </c>
      <c r="B47" s="10" t="s">
        <v>25</v>
      </c>
      <c r="C47" s="6">
        <f t="shared" ca="1" si="13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479</v>
      </c>
      <c r="B48" s="10" t="s">
        <v>25</v>
      </c>
      <c r="C48" s="6">
        <f t="shared" ca="1" si="13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480</v>
      </c>
      <c r="B49" s="10" t="s">
        <v>25</v>
      </c>
      <c r="C49" s="6">
        <f t="shared" ca="1" si="13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481</v>
      </c>
      <c r="B50" s="10" t="s">
        <v>25</v>
      </c>
      <c r="C50" s="6">
        <f t="shared" ca="1" si="13"/>
        <v>2</v>
      </c>
      <c r="D50" s="10"/>
      <c r="F50" s="10" t="s">
        <v>492</v>
      </c>
      <c r="G50">
        <v>64</v>
      </c>
      <c r="H50">
        <v>1</v>
      </c>
    </row>
    <row r="51" spans="1:8" x14ac:dyDescent="0.3">
      <c r="A51" s="10" t="s">
        <v>482</v>
      </c>
      <c r="B51" s="10" t="s">
        <v>25</v>
      </c>
      <c r="C51" s="6">
        <f t="shared" ca="1" si="13"/>
        <v>2</v>
      </c>
      <c r="D51" s="10"/>
      <c r="F51" s="10" t="s">
        <v>494</v>
      </c>
      <c r="G51">
        <v>65</v>
      </c>
      <c r="H51">
        <v>1</v>
      </c>
    </row>
    <row r="52" spans="1:8" x14ac:dyDescent="0.3">
      <c r="A52" s="10" t="s">
        <v>483</v>
      </c>
      <c r="B52" s="10" t="s">
        <v>25</v>
      </c>
      <c r="C52" s="6">
        <f t="shared" ca="1" si="13"/>
        <v>2</v>
      </c>
      <c r="D52" s="10"/>
      <c r="F52" t="s">
        <v>529</v>
      </c>
      <c r="G52">
        <v>66</v>
      </c>
      <c r="H52">
        <v>1</v>
      </c>
    </row>
    <row r="53" spans="1:8" x14ac:dyDescent="0.3">
      <c r="A53" s="10" t="s">
        <v>484</v>
      </c>
      <c r="B53" s="10" t="s">
        <v>25</v>
      </c>
      <c r="C53" s="6">
        <f t="shared" ca="1" si="13"/>
        <v>2</v>
      </c>
      <c r="D53" s="10"/>
      <c r="F53" s="10" t="s">
        <v>539</v>
      </c>
      <c r="G53">
        <v>67</v>
      </c>
      <c r="H53">
        <v>1</v>
      </c>
    </row>
    <row r="54" spans="1:8" x14ac:dyDescent="0.3">
      <c r="A54" s="10" t="s">
        <v>485</v>
      </c>
      <c r="B54" s="10" t="s">
        <v>25</v>
      </c>
      <c r="C54" s="6">
        <f t="shared" ca="1" si="13"/>
        <v>2</v>
      </c>
      <c r="D54" s="10"/>
      <c r="F54" s="10" t="s">
        <v>543</v>
      </c>
      <c r="G54">
        <v>68</v>
      </c>
      <c r="H54">
        <v>1</v>
      </c>
    </row>
    <row r="55" spans="1:8" x14ac:dyDescent="0.3">
      <c r="A55" s="10" t="s">
        <v>487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552</v>
      </c>
      <c r="G55">
        <v>69</v>
      </c>
      <c r="H55">
        <v>1</v>
      </c>
    </row>
    <row r="56" spans="1:8" x14ac:dyDescent="0.3">
      <c r="A56" t="s">
        <v>108</v>
      </c>
      <c r="B56" t="s">
        <v>94</v>
      </c>
      <c r="C56" s="6">
        <f t="shared" ca="1" si="8"/>
        <v>13</v>
      </c>
      <c r="F56" t="s">
        <v>593</v>
      </c>
      <c r="G56">
        <v>70</v>
      </c>
      <c r="H56">
        <v>1</v>
      </c>
    </row>
    <row r="57" spans="1:8" s="10" customFormat="1" x14ac:dyDescent="0.3">
      <c r="A57" t="s">
        <v>107</v>
      </c>
      <c r="B57" t="s">
        <v>106</v>
      </c>
      <c r="C57" s="6">
        <f t="shared" ca="1" si="8"/>
        <v>54</v>
      </c>
      <c r="D57"/>
      <c r="F57" s="10" t="s">
        <v>610</v>
      </c>
      <c r="G57" s="10">
        <v>71</v>
      </c>
      <c r="H57" s="10">
        <v>1</v>
      </c>
    </row>
    <row r="58" spans="1:8" x14ac:dyDescent="0.3">
      <c r="A58" t="s">
        <v>114</v>
      </c>
      <c r="B58" t="s">
        <v>113</v>
      </c>
      <c r="C58" s="6">
        <f t="shared" ca="1" si="8"/>
        <v>53</v>
      </c>
    </row>
    <row r="59" spans="1:8" x14ac:dyDescent="0.3">
      <c r="A59" t="s">
        <v>120</v>
      </c>
      <c r="B59" t="s">
        <v>94</v>
      </c>
      <c r="C59" s="6">
        <f t="shared" ca="1" si="8"/>
        <v>13</v>
      </c>
    </row>
    <row r="60" spans="1:8" x14ac:dyDescent="0.3">
      <c r="A60" t="s">
        <v>117</v>
      </c>
      <c r="B60" t="s">
        <v>137</v>
      </c>
      <c r="C60" s="6">
        <f t="shared" ca="1" si="8"/>
        <v>55</v>
      </c>
    </row>
    <row r="61" spans="1:8" x14ac:dyDescent="0.3">
      <c r="A61" s="10" t="s">
        <v>556</v>
      </c>
      <c r="B61" s="10" t="s">
        <v>551</v>
      </c>
      <c r="C61" s="6">
        <f t="shared" ref="C61:C63" ca="1" si="15">VLOOKUP(B61,OFFSET(INDIRECT("$A:$B"),0,MATCH(B$1&amp;"_Verify",INDIRECT("$1:$1"),0)-1),2,0)</f>
        <v>69</v>
      </c>
      <c r="D61" s="10"/>
    </row>
    <row r="62" spans="1:8" x14ac:dyDescent="0.3">
      <c r="A62" s="10" t="s">
        <v>603</v>
      </c>
      <c r="B62" s="10" t="s">
        <v>551</v>
      </c>
      <c r="C62" s="6">
        <f t="shared" ref="C62" ca="1" si="16">VLOOKUP(B62,OFFSET(INDIRECT("$A:$B"),0,MATCH(B$1&amp;"_Verify",INDIRECT("$1:$1"),0)-1),2,0)</f>
        <v>69</v>
      </c>
      <c r="D62" s="10"/>
    </row>
    <row r="63" spans="1:8" x14ac:dyDescent="0.3">
      <c r="A63" s="10" t="s">
        <v>573</v>
      </c>
      <c r="B63" s="10" t="s">
        <v>551</v>
      </c>
      <c r="C63" s="6">
        <f t="shared" ca="1" si="15"/>
        <v>69</v>
      </c>
      <c r="D63" s="10"/>
    </row>
    <row r="64" spans="1:8" x14ac:dyDescent="0.3">
      <c r="A64" s="10" t="s">
        <v>568</v>
      </c>
      <c r="B64" s="10" t="s">
        <v>551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s="10" t="s">
        <v>570</v>
      </c>
      <c r="B65" s="10" t="s">
        <v>551</v>
      </c>
      <c r="C65" s="6">
        <f t="shared" ref="C65" ca="1" si="18">VLOOKUP(B65,OFFSET(INDIRECT("$A:$B"),0,MATCH(B$1&amp;"_Verify",INDIRECT("$1:$1"),0)-1),2,0)</f>
        <v>69</v>
      </c>
      <c r="D65" s="10"/>
    </row>
    <row r="66" spans="1:4" x14ac:dyDescent="0.3">
      <c r="A66" s="10" t="s">
        <v>590</v>
      </c>
      <c r="B66" s="10" t="s">
        <v>26</v>
      </c>
      <c r="C66" s="6">
        <f t="shared" ca="1" si="8"/>
        <v>6</v>
      </c>
      <c r="D66" s="10"/>
    </row>
    <row r="67" spans="1:4" x14ac:dyDescent="0.3">
      <c r="A67" s="10" t="s">
        <v>592</v>
      </c>
      <c r="B67" s="10" t="s">
        <v>21</v>
      </c>
      <c r="C67" s="6">
        <f t="shared" ca="1" si="8"/>
        <v>7</v>
      </c>
      <c r="D67" s="10"/>
    </row>
    <row r="68" spans="1:4" x14ac:dyDescent="0.3">
      <c r="A68" s="10" t="s">
        <v>599</v>
      </c>
      <c r="B68" s="10" t="s">
        <v>593</v>
      </c>
      <c r="C68" s="6">
        <f t="shared" ref="C68" ca="1" si="19">VLOOKUP(B68,OFFSET(INDIRECT("$A:$B"),0,MATCH(B$1&amp;"_Verify",INDIRECT("$1:$1"),0)-1),2,0)</f>
        <v>70</v>
      </c>
      <c r="D68" s="10"/>
    </row>
    <row r="69" spans="1:4" x14ac:dyDescent="0.3">
      <c r="A69" s="10" t="s">
        <v>616</v>
      </c>
      <c r="B69" s="10" t="s">
        <v>593</v>
      </c>
      <c r="C69" s="6">
        <f t="shared" ref="C69" ca="1" si="20">VLOOKUP(B69,OFFSET(INDIRECT("$A:$B"),0,MATCH(B$1&amp;"_Verify",INDIRECT("$1:$1"),0)-1),2,0)</f>
        <v>70</v>
      </c>
      <c r="D69" s="10"/>
    </row>
    <row r="70" spans="1:4" x14ac:dyDescent="0.3">
      <c r="A70" s="10" t="s">
        <v>618</v>
      </c>
      <c r="B70" s="10" t="s">
        <v>609</v>
      </c>
      <c r="C70" s="6">
        <f t="shared" ref="C70:C71" ca="1" si="21">VLOOKUP(B70,OFFSET(INDIRECT("$A:$B"),0,MATCH(B$1&amp;"_Verify",INDIRECT("$1:$1"),0)-1),2,0)</f>
        <v>71</v>
      </c>
      <c r="D70" s="10"/>
    </row>
    <row r="71" spans="1:4" s="10" customFormat="1" x14ac:dyDescent="0.3">
      <c r="A71" s="10" t="s">
        <v>622</v>
      </c>
      <c r="B71" s="10" t="s">
        <v>593</v>
      </c>
      <c r="C71" s="6">
        <f t="shared" ca="1" si="21"/>
        <v>70</v>
      </c>
    </row>
    <row r="72" spans="1:4" x14ac:dyDescent="0.3">
      <c r="A72" s="10" t="s">
        <v>623</v>
      </c>
      <c r="B72" s="10" t="s">
        <v>593</v>
      </c>
      <c r="C72" s="6">
        <f t="shared" ref="C72:C73" ca="1" si="22">VLOOKUP(B72,OFFSET(INDIRECT("$A:$B"),0,MATCH(B$1&amp;"_Verify",INDIRECT("$1:$1"),0)-1),2,0)</f>
        <v>70</v>
      </c>
      <c r="D72" s="10"/>
    </row>
    <row r="73" spans="1:4" x14ac:dyDescent="0.3">
      <c r="A73" s="10" t="s">
        <v>631</v>
      </c>
      <c r="B73" s="10" t="s">
        <v>551</v>
      </c>
      <c r="C73" s="6">
        <f t="shared" ca="1" si="22"/>
        <v>69</v>
      </c>
      <c r="D73" s="10"/>
    </row>
    <row r="74" spans="1:4" x14ac:dyDescent="0.3">
      <c r="A74" s="10" t="s">
        <v>632</v>
      </c>
      <c r="B74" s="10" t="s">
        <v>551</v>
      </c>
      <c r="C74" s="6">
        <f t="shared" ref="C74" ca="1" si="23">VLOOKUP(B74,OFFSET(INDIRECT("$A:$B"),0,MATCH(B$1&amp;"_Verify",INDIRECT("$1:$1"),0)-1),2,0)</f>
        <v>69</v>
      </c>
      <c r="D74" s="10"/>
    </row>
    <row r="75" spans="1:4" x14ac:dyDescent="0.3">
      <c r="A75" s="10" t="s">
        <v>633</v>
      </c>
      <c r="B75" s="10" t="s">
        <v>551</v>
      </c>
      <c r="C75" s="6">
        <f t="shared" ref="C75" ca="1" si="24">VLOOKUP(B75,OFFSET(INDIRECT("$A:$B"),0,MATCH(B$1&amp;"_Verify",INDIRECT("$1:$1"),0)-1),2,0)</f>
        <v>69</v>
      </c>
      <c r="D75" s="10"/>
    </row>
    <row r="76" spans="1:4" x14ac:dyDescent="0.3">
      <c r="A76" s="10" t="s">
        <v>644</v>
      </c>
      <c r="B76" s="10" t="s">
        <v>24</v>
      </c>
      <c r="C76" s="6">
        <f t="shared" ref="C76" ca="1" si="25">VLOOKUP(B76,OFFSET(INDIRECT("$A:$B"),0,MATCH(B$1&amp;"_Verify",INDIRECT("$1:$1"),0)-1),2,0)</f>
        <v>4</v>
      </c>
      <c r="D76" s="10"/>
    </row>
    <row r="77" spans="1:4" x14ac:dyDescent="0.3">
      <c r="A77" t="s">
        <v>244</v>
      </c>
      <c r="B77" t="s">
        <v>21</v>
      </c>
      <c r="C77" s="6">
        <f t="shared" ca="1" si="8"/>
        <v>7</v>
      </c>
    </row>
    <row r="78" spans="1:4" x14ac:dyDescent="0.3">
      <c r="A78" t="s">
        <v>245</v>
      </c>
      <c r="B78" t="s">
        <v>21</v>
      </c>
      <c r="C78" s="6">
        <f t="shared" ca="1" si="8"/>
        <v>7</v>
      </c>
    </row>
    <row r="79" spans="1:4" x14ac:dyDescent="0.3">
      <c r="A79" t="s">
        <v>246</v>
      </c>
      <c r="B79" t="s">
        <v>21</v>
      </c>
      <c r="C79" s="6">
        <f t="shared" ca="1" si="8"/>
        <v>7</v>
      </c>
    </row>
    <row r="80" spans="1:4" x14ac:dyDescent="0.3">
      <c r="A80" t="s">
        <v>247</v>
      </c>
      <c r="B80" t="s">
        <v>21</v>
      </c>
      <c r="C80" s="6">
        <f t="shared" ca="1" si="8"/>
        <v>7</v>
      </c>
    </row>
    <row r="81" spans="1:4" x14ac:dyDescent="0.3">
      <c r="A81" t="s">
        <v>248</v>
      </c>
      <c r="B81" t="s">
        <v>21</v>
      </c>
      <c r="C81" s="6">
        <f t="shared" ca="1" si="8"/>
        <v>7</v>
      </c>
    </row>
    <row r="82" spans="1:4" x14ac:dyDescent="0.3">
      <c r="A82" t="s">
        <v>249</v>
      </c>
      <c r="B82" t="s">
        <v>21</v>
      </c>
      <c r="C82" s="6">
        <f t="shared" ca="1" si="8"/>
        <v>7</v>
      </c>
    </row>
    <row r="83" spans="1:4" x14ac:dyDescent="0.3">
      <c r="A83" t="s">
        <v>250</v>
      </c>
      <c r="B83" t="s">
        <v>21</v>
      </c>
      <c r="C83" s="6">
        <f t="shared" ca="1" si="8"/>
        <v>7</v>
      </c>
    </row>
    <row r="84" spans="1:4" x14ac:dyDescent="0.3">
      <c r="A84" t="s">
        <v>251</v>
      </c>
      <c r="B84" t="s">
        <v>21</v>
      </c>
      <c r="C84" s="6">
        <f t="shared" ca="1" si="8"/>
        <v>7</v>
      </c>
    </row>
    <row r="85" spans="1:4" x14ac:dyDescent="0.3">
      <c r="A85" t="s">
        <v>252</v>
      </c>
      <c r="B85" t="s">
        <v>21</v>
      </c>
      <c r="C85" s="6">
        <f t="shared" ca="1" si="8"/>
        <v>7</v>
      </c>
    </row>
    <row r="86" spans="1:4" x14ac:dyDescent="0.3">
      <c r="A86" s="10" t="s">
        <v>500</v>
      </c>
      <c r="B86" s="10" t="s">
        <v>21</v>
      </c>
      <c r="C86" s="6">
        <f t="shared" ref="C86:C90" ca="1" si="26">VLOOKUP(B86,OFFSET(INDIRECT("$A:$B"),0,MATCH(B$1&amp;"_Verify",INDIRECT("$1:$1"),0)-1),2,0)</f>
        <v>7</v>
      </c>
      <c r="D86" s="10"/>
    </row>
    <row r="87" spans="1:4" x14ac:dyDescent="0.3">
      <c r="A87" s="10" t="s">
        <v>503</v>
      </c>
      <c r="B87" s="10" t="s">
        <v>21</v>
      </c>
      <c r="C87" s="6">
        <f t="shared" ref="C87" ca="1" si="27">VLOOKUP(B87,OFFSET(INDIRECT("$A:$B"),0,MATCH(B$1&amp;"_Verify",INDIRECT("$1:$1"),0)-1),2,0)</f>
        <v>7</v>
      </c>
      <c r="D87" s="10"/>
    </row>
    <row r="88" spans="1:4" x14ac:dyDescent="0.3">
      <c r="A88" s="10" t="s">
        <v>501</v>
      </c>
      <c r="B88" s="10" t="s">
        <v>21</v>
      </c>
      <c r="C88" s="6">
        <f t="shared" ca="1" si="26"/>
        <v>7</v>
      </c>
      <c r="D88" s="10"/>
    </row>
    <row r="89" spans="1:4" x14ac:dyDescent="0.3">
      <c r="A89" s="10" t="s">
        <v>504</v>
      </c>
      <c r="B89" s="10" t="s">
        <v>21</v>
      </c>
      <c r="C89" s="6">
        <f t="shared" ref="C89" ca="1" si="28">VLOOKUP(B89,OFFSET(INDIRECT("$A:$B"),0,MATCH(B$1&amp;"_Verify",INDIRECT("$1:$1"),0)-1),2,0)</f>
        <v>7</v>
      </c>
      <c r="D89" s="10"/>
    </row>
    <row r="90" spans="1:4" x14ac:dyDescent="0.3">
      <c r="A90" s="10" t="s">
        <v>502</v>
      </c>
      <c r="B90" s="10" t="s">
        <v>21</v>
      </c>
      <c r="C90" s="6">
        <f t="shared" ca="1" si="26"/>
        <v>7</v>
      </c>
      <c r="D90" s="10"/>
    </row>
    <row r="91" spans="1:4" x14ac:dyDescent="0.3">
      <c r="A91" s="10" t="s">
        <v>505</v>
      </c>
      <c r="B91" s="10" t="s">
        <v>21</v>
      </c>
      <c r="C91" s="6">
        <f t="shared" ref="C91" ca="1" si="29">VLOOKUP(B91,OFFSET(INDIRECT("$A:$B"),0,MATCH(B$1&amp;"_Verify",INDIRECT("$1:$1"),0)-1),2,0)</f>
        <v>7</v>
      </c>
      <c r="D91" s="10"/>
    </row>
    <row r="92" spans="1:4" x14ac:dyDescent="0.3">
      <c r="A92" t="s">
        <v>253</v>
      </c>
      <c r="B92" t="s">
        <v>21</v>
      </c>
      <c r="C92" s="6">
        <f t="shared" ca="1" si="8"/>
        <v>7</v>
      </c>
    </row>
    <row r="93" spans="1:4" x14ac:dyDescent="0.3">
      <c r="A93" t="s">
        <v>254</v>
      </c>
      <c r="B93" t="s">
        <v>21</v>
      </c>
      <c r="C93" s="6">
        <f t="shared" ca="1" si="8"/>
        <v>7</v>
      </c>
    </row>
    <row r="94" spans="1:4" x14ac:dyDescent="0.3">
      <c r="A94" t="s">
        <v>255</v>
      </c>
      <c r="B94" t="s">
        <v>21</v>
      </c>
      <c r="C94" s="6">
        <f t="shared" ca="1" si="8"/>
        <v>7</v>
      </c>
    </row>
    <row r="95" spans="1:4" x14ac:dyDescent="0.3">
      <c r="A95" t="s">
        <v>268</v>
      </c>
      <c r="B95" t="s">
        <v>270</v>
      </c>
      <c r="C95" s="6">
        <f t="shared" ca="1" si="8"/>
        <v>14</v>
      </c>
    </row>
    <row r="96" spans="1:4" x14ac:dyDescent="0.3">
      <c r="A96" s="10" t="s">
        <v>506</v>
      </c>
      <c r="B96" s="10" t="s">
        <v>270</v>
      </c>
      <c r="C96" s="6">
        <f t="shared" ref="C96:C97" ca="1" si="30">VLOOKUP(B96,OFFSET(INDIRECT("$A:$B"),0,MATCH(B$1&amp;"_Verify",INDIRECT("$1:$1"),0)-1),2,0)</f>
        <v>14</v>
      </c>
      <c r="D96" s="10"/>
    </row>
    <row r="97" spans="1:4" x14ac:dyDescent="0.3">
      <c r="A97" s="10" t="s">
        <v>508</v>
      </c>
      <c r="B97" s="10" t="s">
        <v>270</v>
      </c>
      <c r="C97" s="6">
        <f t="shared" ca="1" si="30"/>
        <v>14</v>
      </c>
      <c r="D97" s="10"/>
    </row>
    <row r="98" spans="1:4" x14ac:dyDescent="0.3">
      <c r="A98" s="10" t="s">
        <v>510</v>
      </c>
      <c r="B98" s="10" t="s">
        <v>270</v>
      </c>
      <c r="C98" s="6">
        <f t="shared" ref="C98" ca="1" si="31">VLOOKUP(B98,OFFSET(INDIRECT("$A:$B"),0,MATCH(B$1&amp;"_Verify",INDIRECT("$1:$1"),0)-1),2,0)</f>
        <v>14</v>
      </c>
      <c r="D98" s="10"/>
    </row>
    <row r="99" spans="1:4" x14ac:dyDescent="0.3">
      <c r="A99" t="s">
        <v>269</v>
      </c>
      <c r="B99" t="s">
        <v>270</v>
      </c>
      <c r="C99" s="6">
        <f t="shared" ca="1" si="8"/>
        <v>14</v>
      </c>
    </row>
    <row r="100" spans="1:4" x14ac:dyDescent="0.3">
      <c r="A100" s="10" t="s">
        <v>511</v>
      </c>
      <c r="B100" s="10" t="s">
        <v>270</v>
      </c>
      <c r="C100" s="6">
        <f t="shared" ref="C100:C101" ca="1" si="32">VLOOKUP(B100,OFFSET(INDIRECT("$A:$B"),0,MATCH(B$1&amp;"_Verify",INDIRECT("$1:$1"),0)-1),2,0)</f>
        <v>14</v>
      </c>
      <c r="D100" s="10"/>
    </row>
    <row r="101" spans="1:4" x14ac:dyDescent="0.3">
      <c r="A101" s="10" t="s">
        <v>512</v>
      </c>
      <c r="B101" s="10" t="s">
        <v>270</v>
      </c>
      <c r="C101" s="6">
        <f t="shared" ca="1" si="32"/>
        <v>14</v>
      </c>
      <c r="D101" s="10"/>
    </row>
    <row r="102" spans="1:4" x14ac:dyDescent="0.3">
      <c r="A102" s="10" t="s">
        <v>513</v>
      </c>
      <c r="B102" s="10" t="s">
        <v>270</v>
      </c>
      <c r="C102" s="6">
        <f t="shared" ref="C102" ca="1" si="33">VLOOKUP(B102,OFFSET(INDIRECT("$A:$B"),0,MATCH(B$1&amp;"_Verify",INDIRECT("$1:$1"),0)-1),2,0)</f>
        <v>14</v>
      </c>
      <c r="D102" s="10"/>
    </row>
    <row r="103" spans="1:4" x14ac:dyDescent="0.3">
      <c r="A103" s="10" t="s">
        <v>514</v>
      </c>
      <c r="B103" s="10" t="s">
        <v>491</v>
      </c>
      <c r="C103" s="6">
        <f t="shared" ref="C103:C104" ca="1" si="34">VLOOKUP(B103,OFFSET(INDIRECT("$A:$B"),0,MATCH(B$1&amp;"_Verify",INDIRECT("$1:$1"),0)-1),2,0)</f>
        <v>64</v>
      </c>
      <c r="D103" s="10"/>
    </row>
    <row r="104" spans="1:4" x14ac:dyDescent="0.3">
      <c r="A104" s="10" t="s">
        <v>515</v>
      </c>
      <c r="B104" s="10" t="s">
        <v>493</v>
      </c>
      <c r="C104" s="6">
        <f t="shared" ca="1" si="34"/>
        <v>65</v>
      </c>
      <c r="D104" s="10"/>
    </row>
    <row r="105" spans="1:4" x14ac:dyDescent="0.3">
      <c r="A105" t="s">
        <v>172</v>
      </c>
      <c r="B105" t="s">
        <v>166</v>
      </c>
      <c r="C105" s="6">
        <f t="shared" ca="1" si="8"/>
        <v>57</v>
      </c>
    </row>
    <row r="106" spans="1:4" x14ac:dyDescent="0.3">
      <c r="A106" s="10" t="s">
        <v>518</v>
      </c>
      <c r="B106" s="10" t="s">
        <v>166</v>
      </c>
      <c r="C106" s="6">
        <f t="shared" ref="C106" ca="1" si="35">VLOOKUP(B106,OFFSET(INDIRECT("$A:$B"),0,MATCH(B$1&amp;"_Verify",INDIRECT("$1:$1"),0)-1),2,0)</f>
        <v>57</v>
      </c>
      <c r="D106" s="10"/>
    </row>
    <row r="107" spans="1:4" x14ac:dyDescent="0.3">
      <c r="A107" t="s">
        <v>173</v>
      </c>
      <c r="B107" t="s">
        <v>166</v>
      </c>
      <c r="C107" s="6">
        <f t="shared" ca="1" si="8"/>
        <v>57</v>
      </c>
    </row>
    <row r="108" spans="1:4" x14ac:dyDescent="0.3">
      <c r="A108" s="10" t="s">
        <v>519</v>
      </c>
      <c r="B108" s="10" t="s">
        <v>166</v>
      </c>
      <c r="C108" s="6">
        <f t="shared" ref="C108" ca="1" si="36">VLOOKUP(B108,OFFSET(INDIRECT("$A:$B"),0,MATCH(B$1&amp;"_Verify",INDIRECT("$1:$1"),0)-1),2,0)</f>
        <v>57</v>
      </c>
      <c r="D108" s="10"/>
    </row>
    <row r="109" spans="1:4" x14ac:dyDescent="0.3">
      <c r="A109" t="s">
        <v>174</v>
      </c>
      <c r="B109" t="s">
        <v>166</v>
      </c>
      <c r="C109" s="6">
        <f t="shared" ca="1" si="8"/>
        <v>57</v>
      </c>
    </row>
    <row r="110" spans="1:4" x14ac:dyDescent="0.3">
      <c r="A110" s="10" t="s">
        <v>520</v>
      </c>
      <c r="B110" s="10" t="s">
        <v>166</v>
      </c>
      <c r="C110" s="6">
        <f t="shared" ref="C110" ca="1" si="37">VLOOKUP(B110,OFFSET(INDIRECT("$A:$B"),0,MATCH(B$1&amp;"_Verify",INDIRECT("$1:$1"),0)-1),2,0)</f>
        <v>57</v>
      </c>
      <c r="D110" s="10"/>
    </row>
    <row r="111" spans="1:4" x14ac:dyDescent="0.3">
      <c r="A111" t="s">
        <v>175</v>
      </c>
      <c r="B111" t="s">
        <v>185</v>
      </c>
      <c r="C111" s="6">
        <f t="shared" ca="1" si="8"/>
        <v>31</v>
      </c>
    </row>
    <row r="112" spans="1:4" x14ac:dyDescent="0.3">
      <c r="A112" t="s">
        <v>176</v>
      </c>
      <c r="B112" t="s">
        <v>183</v>
      </c>
      <c r="C112" s="6">
        <f t="shared" ca="1" si="8"/>
        <v>32</v>
      </c>
    </row>
    <row r="113" spans="1:3" x14ac:dyDescent="0.3">
      <c r="A113" t="s">
        <v>177</v>
      </c>
      <c r="B113" t="s">
        <v>186</v>
      </c>
      <c r="C113" s="6">
        <f t="shared" ca="1" si="8"/>
        <v>33</v>
      </c>
    </row>
    <row r="114" spans="1:3" x14ac:dyDescent="0.3">
      <c r="A114" t="s">
        <v>178</v>
      </c>
      <c r="B114" t="s">
        <v>187</v>
      </c>
      <c r="C114" s="6">
        <f t="shared" ca="1" si="8"/>
        <v>34</v>
      </c>
    </row>
    <row r="115" spans="1:3" x14ac:dyDescent="0.3">
      <c r="A115" t="s">
        <v>179</v>
      </c>
      <c r="B115" t="s">
        <v>188</v>
      </c>
      <c r="C115" s="6">
        <f t="shared" ca="1" si="8"/>
        <v>35</v>
      </c>
    </row>
    <row r="116" spans="1:3" x14ac:dyDescent="0.3">
      <c r="A116" t="s">
        <v>180</v>
      </c>
      <c r="B116" t="s">
        <v>189</v>
      </c>
      <c r="C116" s="6">
        <f t="shared" ca="1" si="8"/>
        <v>36</v>
      </c>
    </row>
    <row r="117" spans="1:3" x14ac:dyDescent="0.3">
      <c r="A117" t="s">
        <v>181</v>
      </c>
      <c r="B117" t="s">
        <v>190</v>
      </c>
      <c r="C117" s="6">
        <f t="shared" ca="1" si="8"/>
        <v>37</v>
      </c>
    </row>
    <row r="118" spans="1:3" x14ac:dyDescent="0.3">
      <c r="A118" t="s">
        <v>182</v>
      </c>
      <c r="B118" t="s">
        <v>191</v>
      </c>
      <c r="C118" s="6">
        <f t="shared" ca="1" si="8"/>
        <v>38</v>
      </c>
    </row>
    <row r="119" spans="1:3" x14ac:dyDescent="0.3">
      <c r="A119" t="s">
        <v>271</v>
      </c>
      <c r="B119" t="s">
        <v>542</v>
      </c>
      <c r="C119" s="6">
        <f t="shared" ref="C119" ca="1" si="38">VLOOKUP(B119,OFFSET(INDIRECT("$A:$B"),0,MATCH(B$1&amp;"_Verify",INDIRECT("$1:$1"),0)-1),2,0)</f>
        <v>68</v>
      </c>
    </row>
    <row r="120" spans="1:3" x14ac:dyDescent="0.3">
      <c r="A120" t="s">
        <v>272</v>
      </c>
      <c r="B120" t="s">
        <v>542</v>
      </c>
      <c r="C120" s="6">
        <f t="shared" ref="C120" ca="1" si="39">VLOOKUP(B120,OFFSET(INDIRECT("$A:$B"),0,MATCH(B$1&amp;"_Verify",INDIRECT("$1:$1"),0)-1),2,0)</f>
        <v>68</v>
      </c>
    </row>
    <row r="121" spans="1:3" x14ac:dyDescent="0.3">
      <c r="A121" t="s">
        <v>292</v>
      </c>
      <c r="B121" t="s">
        <v>94</v>
      </c>
      <c r="C121" s="6">
        <f t="shared" ref="C121:C124" ca="1" si="40">VLOOKUP(B121,OFFSET(INDIRECT("$A:$B"),0,MATCH(B$1&amp;"_Verify",INDIRECT("$1:$1"),0)-1),2,0)</f>
        <v>13</v>
      </c>
    </row>
    <row r="122" spans="1:3" x14ac:dyDescent="0.3">
      <c r="A122" t="s">
        <v>294</v>
      </c>
      <c r="B122" t="s">
        <v>21</v>
      </c>
      <c r="C122" s="6">
        <f t="shared" ca="1" si="40"/>
        <v>7</v>
      </c>
    </row>
    <row r="123" spans="1:3" x14ac:dyDescent="0.3">
      <c r="A123" t="s">
        <v>293</v>
      </c>
      <c r="B123" t="s">
        <v>94</v>
      </c>
      <c r="C123" s="6">
        <f t="shared" ca="1" si="40"/>
        <v>13</v>
      </c>
    </row>
    <row r="124" spans="1:3" x14ac:dyDescent="0.3">
      <c r="A124" t="s">
        <v>296</v>
      </c>
      <c r="B124" t="s">
        <v>21</v>
      </c>
      <c r="C124" s="6">
        <f t="shared" ca="1" si="40"/>
        <v>7</v>
      </c>
    </row>
    <row r="125" spans="1:3" x14ac:dyDescent="0.3">
      <c r="A125" t="s">
        <v>300</v>
      </c>
      <c r="B125" s="10" t="s">
        <v>542</v>
      </c>
      <c r="C125" s="6">
        <f t="shared" ref="C125" ca="1" si="41">VLOOKUP(B125,OFFSET(INDIRECT("$A:$B"),0,MATCH(B$1&amp;"_Verify",INDIRECT("$1:$1"),0)-1),2,0)</f>
        <v>68</v>
      </c>
    </row>
    <row r="126" spans="1:3" x14ac:dyDescent="0.3">
      <c r="A126" t="s">
        <v>301</v>
      </c>
      <c r="B126" s="10" t="s">
        <v>542</v>
      </c>
      <c r="C126" s="6">
        <f t="shared" ref="C126:C128" ca="1" si="42">VLOOKUP(B126,OFFSET(INDIRECT("$A:$B"),0,MATCH(B$1&amp;"_Verify",INDIRECT("$1:$1"),0)-1),2,0)</f>
        <v>68</v>
      </c>
    </row>
    <row r="127" spans="1:3" x14ac:dyDescent="0.3">
      <c r="A127" t="s">
        <v>302</v>
      </c>
      <c r="B127" t="s">
        <v>94</v>
      </c>
      <c r="C127" s="6">
        <f t="shared" ca="1" si="42"/>
        <v>13</v>
      </c>
    </row>
    <row r="128" spans="1:3" x14ac:dyDescent="0.3">
      <c r="A128" t="s">
        <v>303</v>
      </c>
      <c r="B128" t="s">
        <v>226</v>
      </c>
      <c r="C128" s="6">
        <f t="shared" ca="1" si="42"/>
        <v>15</v>
      </c>
    </row>
    <row r="129" spans="1:4" x14ac:dyDescent="0.3">
      <c r="A129" t="s">
        <v>304</v>
      </c>
      <c r="B129" t="s">
        <v>229</v>
      </c>
      <c r="C129" s="6">
        <f t="shared" ref="C129" ca="1" si="43">VLOOKUP(B129,OFFSET(INDIRECT("$A:$B"),0,MATCH(B$1&amp;"_Verify",INDIRECT("$1:$1"),0)-1),2,0)</f>
        <v>16</v>
      </c>
    </row>
    <row r="130" spans="1:4" x14ac:dyDescent="0.3">
      <c r="A130" t="s">
        <v>305</v>
      </c>
      <c r="B130" t="s">
        <v>229</v>
      </c>
      <c r="C130" s="6">
        <f t="shared" ref="C130" ca="1" si="44">VLOOKUP(B130,OFFSET(INDIRECT("$A:$B"),0,MATCH(B$1&amp;"_Verify",INDIRECT("$1:$1"),0)-1),2,0)</f>
        <v>16</v>
      </c>
    </row>
    <row r="131" spans="1:4" x14ac:dyDescent="0.3">
      <c r="A131" t="s">
        <v>308</v>
      </c>
      <c r="B131" t="s">
        <v>230</v>
      </c>
      <c r="C131" s="6">
        <f t="shared" ref="C131" ca="1" si="45">VLOOKUP(B131,OFFSET(INDIRECT("$A:$B"),0,MATCH(B$1&amp;"_Verify",INDIRECT("$1:$1"),0)-1),2,0)</f>
        <v>17</v>
      </c>
    </row>
    <row r="132" spans="1:4" x14ac:dyDescent="0.3">
      <c r="A132" t="s">
        <v>309</v>
      </c>
      <c r="B132" t="s">
        <v>230</v>
      </c>
      <c r="C132" s="6">
        <f t="shared" ref="C132" ca="1" si="46">VLOOKUP(B132,OFFSET(INDIRECT("$A:$B"),0,MATCH(B$1&amp;"_Verify",INDIRECT("$1:$1"),0)-1),2,0)</f>
        <v>17</v>
      </c>
    </row>
    <row r="133" spans="1:4" x14ac:dyDescent="0.3">
      <c r="A133" t="s">
        <v>310</v>
      </c>
      <c r="B133" t="s">
        <v>231</v>
      </c>
      <c r="C133" s="6">
        <f t="shared" ref="C133" ca="1" si="47">VLOOKUP(B133,OFFSET(INDIRECT("$A:$B"),0,MATCH(B$1&amp;"_Verify",INDIRECT("$1:$1"),0)-1),2,0)</f>
        <v>18</v>
      </c>
    </row>
    <row r="134" spans="1:4" x14ac:dyDescent="0.3">
      <c r="A134" t="s">
        <v>311</v>
      </c>
      <c r="B134" t="s">
        <v>231</v>
      </c>
      <c r="C134" s="6">
        <f t="shared" ref="C134" ca="1" si="48">VLOOKUP(B134,OFFSET(INDIRECT("$A:$B"),0,MATCH(B$1&amp;"_Verify",INDIRECT("$1:$1"),0)-1),2,0)</f>
        <v>18</v>
      </c>
    </row>
    <row r="135" spans="1:4" x14ac:dyDescent="0.3">
      <c r="A135" t="s">
        <v>312</v>
      </c>
      <c r="B135" t="s">
        <v>232</v>
      </c>
      <c r="C135" s="6">
        <f t="shared" ref="C135" ca="1" si="49">VLOOKUP(B135,OFFSET(INDIRECT("$A:$B"),0,MATCH(B$1&amp;"_Verify",INDIRECT("$1:$1"),0)-1),2,0)</f>
        <v>19</v>
      </c>
    </row>
    <row r="136" spans="1:4" x14ac:dyDescent="0.3">
      <c r="A136" t="s">
        <v>313</v>
      </c>
      <c r="B136" t="s">
        <v>232</v>
      </c>
      <c r="C136" s="6">
        <f t="shared" ref="C136" ca="1" si="50">VLOOKUP(B136,OFFSET(INDIRECT("$A:$B"),0,MATCH(B$1&amp;"_Verify",INDIRECT("$1:$1"),0)-1),2,0)</f>
        <v>19</v>
      </c>
    </row>
    <row r="137" spans="1:4" x14ac:dyDescent="0.3">
      <c r="A137" t="s">
        <v>315</v>
      </c>
      <c r="B137" t="s">
        <v>241</v>
      </c>
      <c r="C137" s="6">
        <f t="shared" ref="C137:C147" ca="1" si="51">VLOOKUP(B137,OFFSET(INDIRECT("$A:$B"),0,MATCH(B$1&amp;"_Verify",INDIRECT("$1:$1"),0)-1),2,0)</f>
        <v>20</v>
      </c>
    </row>
    <row r="138" spans="1:4" x14ac:dyDescent="0.3">
      <c r="A138" t="s">
        <v>316</v>
      </c>
      <c r="B138" t="s">
        <v>241</v>
      </c>
      <c r="C138" s="6">
        <f t="shared" ca="1" si="51"/>
        <v>20</v>
      </c>
    </row>
    <row r="139" spans="1:4" x14ac:dyDescent="0.3">
      <c r="A139" t="s">
        <v>367</v>
      </c>
      <c r="B139" t="s">
        <v>94</v>
      </c>
      <c r="C139" s="6">
        <f t="shared" ref="C139:C141" ca="1" si="52">VLOOKUP(B139,OFFSET(INDIRECT("$A:$B"),0,MATCH(B$1&amp;"_Verify",INDIRECT("$1:$1"),0)-1),2,0)</f>
        <v>13</v>
      </c>
      <c r="D139" s="6"/>
    </row>
    <row r="140" spans="1:4" x14ac:dyDescent="0.3">
      <c r="A140" t="s">
        <v>369</v>
      </c>
      <c r="B140" t="s">
        <v>340</v>
      </c>
      <c r="C140" s="6">
        <f t="shared" ca="1" si="52"/>
        <v>21</v>
      </c>
    </row>
    <row r="141" spans="1:4" x14ac:dyDescent="0.3">
      <c r="A141" t="s">
        <v>373</v>
      </c>
      <c r="B141" t="s">
        <v>57</v>
      </c>
      <c r="C141" s="6">
        <f t="shared" ca="1" si="52"/>
        <v>11</v>
      </c>
    </row>
    <row r="142" spans="1:4" x14ac:dyDescent="0.3">
      <c r="A142" t="s">
        <v>317</v>
      </c>
      <c r="B142" t="s">
        <v>94</v>
      </c>
      <c r="C142" s="6">
        <f t="shared" ca="1" si="51"/>
        <v>13</v>
      </c>
    </row>
    <row r="143" spans="1:4" x14ac:dyDescent="0.3">
      <c r="A143" t="s">
        <v>319</v>
      </c>
      <c r="B143" t="s">
        <v>21</v>
      </c>
      <c r="C143" s="6">
        <f t="shared" ca="1" si="51"/>
        <v>7</v>
      </c>
    </row>
    <row r="144" spans="1:4" x14ac:dyDescent="0.3">
      <c r="A144" s="10" t="s">
        <v>522</v>
      </c>
      <c r="B144" s="10" t="s">
        <v>94</v>
      </c>
      <c r="C144" s="6">
        <f t="shared" ca="1" si="51"/>
        <v>13</v>
      </c>
      <c r="D144" s="10"/>
    </row>
    <row r="145" spans="1:4" x14ac:dyDescent="0.3">
      <c r="A145" s="10" t="s">
        <v>524</v>
      </c>
      <c r="B145" s="10" t="s">
        <v>21</v>
      </c>
      <c r="C145" s="6">
        <f t="shared" ca="1" si="51"/>
        <v>7</v>
      </c>
      <c r="D145" s="10"/>
    </row>
    <row r="146" spans="1:4" x14ac:dyDescent="0.3">
      <c r="A146" t="s">
        <v>374</v>
      </c>
      <c r="B146" t="s">
        <v>344</v>
      </c>
      <c r="C146" s="6">
        <f t="shared" ca="1" si="51"/>
        <v>61</v>
      </c>
    </row>
    <row r="147" spans="1:4" x14ac:dyDescent="0.3">
      <c r="A147" t="s">
        <v>375</v>
      </c>
      <c r="B147" t="s">
        <v>348</v>
      </c>
      <c r="C147" s="6">
        <f t="shared" ca="1" si="51"/>
        <v>59</v>
      </c>
    </row>
    <row r="148" spans="1:4" x14ac:dyDescent="0.3">
      <c r="A148" t="s">
        <v>320</v>
      </c>
      <c r="B148" t="s">
        <v>242</v>
      </c>
      <c r="C148" s="6">
        <f t="shared" ref="C148:C151" ca="1" si="53">VLOOKUP(B148,OFFSET(INDIRECT("$A:$B"),0,MATCH(B$1&amp;"_Verify",INDIRECT("$1:$1"),0)-1),2,0)</f>
        <v>58</v>
      </c>
    </row>
    <row r="149" spans="1:4" x14ac:dyDescent="0.3">
      <c r="A149" s="10" t="s">
        <v>526</v>
      </c>
      <c r="B149" s="10" t="s">
        <v>242</v>
      </c>
      <c r="C149" s="6">
        <f t="shared" ref="C149" ca="1" si="54">VLOOKUP(B149,OFFSET(INDIRECT("$A:$B"),0,MATCH(B$1&amp;"_Verify",INDIRECT("$1:$1"),0)-1),2,0)</f>
        <v>58</v>
      </c>
      <c r="D149" s="10"/>
    </row>
    <row r="150" spans="1:4" x14ac:dyDescent="0.3">
      <c r="A150" t="s">
        <v>331</v>
      </c>
      <c r="B150" t="s">
        <v>275</v>
      </c>
      <c r="C150" s="6">
        <f t="shared" ca="1" si="53"/>
        <v>40</v>
      </c>
    </row>
    <row r="151" spans="1:4" x14ac:dyDescent="0.3">
      <c r="A151" t="s">
        <v>333</v>
      </c>
      <c r="B151" t="s">
        <v>54</v>
      </c>
      <c r="C151" s="6">
        <f t="shared" ca="1" si="53"/>
        <v>8</v>
      </c>
    </row>
    <row r="152" spans="1:4" x14ac:dyDescent="0.3">
      <c r="A152" t="s">
        <v>322</v>
      </c>
      <c r="B152" t="s">
        <v>276</v>
      </c>
      <c r="C152" s="6">
        <f t="shared" ref="C152" ca="1" si="55">VLOOKUP(B152,OFFSET(INDIRECT("$A:$B"),0,MATCH(B$1&amp;"_Verify",INDIRECT("$1:$1"),0)-1),2,0)</f>
        <v>39</v>
      </c>
    </row>
    <row r="153" spans="1:4" x14ac:dyDescent="0.3">
      <c r="A153" t="s">
        <v>324</v>
      </c>
      <c r="B153" t="s">
        <v>55</v>
      </c>
      <c r="C153" s="6">
        <f t="shared" ref="C153" ca="1" si="56">VLOOKUP(B153,OFFSET(INDIRECT("$A:$B"),0,MATCH(B$1&amp;"_Verify",INDIRECT("$1:$1"),0)-1),2,0)</f>
        <v>9</v>
      </c>
    </row>
    <row r="154" spans="1:4" x14ac:dyDescent="0.3">
      <c r="A154" t="s">
        <v>354</v>
      </c>
      <c r="B154" t="s">
        <v>347</v>
      </c>
      <c r="C154" s="6">
        <f t="shared" ref="C154" ca="1" si="57">VLOOKUP(B154,OFFSET(INDIRECT("$A:$B"),0,MATCH(B$1&amp;"_Verify",INDIRECT("$1:$1"),0)-1),2,0)</f>
        <v>41</v>
      </c>
    </row>
    <row r="155" spans="1:4" x14ac:dyDescent="0.3">
      <c r="A155" t="s">
        <v>355</v>
      </c>
      <c r="B155" t="s">
        <v>286</v>
      </c>
      <c r="C155" s="6">
        <f t="shared" ref="C155" ca="1" si="58">VLOOKUP(B155,OFFSET(INDIRECT("$A:$B"),0,MATCH(B$1&amp;"_Verify",INDIRECT("$1:$1"),0)-1),2,0)</f>
        <v>60</v>
      </c>
    </row>
    <row r="156" spans="1:4" x14ac:dyDescent="0.3">
      <c r="A156" t="s">
        <v>379</v>
      </c>
      <c r="B156" t="s">
        <v>380</v>
      </c>
      <c r="C156" s="6">
        <f t="shared" ref="C156:C158" ca="1" si="59">VLOOKUP(B156,OFFSET(INDIRECT("$A:$B"),0,MATCH(B$1&amp;"_Verify",INDIRECT("$1:$1"),0)-1),2,0)</f>
        <v>62</v>
      </c>
    </row>
    <row r="157" spans="1:4" x14ac:dyDescent="0.3">
      <c r="A157" s="10" t="s">
        <v>532</v>
      </c>
      <c r="B157" s="10" t="s">
        <v>535</v>
      </c>
      <c r="C157" s="6">
        <f t="shared" ca="1" si="59"/>
        <v>66</v>
      </c>
      <c r="D157" s="10"/>
    </row>
    <row r="158" spans="1:4" x14ac:dyDescent="0.3">
      <c r="A158" s="10" t="s">
        <v>534</v>
      </c>
      <c r="B158" s="10" t="s">
        <v>535</v>
      </c>
      <c r="C158" s="6">
        <f t="shared" ca="1" si="59"/>
        <v>66</v>
      </c>
      <c r="D158" s="10"/>
    </row>
    <row r="159" spans="1:4" x14ac:dyDescent="0.3">
      <c r="A159" s="10" t="s">
        <v>548</v>
      </c>
      <c r="B159" s="10" t="s">
        <v>538</v>
      </c>
      <c r="C159" s="6">
        <f t="shared" ref="C159" ca="1" si="60">VLOOKUP(B159,OFFSET(INDIRECT("$A:$B"),0,MATCH(B$1&amp;"_Verify",INDIRECT("$1:$1"),0)-1),2,0)</f>
        <v>67</v>
      </c>
      <c r="D159" s="10"/>
    </row>
    <row r="160" spans="1:4" x14ac:dyDescent="0.3">
      <c r="A160" t="s">
        <v>388</v>
      </c>
      <c r="B160" t="s">
        <v>385</v>
      </c>
      <c r="C160" s="6">
        <f t="shared" ref="C160" ca="1" si="61">VLOOKUP(B160,OFFSET(INDIRECT("$A:$B"),0,MATCH(B$1&amp;"_Verify",INDIRECT("$1:$1"),0)-1),2,0)</f>
        <v>22</v>
      </c>
    </row>
    <row r="161" spans="1:3" x14ac:dyDescent="0.3">
      <c r="A161" t="s">
        <v>402</v>
      </c>
      <c r="B161" t="s">
        <v>385</v>
      </c>
      <c r="C161" s="6">
        <f t="shared" ref="C161" ca="1" si="62">VLOOKUP(B161,OFFSET(INDIRECT("$A:$B"),0,MATCH(B$1&amp;"_Verify",INDIRECT("$1:$1"),0)-1),2,0)</f>
        <v>22</v>
      </c>
    </row>
    <row r="162" spans="1:3" x14ac:dyDescent="0.3">
      <c r="A162" t="s">
        <v>390</v>
      </c>
      <c r="B162" t="s">
        <v>385</v>
      </c>
      <c r="C162" s="6">
        <f t="shared" ref="C162:C163" ca="1" si="63">VLOOKUP(B162,OFFSET(INDIRECT("$A:$B"),0,MATCH(B$1&amp;"_Verify",INDIRECT("$1:$1"),0)-1),2,0)</f>
        <v>22</v>
      </c>
    </row>
    <row r="163" spans="1:3" x14ac:dyDescent="0.3">
      <c r="A163" t="s">
        <v>403</v>
      </c>
      <c r="B163" t="s">
        <v>385</v>
      </c>
      <c r="C163" s="6">
        <f t="shared" ca="1" si="63"/>
        <v>22</v>
      </c>
    </row>
  </sheetData>
  <phoneticPr fontId="1" type="noConversion"/>
  <dataValidations count="1">
    <dataValidation type="list" allowBlank="1" showInputMessage="1" showErrorMessage="1" sqref="B2:B16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76"/>
  <sheetViews>
    <sheetView workbookViewId="0">
      <pane xSplit="2" ySplit="2" topLeftCell="C65" activePane="bottomRight" state="frozen"/>
      <selection pane="topRight" activeCell="C1" sqref="C1"/>
      <selection pane="bottomLeft" activeCell="A3" sqref="A3"/>
      <selection pane="bottomRight" activeCell="B77" sqref="B77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24</v>
      </c>
      <c r="F2" s="4" t="str">
        <f>IF(ISBLANK(VLOOKUP($E2,어펙터인자!$1:$1048576,MATCH(F$1,어펙터인자!$1:$1,0),0)),"",VLOOKUP($E2,어펙터인자!$1:$1048576,MATCH(F$1,어펙터인자!$1:$1,0),0))</f>
        <v>힘을 줘서 밀어낸다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i1=0or1 일때
곱할 파워</v>
      </c>
      <c r="J2" s="4" t="str">
        <f>IF(ISBLANK(VLOOKUP($E2,어펙터인자!$1:$1048576,MATCH(J$1,어펙터인자!$1:$1,0),0)),"",VLOOKUP($E2,어펙터인자!$1:$1048576,MATCH(J$1,어펙터인자!$1:$1,0),0))</f>
        <v>i1=2 일때
X축 파워</v>
      </c>
      <c r="K2" s="4" t="str">
        <f>IF(ISBLANK(VLOOKUP($E2,어펙터인자!$1:$1048576,MATCH(K$1,어펙터인자!$1:$1,0),0)),"",VLOOKUP($E2,어펙터인자!$1:$1048576,MATCH(K$1,어펙터인자!$1:$1,0),0))</f>
        <v>i1=2 일때
Z축 파워</v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0: 히트결과에 따른 노말로 밈
1: 액터와 액터 사이의 방향으로 밈
2: 나를 민다</v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79" si="0">B3&amp;"_"&amp;TEXT(D3,"00")</f>
        <v>NormalAttack0.8_01</v>
      </c>
      <c r="B3" s="1" t="s">
        <v>585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81" ca="1" si="1">IF(NOT(ISBLANK(N3)),N3,
IF(ISBLANK(M3),"",
VLOOKUP(M3,OFFSET(INDIRECT("$A:$B"),0,MATCH(M$1&amp;"_Verify",INDIRECT("$1:$1"),0)-1),2,0)
))</f>
        <v/>
      </c>
      <c r="S3" s="7" t="str">
        <f t="shared" ref="S3:S134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558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560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583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584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159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-0.35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422</v>
      </c>
      <c r="Y16" s="1" t="s">
        <v>160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365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161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118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162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429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432</v>
      </c>
      <c r="Y19" s="1" t="s">
        <v>423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435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433</v>
      </c>
      <c r="Y20" s="1" t="s">
        <v>163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430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119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550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588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0.23*5*1.4</f>
        <v>1.61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135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0.47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446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448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455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456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457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458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459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462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468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469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470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471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473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474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475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477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478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479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480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481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482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483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484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485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486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108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225</v>
      </c>
      <c r="S57" s="7">
        <f t="shared" ca="1" si="2"/>
        <v>4</v>
      </c>
      <c r="U57" s="1" t="s">
        <v>107</v>
      </c>
    </row>
    <row r="58" spans="1:23" x14ac:dyDescent="0.3">
      <c r="A58" s="1" t="str">
        <f t="shared" si="0"/>
        <v>InvincibleTortoise_01</v>
      </c>
      <c r="B58" t="s">
        <v>107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109</v>
      </c>
      <c r="U58" s="1" t="s">
        <v>110</v>
      </c>
    </row>
    <row r="59" spans="1:23" x14ac:dyDescent="0.3">
      <c r="A59" s="1" t="str">
        <f t="shared" si="0"/>
        <v>CountBarrier5Times_01</v>
      </c>
      <c r="B59" t="s">
        <v>115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116</v>
      </c>
    </row>
    <row r="60" spans="1:23" x14ac:dyDescent="0.3">
      <c r="A60" s="1" t="str">
        <f t="shared" si="0"/>
        <v>CallBurrowNinjaAssassin_01</v>
      </c>
      <c r="B60" t="s">
        <v>120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225</v>
      </c>
      <c r="S60" s="7">
        <f t="shared" ca="1" si="2"/>
        <v>4</v>
      </c>
      <c r="U60" s="1" t="s">
        <v>117</v>
      </c>
    </row>
    <row r="61" spans="1:23" x14ac:dyDescent="0.3">
      <c r="A61" s="1" t="str">
        <f t="shared" si="0"/>
        <v>BurrowNinjaAssassin_01</v>
      </c>
      <c r="B61" t="s">
        <v>117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130</v>
      </c>
      <c r="U61" s="1" t="s">
        <v>131</v>
      </c>
      <c r="V61" s="1" t="s">
        <v>132</v>
      </c>
      <c r="W61" s="1" t="s">
        <v>133</v>
      </c>
    </row>
    <row r="62" spans="1:23" x14ac:dyDescent="0.3">
      <c r="A62" s="1" t="str">
        <f t="shared" si="0"/>
        <v>RushPigPet_01</v>
      </c>
      <c r="B62" s="10" t="s">
        <v>556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</v>
      </c>
      <c r="N62" s="1">
        <v>1</v>
      </c>
      <c r="O62" s="7">
        <f t="shared" ca="1" si="1"/>
        <v>1</v>
      </c>
      <c r="P62" s="1">
        <v>50</v>
      </c>
      <c r="S62" s="7" t="str">
        <f t="shared" ca="1" si="2"/>
        <v/>
      </c>
      <c r="T62" s="1" t="s">
        <v>557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RushPigPet_Purple_01</v>
      </c>
      <c r="B63" s="10" t="s">
        <v>603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5</v>
      </c>
      <c r="J63" s="1">
        <v>1.5</v>
      </c>
      <c r="K63" s="1">
        <v>0</v>
      </c>
      <c r="L63" s="1">
        <v>100</v>
      </c>
      <c r="N63" s="1">
        <v>3</v>
      </c>
      <c r="O63" s="7">
        <f t="shared" ref="O63" ca="1" si="49">IF(NOT(ISBLANK(N63)),N63,
IF(ISBLANK(M63),"",
VLOOKUP(M63,OFFSET(INDIRECT("$A:$B"),0,MATCH(M$1&amp;"_Verify",INDIRECT("$1:$1"),0)-1),2,0)
))</f>
        <v>3</v>
      </c>
      <c r="P63" s="1">
        <v>50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557</v>
      </c>
      <c r="U63" s="1">
        <f>(3/2)*1/1.5</f>
        <v>1</v>
      </c>
    </row>
    <row r="64" spans="1:23" x14ac:dyDescent="0.3">
      <c r="A64" s="1" t="str">
        <f t="shared" ref="A64" si="51">B64&amp;"_"&amp;TEXT(D64,"00")</f>
        <v>RushPolygonalMetalon_Green_01</v>
      </c>
      <c r="B64" s="10" t="s">
        <v>572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8</v>
      </c>
      <c r="J64" s="1">
        <v>1</v>
      </c>
      <c r="K64" s="1">
        <v>0</v>
      </c>
      <c r="L64" s="1">
        <v>0</v>
      </c>
      <c r="N64" s="1">
        <v>1</v>
      </c>
      <c r="O64" s="7">
        <f t="shared" ref="O64" ca="1" si="52">IF(NOT(ISBLANK(N64)),N64,
IF(ISBLANK(M64),"",
VLOOKUP(M64,OFFSET(INDIRECT("$A:$B"),0,MATCH(M$1&amp;"_Verify",INDIRECT("$1:$1"),0)-1),2,0)
))</f>
        <v>1</v>
      </c>
      <c r="P64" s="1">
        <v>250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557</v>
      </c>
      <c r="U64" s="1">
        <f>(3/2)*1/1.25</f>
        <v>1.2</v>
      </c>
    </row>
    <row r="65" spans="1:23" x14ac:dyDescent="0.3">
      <c r="A65" s="1" t="str">
        <f t="shared" ref="A65" si="54">B65&amp;"_"&amp;TEXT(D65,"00")</f>
        <v>RushCuteUniq_01</v>
      </c>
      <c r="B65" s="10" t="s">
        <v>569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6.5</v>
      </c>
      <c r="J65" s="1">
        <v>2.5</v>
      </c>
      <c r="K65" s="1">
        <v>1</v>
      </c>
      <c r="L65" s="1">
        <v>0</v>
      </c>
      <c r="N65" s="1">
        <v>0</v>
      </c>
      <c r="O65" s="7">
        <f t="shared" ref="O65" ca="1" si="55">IF(NOT(ISBLANK(N65)),N65,
IF(ISBLANK(M65),"",
VLOOKUP(M65,OFFSET(INDIRECT("$A:$B"),0,MATCH(M$1&amp;"_Verify",INDIRECT("$1:$1"),0)-1),2,0)
))</f>
        <v>0</v>
      </c>
      <c r="P65" s="1">
        <v>-1</v>
      </c>
      <c r="S65" s="7" t="str">
        <f t="shared" ref="S65" ca="1" si="56">IF(NOT(ISBLANK(R65)),R65,
IF(ISBLANK(Q65),"",
VLOOKUP(Q65,OFFSET(INDIRECT("$A:$B"),0,MATCH(Q$1&amp;"_Verify",INDIRECT("$1:$1"),0)-1),2,0)
))</f>
        <v/>
      </c>
      <c r="T65" s="1" t="s">
        <v>557</v>
      </c>
      <c r="U65" s="1">
        <f>(3/2)*1/1.25</f>
        <v>1.2</v>
      </c>
    </row>
    <row r="66" spans="1:23" x14ac:dyDescent="0.3">
      <c r="A66" s="1" t="str">
        <f t="shared" ref="A66:A68" si="57">B66&amp;"_"&amp;TEXT(D66,"00")</f>
        <v>RushRobotSphere_01</v>
      </c>
      <c r="B66" s="10" t="s">
        <v>570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Rush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8</v>
      </c>
      <c r="J66" s="1">
        <v>2</v>
      </c>
      <c r="K66" s="1">
        <v>5</v>
      </c>
      <c r="L66" s="1">
        <v>0</v>
      </c>
      <c r="N66" s="1">
        <v>0</v>
      </c>
      <c r="O66" s="7">
        <f t="shared" ref="O66:O68" ca="1" si="58">IF(NOT(ISBLANK(N66)),N66,
IF(ISBLANK(M66),"",
VLOOKUP(M66,OFFSET(INDIRECT("$A:$B"),0,MATCH(M$1&amp;"_Verify",INDIRECT("$1:$1"),0)-1),2,0)
))</f>
        <v>0</v>
      </c>
      <c r="P66" s="1">
        <v>-1</v>
      </c>
      <c r="S66" s="7" t="str">
        <f t="shared" ref="S66:S68" ca="1" si="59">IF(NOT(ISBLANK(R66)),R66,
IF(ISBLANK(Q66),"",
VLOOKUP(Q66,OFFSET(INDIRECT("$A:$B"),0,MATCH(Q$1&amp;"_Verify",INDIRECT("$1:$1"),0)-1),2,0)
))</f>
        <v/>
      </c>
      <c r="T66" s="1" t="s">
        <v>557</v>
      </c>
      <c r="U66" s="1">
        <f>(3/2)*1.25/1.25</f>
        <v>1.5</v>
      </c>
    </row>
    <row r="67" spans="1:23" x14ac:dyDescent="0.3">
      <c r="A67" s="1" t="str">
        <f t="shared" si="57"/>
        <v>SlowDebuffCyc_01</v>
      </c>
      <c r="B67" s="10" t="s">
        <v>590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AddActorState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O67" s="7" t="str">
        <f t="shared" ca="1" si="58"/>
        <v/>
      </c>
      <c r="S67" s="7" t="str">
        <f t="shared" ca="1" si="59"/>
        <v/>
      </c>
      <c r="T67" s="1" t="s">
        <v>591</v>
      </c>
    </row>
    <row r="68" spans="1:23" x14ac:dyDescent="0.3">
      <c r="A68" s="1" t="str">
        <f t="shared" si="57"/>
        <v>AS_SlowCyc_01</v>
      </c>
      <c r="B68" s="1" t="s">
        <v>592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-0.5</v>
      </c>
      <c r="M68" s="1" t="s">
        <v>156</v>
      </c>
      <c r="O68" s="7">
        <f t="shared" ca="1" si="58"/>
        <v>10</v>
      </c>
      <c r="R68" s="1">
        <v>1</v>
      </c>
      <c r="S68" s="7">
        <f t="shared" ca="1" si="59"/>
        <v>1</v>
      </c>
      <c r="W68" s="1" t="s">
        <v>601</v>
      </c>
    </row>
    <row r="69" spans="1:23" x14ac:dyDescent="0.3">
      <c r="A69" s="1" t="str">
        <f t="shared" ref="A69" si="60">B69&amp;"_"&amp;TEXT(D69,"00")</f>
        <v>TeleportWarAssassin_01</v>
      </c>
      <c r="B69" s="1" t="s">
        <v>598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TeleportTargetPosition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0.8</v>
      </c>
      <c r="J69" s="1">
        <v>1.5</v>
      </c>
      <c r="N69" s="1">
        <v>0</v>
      </c>
      <c r="O69" s="7">
        <f t="shared" ref="O69" ca="1" si="61">IF(NOT(ISBLANK(N69)),N69,
IF(ISBLANK(M69),"",
VLOOKUP(M69,OFFSET(INDIRECT("$A:$B"),0,MATCH(M$1&amp;"_Verify",INDIRECT("$1:$1"),0)-1),2,0)
))</f>
        <v>0</v>
      </c>
      <c r="S69" s="7" t="str">
        <f t="shared" ref="S69" ca="1" si="62">IF(NOT(ISBLANK(R69)),R69,
IF(ISBLANK(Q69),"",
VLOOKUP(Q69,OFFSET(INDIRECT("$A:$B"),0,MATCH(Q$1&amp;"_Verify",INDIRECT("$1:$1"),0)-1),2,0)
))</f>
        <v/>
      </c>
      <c r="T69" s="1" t="s">
        <v>595</v>
      </c>
      <c r="W69" s="1" t="s">
        <v>600</v>
      </c>
    </row>
    <row r="70" spans="1:23" x14ac:dyDescent="0.3">
      <c r="A70" s="1" t="str">
        <f t="shared" ref="A70" si="63">B70&amp;"_"&amp;TEXT(D70,"00")</f>
        <v>TeleportZippermouth_Green_01</v>
      </c>
      <c r="B70" s="1" t="s">
        <v>615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TeleportTargetPosition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</v>
      </c>
      <c r="K70" s="1">
        <v>0</v>
      </c>
      <c r="L70" s="1">
        <v>0</v>
      </c>
      <c r="N70" s="1">
        <v>1</v>
      </c>
      <c r="O70" s="7">
        <f t="shared" ref="O70" ca="1" si="64">IF(NOT(ISBLANK(N70)),N70,
IF(ISBLANK(M70),"",
VLOOKUP(M70,OFFSET(INDIRECT("$A:$B"),0,MATCH(M$1&amp;"_Verify",INDIRECT("$1:$1"),0)-1),2,0)
))</f>
        <v>1</v>
      </c>
      <c r="S70" s="7" t="str">
        <f t="shared" ref="S70" ca="1" si="65">IF(NOT(ISBLANK(R70)),R70,
IF(ISBLANK(Q70),"",
VLOOKUP(Q70,OFFSET(INDIRECT("$A:$B"),0,MATCH(Q$1&amp;"_Verify",INDIRECT("$1:$1"),0)-1),2,0)
))</f>
        <v/>
      </c>
      <c r="T70" s="1" t="s">
        <v>595</v>
      </c>
      <c r="W70" s="1" t="s">
        <v>600</v>
      </c>
    </row>
    <row r="71" spans="1:23" x14ac:dyDescent="0.3">
      <c r="A71" s="1" t="str">
        <f t="shared" ref="A71:A72" si="66">B71&amp;"_"&amp;TEXT(D71,"00")</f>
        <v>RotateZippermouth_Green_01</v>
      </c>
      <c r="B71" s="1" t="s">
        <v>617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Rotate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</v>
      </c>
      <c r="J71" s="1">
        <v>360</v>
      </c>
      <c r="O71" s="7" t="str">
        <f t="shared" ref="O71:O72" ca="1" si="67">IF(NOT(ISBLANK(N71)),N71,
IF(ISBLANK(M71),"",
VLOOKUP(M71,OFFSET(INDIRECT("$A:$B"),0,MATCH(M$1&amp;"_Verify",INDIRECT("$1:$1"),0)-1),2,0)
))</f>
        <v/>
      </c>
      <c r="S71" s="7" t="str">
        <f t="shared" ref="S71:S72" ca="1" si="68">IF(NOT(ISBLANK(R71)),R71,
IF(ISBLANK(Q71),"",
VLOOKUP(Q71,OFFSET(INDIRECT("$A:$B"),0,MATCH(Q$1&amp;"_Verify",INDIRECT("$1:$1"),0)-1),2,0)
))</f>
        <v/>
      </c>
      <c r="T71" s="1" t="s">
        <v>619</v>
      </c>
    </row>
    <row r="72" spans="1:23" x14ac:dyDescent="0.3">
      <c r="A72" s="1" t="str">
        <f t="shared" si="66"/>
        <v>TeleportOneEyedWizard_BlueClose_01</v>
      </c>
      <c r="B72" s="1" t="s">
        <v>624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TeleportTargetPosition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</v>
      </c>
      <c r="J72" s="1">
        <v>1</v>
      </c>
      <c r="N72" s="1">
        <v>2</v>
      </c>
      <c r="O72" s="7">
        <f t="shared" ca="1" si="67"/>
        <v>2</v>
      </c>
      <c r="S72" s="7" t="str">
        <f t="shared" ca="1" si="68"/>
        <v/>
      </c>
      <c r="T72" s="1" t="s">
        <v>627</v>
      </c>
      <c r="U72" s="1" t="s">
        <v>638</v>
      </c>
      <c r="W72" s="1" t="s">
        <v>600</v>
      </c>
    </row>
    <row r="73" spans="1:23" x14ac:dyDescent="0.3">
      <c r="A73" s="1" t="str">
        <f t="shared" ref="A73:A74" si="69">B73&amp;"_"&amp;TEXT(D73,"00")</f>
        <v>TeleportOneEyedWizard_BlueFar_01</v>
      </c>
      <c r="B73" s="1" t="s">
        <v>625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TeleportTargetPosition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0.3</v>
      </c>
      <c r="J73" s="1">
        <v>1</v>
      </c>
      <c r="N73" s="1">
        <v>3</v>
      </c>
      <c r="O73" s="7">
        <f t="shared" ref="O73:O74" ca="1" si="70">IF(NOT(ISBLANK(N73)),N73,
IF(ISBLANK(M73),"",
VLOOKUP(M73,OFFSET(INDIRECT("$A:$B"),0,MATCH(M$1&amp;"_Verify",INDIRECT("$1:$1"),0)-1),2,0)
))</f>
        <v>3</v>
      </c>
      <c r="S73" s="7" t="str">
        <f t="shared" ref="S73:S74" ca="1" si="71">IF(NOT(ISBLANK(R73)),R73,
IF(ISBLANK(Q73),"",
VLOOKUP(Q73,OFFSET(INDIRECT("$A:$B"),0,MATCH(Q$1&amp;"_Verify",INDIRECT("$1:$1"),0)-1),2,0)
))</f>
        <v/>
      </c>
      <c r="T73" s="1" t="s">
        <v>628</v>
      </c>
      <c r="U73" s="1" t="s">
        <v>638</v>
      </c>
      <c r="W73" s="1" t="s">
        <v>600</v>
      </c>
    </row>
    <row r="74" spans="1:23" x14ac:dyDescent="0.3">
      <c r="A74" s="1" t="str">
        <f t="shared" si="69"/>
        <v>RushHeavyKnight_YellowFirst_01</v>
      </c>
      <c r="B74" s="10" t="s">
        <v>630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Rush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4.2</v>
      </c>
      <c r="J74" s="1">
        <v>1.5</v>
      </c>
      <c r="K74" s="1">
        <v>2</v>
      </c>
      <c r="L74" s="1">
        <v>0</v>
      </c>
      <c r="N74" s="1">
        <v>1</v>
      </c>
      <c r="O74" s="7">
        <f t="shared" ca="1" si="70"/>
        <v>1</v>
      </c>
      <c r="P74" s="1">
        <v>-1</v>
      </c>
      <c r="S74" s="7" t="str">
        <f t="shared" ca="1" si="71"/>
        <v/>
      </c>
      <c r="T74" s="1" t="s">
        <v>636</v>
      </c>
      <c r="U74" s="1">
        <v>1.5</v>
      </c>
    </row>
    <row r="75" spans="1:23" x14ac:dyDescent="0.3">
      <c r="A75" s="1" t="str">
        <f t="shared" ref="A75:A77" si="72">B75&amp;"_"&amp;TEXT(D75,"00")</f>
        <v>RushHeavyKnight_YellowSecond_01</v>
      </c>
      <c r="B75" s="10" t="s">
        <v>634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Rush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4.2</v>
      </c>
      <c r="J75" s="1">
        <v>1.5</v>
      </c>
      <c r="K75" s="1">
        <v>1</v>
      </c>
      <c r="L75" s="1">
        <v>0</v>
      </c>
      <c r="N75" s="1">
        <v>1</v>
      </c>
      <c r="O75" s="7">
        <f t="shared" ref="O75:O77" ca="1" si="73">IF(NOT(ISBLANK(N75)),N75,
IF(ISBLANK(M75),"",
VLOOKUP(M75,OFFSET(INDIRECT("$A:$B"),0,MATCH(M$1&amp;"_Verify",INDIRECT("$1:$1"),0)-1),2,0)
))</f>
        <v>1</v>
      </c>
      <c r="P75" s="1">
        <v>-1</v>
      </c>
      <c r="S75" s="7" t="str">
        <f t="shared" ref="S75:S76" ca="1" si="74">IF(NOT(ISBLANK(R75)),R75,
IF(ISBLANK(Q75),"",
VLOOKUP(Q75,OFFSET(INDIRECT("$A:$B"),0,MATCH(Q$1&amp;"_Verify",INDIRECT("$1:$1"),0)-1),2,0)
))</f>
        <v/>
      </c>
      <c r="T75" s="1" t="s">
        <v>637</v>
      </c>
      <c r="U75" s="1">
        <v>1.5</v>
      </c>
    </row>
    <row r="76" spans="1:23" x14ac:dyDescent="0.3">
      <c r="A76" s="1" t="str">
        <f t="shared" si="72"/>
        <v>RushHeavyKnight_YellowThird_01</v>
      </c>
      <c r="B76" s="10" t="s">
        <v>635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Rush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4.2</v>
      </c>
      <c r="J76" s="1">
        <v>0.2</v>
      </c>
      <c r="K76" s="1">
        <v>-3</v>
      </c>
      <c r="L76" s="1">
        <v>0</v>
      </c>
      <c r="N76" s="1">
        <v>1</v>
      </c>
      <c r="O76" s="7">
        <f t="shared" ca="1" si="73"/>
        <v>1</v>
      </c>
      <c r="P76" s="1">
        <v>200</v>
      </c>
      <c r="S76" s="7" t="str">
        <f t="shared" ca="1" si="74"/>
        <v/>
      </c>
      <c r="T76" s="1" t="s">
        <v>557</v>
      </c>
      <c r="U76" s="1">
        <v>1.5</v>
      </c>
    </row>
    <row r="77" spans="1:23" x14ac:dyDescent="0.3">
      <c r="A77" s="1" t="str">
        <f t="shared" si="72"/>
        <v>AddForceCommon_01</v>
      </c>
      <c r="B77" s="10" t="s">
        <v>643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AddForce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3</v>
      </c>
      <c r="N77" s="1">
        <v>0</v>
      </c>
      <c r="O77" s="7">
        <f t="shared" ca="1" si="73"/>
        <v>0</v>
      </c>
    </row>
    <row r="78" spans="1:23" x14ac:dyDescent="0.3">
      <c r="A78" s="1" t="str">
        <f t="shared" si="0"/>
        <v>LP_Atk_01</v>
      </c>
      <c r="B78" s="1" t="s">
        <v>256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0.15</v>
      </c>
      <c r="M78" s="1" t="s">
        <v>164</v>
      </c>
      <c r="O78" s="7">
        <f t="shared" ca="1" si="1"/>
        <v>19</v>
      </c>
      <c r="S78" s="7" t="str">
        <f t="shared" ca="1" si="2"/>
        <v/>
      </c>
    </row>
    <row r="79" spans="1:23" x14ac:dyDescent="0.3">
      <c r="A79" s="1" t="str">
        <f t="shared" si="0"/>
        <v>LP_Atk_02</v>
      </c>
      <c r="B79" s="1" t="s">
        <v>256</v>
      </c>
      <c r="C79" s="1" t="str">
        <f>IF(ISERROR(VLOOKUP(B79,AffectorValueTable!$A:$A,1,0)),"어펙터밸류없음","")</f>
        <v/>
      </c>
      <c r="D79" s="1">
        <v>2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0.315</v>
      </c>
      <c r="M79" s="1" t="s">
        <v>164</v>
      </c>
      <c r="O79" s="7">
        <f t="shared" ca="1" si="1"/>
        <v>19</v>
      </c>
      <c r="S79" s="7" t="str">
        <f t="shared" ca="1" si="2"/>
        <v/>
      </c>
    </row>
    <row r="80" spans="1:23" x14ac:dyDescent="0.3">
      <c r="A80" s="1" t="str">
        <f t="shared" ref="A80:A88" si="75">B80&amp;"_"&amp;TEXT(D80,"00")</f>
        <v>LP_Atk_03</v>
      </c>
      <c r="B80" s="1" t="s">
        <v>256</v>
      </c>
      <c r="C80" s="1" t="str">
        <f>IF(ISERROR(VLOOKUP(B80,AffectorValueTable!$A:$A,1,0)),"어펙터밸류없음","")</f>
        <v/>
      </c>
      <c r="D80" s="1">
        <v>3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0.49500000000000005</v>
      </c>
      <c r="M80" s="1" t="s">
        <v>164</v>
      </c>
      <c r="N80" s="6"/>
      <c r="O80" s="7">
        <f t="shared" ca="1" si="1"/>
        <v>19</v>
      </c>
      <c r="S80" s="7" t="str">
        <f t="shared" ca="1" si="2"/>
        <v/>
      </c>
    </row>
    <row r="81" spans="1:19" x14ac:dyDescent="0.3">
      <c r="A81" s="1" t="str">
        <f t="shared" si="75"/>
        <v>LP_Atk_04</v>
      </c>
      <c r="B81" s="1" t="s">
        <v>256</v>
      </c>
      <c r="C81" s="1" t="str">
        <f>IF(ISERROR(VLOOKUP(B81,AffectorValueTable!$A:$A,1,0)),"어펙터밸류없음","")</f>
        <v/>
      </c>
      <c r="D81" s="1">
        <v>4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0.69</v>
      </c>
      <c r="M81" s="1" t="s">
        <v>164</v>
      </c>
      <c r="O81" s="7">
        <f t="shared" ca="1" si="1"/>
        <v>19</v>
      </c>
      <c r="S81" s="7" t="str">
        <f t="shared" ca="1" si="2"/>
        <v/>
      </c>
    </row>
    <row r="82" spans="1:19" x14ac:dyDescent="0.3">
      <c r="A82" s="1" t="str">
        <f t="shared" si="75"/>
        <v>LP_Atk_05</v>
      </c>
      <c r="B82" s="1" t="s">
        <v>256</v>
      </c>
      <c r="C82" s="1" t="str">
        <f>IF(ISERROR(VLOOKUP(B82,AffectorValueTable!$A:$A,1,0)),"어펙터밸류없음","")</f>
        <v/>
      </c>
      <c r="D82" s="1">
        <v>5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0.89999999999999991</v>
      </c>
      <c r="M82" s="1" t="s">
        <v>164</v>
      </c>
      <c r="O82" s="7">
        <f ca="1">IF(NOT(ISBLANK(N82)),N82,
IF(ISBLANK(M82),"",
VLOOKUP(M82,OFFSET(INDIRECT("$A:$B"),0,MATCH(M$1&amp;"_Verify",INDIRECT("$1:$1"),0)-1),2,0)
))</f>
        <v>19</v>
      </c>
      <c r="S82" s="7" t="str">
        <f t="shared" ca="1" si="2"/>
        <v/>
      </c>
    </row>
    <row r="83" spans="1:19" x14ac:dyDescent="0.3">
      <c r="A83" s="1" t="str">
        <f t="shared" si="75"/>
        <v>LP_Atk_06</v>
      </c>
      <c r="B83" s="1" t="s">
        <v>256</v>
      </c>
      <c r="C83" s="1" t="str">
        <f>IF(ISERROR(VLOOKUP(B83,AffectorValueTable!$A:$A,1,0)),"어펙터밸류없음","")</f>
        <v/>
      </c>
      <c r="D83" s="1">
        <v>6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1.125</v>
      </c>
      <c r="M83" s="1" t="s">
        <v>164</v>
      </c>
      <c r="O83" s="7">
        <f t="shared" ref="O83:O134" ca="1" si="76">IF(NOT(ISBLANK(N83)),N83,
IF(ISBLANK(M83),"",
VLOOKUP(M83,OFFSET(INDIRECT("$A:$B"),0,MATCH(M$1&amp;"_Verify",INDIRECT("$1:$1"),0)-1),2,0)
))</f>
        <v>19</v>
      </c>
      <c r="S83" s="7" t="str">
        <f t="shared" ca="1" si="2"/>
        <v/>
      </c>
    </row>
    <row r="84" spans="1:19" x14ac:dyDescent="0.3">
      <c r="A84" s="1" t="str">
        <f t="shared" si="75"/>
        <v>LP_Atk_07</v>
      </c>
      <c r="B84" s="1" t="s">
        <v>256</v>
      </c>
      <c r="C84" s="1" t="str">
        <f>IF(ISERROR(VLOOKUP(B84,AffectorValueTable!$A:$A,1,0)),"어펙터밸류없음","")</f>
        <v/>
      </c>
      <c r="D84" s="1">
        <v>7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1.3650000000000002</v>
      </c>
      <c r="M84" s="1" t="s">
        <v>164</v>
      </c>
      <c r="O84" s="7">
        <f t="shared" ca="1" si="76"/>
        <v>19</v>
      </c>
      <c r="S84" s="7" t="str">
        <f t="shared" ca="1" si="2"/>
        <v/>
      </c>
    </row>
    <row r="85" spans="1:19" x14ac:dyDescent="0.3">
      <c r="A85" s="1" t="str">
        <f t="shared" si="75"/>
        <v>LP_Atk_08</v>
      </c>
      <c r="B85" s="1" t="s">
        <v>256</v>
      </c>
      <c r="C85" s="1" t="str">
        <f>IF(ISERROR(VLOOKUP(B85,AffectorValueTable!$A:$A,1,0)),"어펙터밸류없음","")</f>
        <v/>
      </c>
      <c r="D85" s="1">
        <v>8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1.62</v>
      </c>
      <c r="M85" s="1" t="s">
        <v>164</v>
      </c>
      <c r="O85" s="7">
        <f t="shared" ca="1" si="76"/>
        <v>19</v>
      </c>
      <c r="S85" s="7" t="str">
        <f t="shared" ca="1" si="2"/>
        <v/>
      </c>
    </row>
    <row r="86" spans="1:19" x14ac:dyDescent="0.3">
      <c r="A86" s="1" t="str">
        <f t="shared" si="75"/>
        <v>LP_Atk_09</v>
      </c>
      <c r="B86" s="1" t="s">
        <v>256</v>
      </c>
      <c r="C86" s="1" t="str">
        <f>IF(ISERROR(VLOOKUP(B86,AffectorValueTable!$A:$A,1,0)),"어펙터밸류없음","")</f>
        <v/>
      </c>
      <c r="D86" s="1">
        <v>9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1.89</v>
      </c>
      <c r="M86" s="1" t="s">
        <v>164</v>
      </c>
      <c r="O86" s="7">
        <f t="shared" ca="1" si="76"/>
        <v>19</v>
      </c>
      <c r="S86" s="7" t="str">
        <f t="shared" ca="1" si="2"/>
        <v/>
      </c>
    </row>
    <row r="87" spans="1:19" x14ac:dyDescent="0.3">
      <c r="A87" s="1" t="str">
        <f t="shared" si="75"/>
        <v>LP_AtkBetter_01</v>
      </c>
      <c r="B87" s="1" t="s">
        <v>257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0.25</v>
      </c>
      <c r="M87" s="1" t="s">
        <v>164</v>
      </c>
      <c r="O87" s="7">
        <f t="shared" ca="1" si="76"/>
        <v>19</v>
      </c>
      <c r="S87" s="7" t="str">
        <f t="shared" ca="1" si="2"/>
        <v/>
      </c>
    </row>
    <row r="88" spans="1:19" x14ac:dyDescent="0.3">
      <c r="A88" s="1" t="str">
        <f t="shared" si="75"/>
        <v>LP_AtkBetter_02</v>
      </c>
      <c r="B88" s="1" t="s">
        <v>257</v>
      </c>
      <c r="C88" s="1" t="str">
        <f>IF(ISERROR(VLOOKUP(B88,AffectorValueTable!$A:$A,1,0)),"어펙터밸류없음","")</f>
        <v/>
      </c>
      <c r="D88" s="1">
        <v>2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0.52500000000000002</v>
      </c>
      <c r="M88" s="1" t="s">
        <v>164</v>
      </c>
      <c r="O88" s="7">
        <f t="shared" ca="1" si="76"/>
        <v>19</v>
      </c>
      <c r="S88" s="7" t="str">
        <f t="shared" ca="1" si="2"/>
        <v/>
      </c>
    </row>
    <row r="89" spans="1:19" x14ac:dyDescent="0.3">
      <c r="A89" s="1" t="str">
        <f t="shared" ref="A89:A109" si="77">B89&amp;"_"&amp;TEXT(D89,"00")</f>
        <v>LP_AtkBetter_03</v>
      </c>
      <c r="B89" s="1" t="s">
        <v>257</v>
      </c>
      <c r="C89" s="1" t="str">
        <f>IF(ISERROR(VLOOKUP(B89,AffectorValueTable!$A:$A,1,0)),"어펙터밸류없음","")</f>
        <v/>
      </c>
      <c r="D89" s="1">
        <v>3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0.82500000000000007</v>
      </c>
      <c r="M89" s="1" t="s">
        <v>164</v>
      </c>
      <c r="O89" s="7">
        <f t="shared" ca="1" si="76"/>
        <v>19</v>
      </c>
      <c r="S89" s="7" t="str">
        <f t="shared" ca="1" si="2"/>
        <v/>
      </c>
    </row>
    <row r="90" spans="1:19" x14ac:dyDescent="0.3">
      <c r="A90" s="1" t="str">
        <f t="shared" si="77"/>
        <v>LP_AtkBetter_04</v>
      </c>
      <c r="B90" s="1" t="s">
        <v>257</v>
      </c>
      <c r="C90" s="1" t="str">
        <f>IF(ISERROR(VLOOKUP(B90,AffectorValueTable!$A:$A,1,0)),"어펙터밸류없음","")</f>
        <v/>
      </c>
      <c r="D90" s="1">
        <v>4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1.1499999999999999</v>
      </c>
      <c r="M90" s="1" t="s">
        <v>164</v>
      </c>
      <c r="O90" s="7">
        <f t="shared" ca="1" si="76"/>
        <v>19</v>
      </c>
      <c r="S90" s="7" t="str">
        <f t="shared" ca="1" si="2"/>
        <v/>
      </c>
    </row>
    <row r="91" spans="1:19" x14ac:dyDescent="0.3">
      <c r="A91" s="1" t="str">
        <f t="shared" si="77"/>
        <v>LP_AtkBetter_05</v>
      </c>
      <c r="B91" s="1" t="s">
        <v>257</v>
      </c>
      <c r="C91" s="1" t="str">
        <f>IF(ISERROR(VLOOKUP(B91,AffectorValueTable!$A:$A,1,0)),"어펙터밸류없음","")</f>
        <v/>
      </c>
      <c r="D91" s="1">
        <v>5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1.5</v>
      </c>
      <c r="M91" s="1" t="s">
        <v>164</v>
      </c>
      <c r="O91" s="7">
        <f t="shared" ca="1" si="76"/>
        <v>19</v>
      </c>
      <c r="S91" s="7" t="str">
        <f t="shared" ca="1" si="2"/>
        <v/>
      </c>
    </row>
    <row r="92" spans="1:19" x14ac:dyDescent="0.3">
      <c r="A92" s="1" t="str">
        <f t="shared" si="77"/>
        <v>LP_AtkBetter_06</v>
      </c>
      <c r="B92" s="1" t="s">
        <v>257</v>
      </c>
      <c r="C92" s="1" t="str">
        <f>IF(ISERROR(VLOOKUP(B92,AffectorValueTable!$A:$A,1,0)),"어펙터밸류없음","")</f>
        <v/>
      </c>
      <c r="D92" s="1">
        <v>6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1.875</v>
      </c>
      <c r="M92" s="1" t="s">
        <v>164</v>
      </c>
      <c r="O92" s="7">
        <f t="shared" ca="1" si="76"/>
        <v>19</v>
      </c>
      <c r="S92" s="7" t="str">
        <f t="shared" ca="1" si="2"/>
        <v/>
      </c>
    </row>
    <row r="93" spans="1:19" x14ac:dyDescent="0.3">
      <c r="A93" s="1" t="str">
        <f t="shared" si="77"/>
        <v>LP_AtkBetter_07</v>
      </c>
      <c r="B93" s="1" t="s">
        <v>257</v>
      </c>
      <c r="C93" s="1" t="str">
        <f>IF(ISERROR(VLOOKUP(B93,AffectorValueTable!$A:$A,1,0)),"어펙터밸류없음","")</f>
        <v/>
      </c>
      <c r="D93" s="1">
        <v>7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2.2749999999999999</v>
      </c>
      <c r="M93" s="1" t="s">
        <v>164</v>
      </c>
      <c r="O93" s="7">
        <f t="shared" ca="1" si="76"/>
        <v>19</v>
      </c>
      <c r="S93" s="7" t="str">
        <f t="shared" ca="1" si="2"/>
        <v/>
      </c>
    </row>
    <row r="94" spans="1:19" x14ac:dyDescent="0.3">
      <c r="A94" s="1" t="str">
        <f t="shared" si="77"/>
        <v>LP_AtkBetter_08</v>
      </c>
      <c r="B94" s="1" t="s">
        <v>257</v>
      </c>
      <c r="C94" s="1" t="str">
        <f>IF(ISERROR(VLOOKUP(B94,AffectorValueTable!$A:$A,1,0)),"어펙터밸류없음","")</f>
        <v/>
      </c>
      <c r="D94" s="1">
        <v>8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2.7</v>
      </c>
      <c r="M94" s="1" t="s">
        <v>164</v>
      </c>
      <c r="O94" s="7">
        <f t="shared" ca="1" si="76"/>
        <v>19</v>
      </c>
      <c r="S94" s="7" t="str">
        <f t="shared" ca="1" si="2"/>
        <v/>
      </c>
    </row>
    <row r="95" spans="1:19" x14ac:dyDescent="0.3">
      <c r="A95" s="1" t="str">
        <f t="shared" si="77"/>
        <v>LP_AtkBetter_09</v>
      </c>
      <c r="B95" s="1" t="s">
        <v>257</v>
      </c>
      <c r="C95" s="1" t="str">
        <f>IF(ISERROR(VLOOKUP(B95,AffectorValueTable!$A:$A,1,0)),"어펙터밸류없음","")</f>
        <v/>
      </c>
      <c r="D95" s="1">
        <v>9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3.15</v>
      </c>
      <c r="M95" s="1" t="s">
        <v>164</v>
      </c>
      <c r="O95" s="7">
        <f t="shared" ca="1" si="76"/>
        <v>19</v>
      </c>
      <c r="S95" s="7" t="str">
        <f t="shared" ca="1" si="2"/>
        <v/>
      </c>
    </row>
    <row r="96" spans="1:19" x14ac:dyDescent="0.3">
      <c r="A96" s="1" t="str">
        <f t="shared" si="77"/>
        <v>LP_AtkBest_01</v>
      </c>
      <c r="B96" s="1" t="s">
        <v>258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0.45</v>
      </c>
      <c r="M96" s="1" t="s">
        <v>164</v>
      </c>
      <c r="O96" s="7">
        <f t="shared" ca="1" si="76"/>
        <v>19</v>
      </c>
      <c r="S96" s="7" t="str">
        <f t="shared" ca="1" si="2"/>
        <v/>
      </c>
    </row>
    <row r="97" spans="1:19" x14ac:dyDescent="0.3">
      <c r="A97" s="1" t="str">
        <f t="shared" ref="A97:A98" si="78">B97&amp;"_"&amp;TEXT(D97,"00")</f>
        <v>LP_AtkBest_02</v>
      </c>
      <c r="B97" s="1" t="s">
        <v>258</v>
      </c>
      <c r="C97" s="1" t="str">
        <f>IF(ISERROR(VLOOKUP(B97,AffectorValueTable!$A:$A,1,0)),"어펙터밸류없음","")</f>
        <v/>
      </c>
      <c r="D97" s="1">
        <v>2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0.94500000000000006</v>
      </c>
      <c r="M97" s="1" t="s">
        <v>164</v>
      </c>
      <c r="O97" s="7">
        <f t="shared" ref="O97:O98" ca="1" si="79">IF(NOT(ISBLANK(N97)),N97,
IF(ISBLANK(M97),"",
VLOOKUP(M97,OFFSET(INDIRECT("$A:$B"),0,MATCH(M$1&amp;"_Verify",INDIRECT("$1:$1"),0)-1),2,0)
))</f>
        <v>19</v>
      </c>
      <c r="S97" s="7" t="str">
        <f t="shared" ca="1" si="2"/>
        <v/>
      </c>
    </row>
    <row r="98" spans="1:19" x14ac:dyDescent="0.3">
      <c r="A98" s="1" t="str">
        <f t="shared" si="78"/>
        <v>LP_AtkBest_03</v>
      </c>
      <c r="B98" s="1" t="s">
        <v>258</v>
      </c>
      <c r="C98" s="1" t="str">
        <f>IF(ISERROR(VLOOKUP(B98,AffectorValueTable!$A:$A,1,0)),"어펙터밸류없음","")</f>
        <v/>
      </c>
      <c r="D98" s="1">
        <v>3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1.4850000000000003</v>
      </c>
      <c r="M98" s="1" t="s">
        <v>164</v>
      </c>
      <c r="O98" s="7">
        <f t="shared" ca="1" si="79"/>
        <v>19</v>
      </c>
      <c r="S98" s="7" t="str">
        <f t="shared" ca="1" si="2"/>
        <v/>
      </c>
    </row>
    <row r="99" spans="1:19" x14ac:dyDescent="0.3">
      <c r="A99" s="1" t="str">
        <f t="shared" si="77"/>
        <v>LP_AtkSpeed_01</v>
      </c>
      <c r="B99" s="1" t="s">
        <v>259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ref="J99:J119" si="80">J78*4.75/6</f>
        <v>0.11875000000000001</v>
      </c>
      <c r="M99" s="1" t="s">
        <v>149</v>
      </c>
      <c r="O99" s="7">
        <f t="shared" ca="1" si="76"/>
        <v>3</v>
      </c>
      <c r="S99" s="7" t="str">
        <f t="shared" ca="1" si="2"/>
        <v/>
      </c>
    </row>
    <row r="100" spans="1:19" x14ac:dyDescent="0.3">
      <c r="A100" s="1" t="str">
        <f t="shared" si="77"/>
        <v>LP_AtkSpeed_02</v>
      </c>
      <c r="B100" s="1" t="s">
        <v>259</v>
      </c>
      <c r="C100" s="1" t="str">
        <f>IF(ISERROR(VLOOKUP(B100,AffectorValueTable!$A:$A,1,0)),"어펙터밸류없음","")</f>
        <v/>
      </c>
      <c r="D100" s="1">
        <v>2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80"/>
        <v>0.24937500000000001</v>
      </c>
      <c r="M100" s="1" t="s">
        <v>149</v>
      </c>
      <c r="O100" s="7">
        <f t="shared" ca="1" si="76"/>
        <v>3</v>
      </c>
      <c r="S100" s="7" t="str">
        <f t="shared" ca="1" si="2"/>
        <v/>
      </c>
    </row>
    <row r="101" spans="1:19" x14ac:dyDescent="0.3">
      <c r="A101" s="1" t="str">
        <f t="shared" si="77"/>
        <v>LP_AtkSpeed_03</v>
      </c>
      <c r="B101" s="1" t="s">
        <v>259</v>
      </c>
      <c r="C101" s="1" t="str">
        <f>IF(ISERROR(VLOOKUP(B101,AffectorValueTable!$A:$A,1,0)),"어펙터밸류없음","")</f>
        <v/>
      </c>
      <c r="D101" s="1">
        <v>3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80"/>
        <v>0.39187500000000003</v>
      </c>
      <c r="M101" s="1" t="s">
        <v>149</v>
      </c>
      <c r="O101" s="7">
        <f t="shared" ca="1" si="76"/>
        <v>3</v>
      </c>
      <c r="S101" s="7" t="str">
        <f t="shared" ca="1" si="2"/>
        <v/>
      </c>
    </row>
    <row r="102" spans="1:19" x14ac:dyDescent="0.3">
      <c r="A102" s="1" t="str">
        <f t="shared" si="77"/>
        <v>LP_AtkSpeed_04</v>
      </c>
      <c r="B102" s="1" t="s">
        <v>259</v>
      </c>
      <c r="C102" s="1" t="str">
        <f>IF(ISERROR(VLOOKUP(B102,AffectorValueTable!$A:$A,1,0)),"어펙터밸류없음","")</f>
        <v/>
      </c>
      <c r="D102" s="1">
        <v>4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80"/>
        <v>0.54625000000000001</v>
      </c>
      <c r="M102" s="1" t="s">
        <v>149</v>
      </c>
      <c r="O102" s="7">
        <f t="shared" ca="1" si="76"/>
        <v>3</v>
      </c>
      <c r="S102" s="7" t="str">
        <f t="shared" ca="1" si="2"/>
        <v/>
      </c>
    </row>
    <row r="103" spans="1:19" x14ac:dyDescent="0.3">
      <c r="A103" s="1" t="str">
        <f t="shared" si="77"/>
        <v>LP_AtkSpeed_05</v>
      </c>
      <c r="B103" s="1" t="s">
        <v>259</v>
      </c>
      <c r="C103" s="1" t="str">
        <f>IF(ISERROR(VLOOKUP(B103,AffectorValueTable!$A:$A,1,0)),"어펙터밸류없음","")</f>
        <v/>
      </c>
      <c r="D103" s="1">
        <v>5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80"/>
        <v>0.71249999999999991</v>
      </c>
      <c r="M103" s="1" t="s">
        <v>149</v>
      </c>
      <c r="O103" s="7">
        <f t="shared" ca="1" si="76"/>
        <v>3</v>
      </c>
      <c r="S103" s="7" t="str">
        <f t="shared" ca="1" si="2"/>
        <v/>
      </c>
    </row>
    <row r="104" spans="1:19" x14ac:dyDescent="0.3">
      <c r="A104" s="1" t="str">
        <f t="shared" si="77"/>
        <v>LP_AtkSpeed_06</v>
      </c>
      <c r="B104" s="1" t="s">
        <v>259</v>
      </c>
      <c r="C104" s="1" t="str">
        <f>IF(ISERROR(VLOOKUP(B104,AffectorValueTable!$A:$A,1,0)),"어펙터밸류없음","")</f>
        <v/>
      </c>
      <c r="D104" s="1">
        <v>6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80"/>
        <v>0.890625</v>
      </c>
      <c r="M104" s="1" t="s">
        <v>149</v>
      </c>
      <c r="O104" s="7">
        <f t="shared" ca="1" si="76"/>
        <v>3</v>
      </c>
      <c r="S104" s="7" t="str">
        <f t="shared" ca="1" si="2"/>
        <v/>
      </c>
    </row>
    <row r="105" spans="1:19" x14ac:dyDescent="0.3">
      <c r="A105" s="1" t="str">
        <f t="shared" si="77"/>
        <v>LP_AtkSpeed_07</v>
      </c>
      <c r="B105" s="1" t="s">
        <v>259</v>
      </c>
      <c r="C105" s="1" t="str">
        <f>IF(ISERROR(VLOOKUP(B105,AffectorValueTable!$A:$A,1,0)),"어펙터밸류없음","")</f>
        <v/>
      </c>
      <c r="D105" s="1">
        <v>7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80"/>
        <v>1.0806250000000002</v>
      </c>
      <c r="M105" s="1" t="s">
        <v>149</v>
      </c>
      <c r="O105" s="7">
        <f t="shared" ca="1" si="76"/>
        <v>3</v>
      </c>
      <c r="S105" s="7" t="str">
        <f t="shared" ca="1" si="2"/>
        <v/>
      </c>
    </row>
    <row r="106" spans="1:19" x14ac:dyDescent="0.3">
      <c r="A106" s="1" t="str">
        <f t="shared" si="77"/>
        <v>LP_AtkSpeed_08</v>
      </c>
      <c r="B106" s="1" t="s">
        <v>259</v>
      </c>
      <c r="C106" s="1" t="str">
        <f>IF(ISERROR(VLOOKUP(B106,AffectorValueTable!$A:$A,1,0)),"어펙터밸류없음","")</f>
        <v/>
      </c>
      <c r="D106" s="1">
        <v>8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80"/>
        <v>1.2825</v>
      </c>
      <c r="M106" s="1" t="s">
        <v>149</v>
      </c>
      <c r="O106" s="7">
        <f t="shared" ca="1" si="76"/>
        <v>3</v>
      </c>
      <c r="S106" s="7" t="str">
        <f t="shared" ca="1" si="2"/>
        <v/>
      </c>
    </row>
    <row r="107" spans="1:19" x14ac:dyDescent="0.3">
      <c r="A107" s="1" t="str">
        <f t="shared" si="77"/>
        <v>LP_AtkSpeed_09</v>
      </c>
      <c r="B107" s="1" t="s">
        <v>259</v>
      </c>
      <c r="C107" s="1" t="str">
        <f>IF(ISERROR(VLOOKUP(B107,AffectorValueTable!$A:$A,1,0)),"어펙터밸류없음","")</f>
        <v/>
      </c>
      <c r="D107" s="1">
        <v>9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80"/>
        <v>1.4962499999999999</v>
      </c>
      <c r="M107" s="1" t="s">
        <v>149</v>
      </c>
      <c r="O107" s="7">
        <f t="shared" ca="1" si="76"/>
        <v>3</v>
      </c>
      <c r="S107" s="7" t="str">
        <f t="shared" ca="1" si="2"/>
        <v/>
      </c>
    </row>
    <row r="108" spans="1:19" x14ac:dyDescent="0.3">
      <c r="A108" s="1" t="str">
        <f t="shared" si="77"/>
        <v>LP_AtkSpeedBetter_01</v>
      </c>
      <c r="B108" s="1" t="s">
        <v>260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80"/>
        <v>0.19791666666666666</v>
      </c>
      <c r="M108" s="1" t="s">
        <v>149</v>
      </c>
      <c r="O108" s="7">
        <f t="shared" ca="1" si="76"/>
        <v>3</v>
      </c>
      <c r="S108" s="7" t="str">
        <f t="shared" ca="1" si="2"/>
        <v/>
      </c>
    </row>
    <row r="109" spans="1:19" x14ac:dyDescent="0.3">
      <c r="A109" s="1" t="str">
        <f t="shared" si="77"/>
        <v>LP_AtkSpeedBetter_02</v>
      </c>
      <c r="B109" s="1" t="s">
        <v>260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0"/>
        <v>0.41562499999999997</v>
      </c>
      <c r="M109" s="1" t="s">
        <v>149</v>
      </c>
      <c r="O109" s="7">
        <f t="shared" ca="1" si="76"/>
        <v>3</v>
      </c>
      <c r="S109" s="7" t="str">
        <f t="shared" ca="1" si="2"/>
        <v/>
      </c>
    </row>
    <row r="110" spans="1:19" x14ac:dyDescent="0.3">
      <c r="A110" s="1" t="str">
        <f t="shared" ref="A110:A130" si="81">B110&amp;"_"&amp;TEXT(D110,"00")</f>
        <v>LP_AtkSpeedBetter_03</v>
      </c>
      <c r="B110" s="1" t="s">
        <v>260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0"/>
        <v>0.65312500000000007</v>
      </c>
      <c r="M110" s="1" t="s">
        <v>149</v>
      </c>
      <c r="O110" s="7">
        <f t="shared" ca="1" si="76"/>
        <v>3</v>
      </c>
      <c r="S110" s="7" t="str">
        <f t="shared" ca="1" si="2"/>
        <v/>
      </c>
    </row>
    <row r="111" spans="1:19" x14ac:dyDescent="0.3">
      <c r="A111" s="1" t="str">
        <f t="shared" si="81"/>
        <v>LP_AtkSpeedBetter_04</v>
      </c>
      <c r="B111" s="1" t="s">
        <v>260</v>
      </c>
      <c r="C111" s="1" t="str">
        <f>IF(ISERROR(VLOOKUP(B111,AffectorValueTable!$A:$A,1,0)),"어펙터밸류없음","")</f>
        <v/>
      </c>
      <c r="D111" s="1">
        <v>4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0"/>
        <v>0.91041666666666654</v>
      </c>
      <c r="M111" s="1" t="s">
        <v>149</v>
      </c>
      <c r="O111" s="7">
        <f t="shared" ca="1" si="76"/>
        <v>3</v>
      </c>
      <c r="S111" s="7" t="str">
        <f t="shared" ca="1" si="2"/>
        <v/>
      </c>
    </row>
    <row r="112" spans="1:19" x14ac:dyDescent="0.3">
      <c r="A112" s="1" t="str">
        <f t="shared" si="81"/>
        <v>LP_AtkSpeedBetter_05</v>
      </c>
      <c r="B112" s="1" t="s">
        <v>260</v>
      </c>
      <c r="C112" s="1" t="str">
        <f>IF(ISERROR(VLOOKUP(B112,AffectorValueTable!$A:$A,1,0)),"어펙터밸류없음","")</f>
        <v/>
      </c>
      <c r="D112" s="1">
        <v>5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0"/>
        <v>1.1875</v>
      </c>
      <c r="M112" s="1" t="s">
        <v>149</v>
      </c>
      <c r="O112" s="7">
        <f t="shared" ca="1" si="76"/>
        <v>3</v>
      </c>
      <c r="S112" s="7" t="str">
        <f t="shared" ca="1" si="2"/>
        <v/>
      </c>
    </row>
    <row r="113" spans="1:19" x14ac:dyDescent="0.3">
      <c r="A113" s="1" t="str">
        <f t="shared" si="81"/>
        <v>LP_AtkSpeedBetter_06</v>
      </c>
      <c r="B113" s="1" t="s">
        <v>260</v>
      </c>
      <c r="C113" s="1" t="str">
        <f>IF(ISERROR(VLOOKUP(B113,AffectorValueTable!$A:$A,1,0)),"어펙터밸류없음","")</f>
        <v/>
      </c>
      <c r="D113" s="1">
        <v>6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0"/>
        <v>1.484375</v>
      </c>
      <c r="M113" s="1" t="s">
        <v>149</v>
      </c>
      <c r="O113" s="7">
        <f t="shared" ca="1" si="76"/>
        <v>3</v>
      </c>
      <c r="S113" s="7" t="str">
        <f t="shared" ca="1" si="2"/>
        <v/>
      </c>
    </row>
    <row r="114" spans="1:19" x14ac:dyDescent="0.3">
      <c r="A114" s="1" t="str">
        <f t="shared" si="81"/>
        <v>LP_AtkSpeedBetter_07</v>
      </c>
      <c r="B114" s="1" t="s">
        <v>260</v>
      </c>
      <c r="C114" s="1" t="str">
        <f>IF(ISERROR(VLOOKUP(B114,AffectorValueTable!$A:$A,1,0)),"어펙터밸류없음","")</f>
        <v/>
      </c>
      <c r="D114" s="1">
        <v>7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0"/>
        <v>1.8010416666666667</v>
      </c>
      <c r="M114" s="1" t="s">
        <v>149</v>
      </c>
      <c r="O114" s="7">
        <f t="shared" ca="1" si="76"/>
        <v>3</v>
      </c>
      <c r="S114" s="7" t="str">
        <f t="shared" ca="1" si="2"/>
        <v/>
      </c>
    </row>
    <row r="115" spans="1:19" x14ac:dyDescent="0.3">
      <c r="A115" s="1" t="str">
        <f t="shared" si="81"/>
        <v>LP_AtkSpeedBetter_08</v>
      </c>
      <c r="B115" s="1" t="s">
        <v>260</v>
      </c>
      <c r="C115" s="1" t="str">
        <f>IF(ISERROR(VLOOKUP(B115,AffectorValueTable!$A:$A,1,0)),"어펙터밸류없음","")</f>
        <v/>
      </c>
      <c r="D115" s="1">
        <v>8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0"/>
        <v>2.1375000000000002</v>
      </c>
      <c r="M115" s="1" t="s">
        <v>149</v>
      </c>
      <c r="O115" s="7">
        <f t="shared" ca="1" si="76"/>
        <v>3</v>
      </c>
      <c r="S115" s="7" t="str">
        <f t="shared" ca="1" si="2"/>
        <v/>
      </c>
    </row>
    <row r="116" spans="1:19" x14ac:dyDescent="0.3">
      <c r="A116" s="1" t="str">
        <f t="shared" si="81"/>
        <v>LP_AtkSpeedBetter_09</v>
      </c>
      <c r="B116" s="1" t="s">
        <v>260</v>
      </c>
      <c r="C116" s="1" t="str">
        <f>IF(ISERROR(VLOOKUP(B116,AffectorValueTable!$A:$A,1,0)),"어펙터밸류없음","")</f>
        <v/>
      </c>
      <c r="D116" s="1">
        <v>9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0"/>
        <v>2.4937499999999999</v>
      </c>
      <c r="M116" s="1" t="s">
        <v>149</v>
      </c>
      <c r="O116" s="7">
        <f t="shared" ca="1" si="76"/>
        <v>3</v>
      </c>
      <c r="S116" s="7" t="str">
        <f t="shared" ca="1" si="2"/>
        <v/>
      </c>
    </row>
    <row r="117" spans="1:19" x14ac:dyDescent="0.3">
      <c r="A117" s="1" t="str">
        <f t="shared" si="81"/>
        <v>LP_AtkSpeedBest_01</v>
      </c>
      <c r="B117" s="1" t="s">
        <v>261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0"/>
        <v>0.35625000000000001</v>
      </c>
      <c r="M117" s="1" t="s">
        <v>149</v>
      </c>
      <c r="O117" s="7">
        <f t="shared" ca="1" si="76"/>
        <v>3</v>
      </c>
      <c r="S117" s="7" t="str">
        <f t="shared" ca="1" si="2"/>
        <v/>
      </c>
    </row>
    <row r="118" spans="1:19" x14ac:dyDescent="0.3">
      <c r="A118" s="1" t="str">
        <f t="shared" ref="A118:A119" si="82">B118&amp;"_"&amp;TEXT(D118,"00")</f>
        <v>LP_AtkSpeedBest_02</v>
      </c>
      <c r="B118" s="1" t="s">
        <v>261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0"/>
        <v>0.74812500000000004</v>
      </c>
      <c r="M118" s="1" t="s">
        <v>149</v>
      </c>
      <c r="O118" s="7">
        <f t="shared" ref="O118:O119" ca="1" si="83">IF(NOT(ISBLANK(N118)),N118,
IF(ISBLANK(M118),"",
VLOOKUP(M118,OFFSET(INDIRECT("$A:$B"),0,MATCH(M$1&amp;"_Verify",INDIRECT("$1:$1"),0)-1),2,0)
))</f>
        <v>3</v>
      </c>
      <c r="S118" s="7" t="str">
        <f t="shared" ref="S118:S119" ca="1" si="84">IF(NOT(ISBLANK(R118)),R118,
IF(ISBLANK(Q118),"",
VLOOKUP(Q118,OFFSET(INDIRECT("$A:$B"),0,MATCH(Q$1&amp;"_Verify",INDIRECT("$1:$1"),0)-1),2,0)
))</f>
        <v/>
      </c>
    </row>
    <row r="119" spans="1:19" x14ac:dyDescent="0.3">
      <c r="A119" s="1" t="str">
        <f t="shared" si="82"/>
        <v>LP_AtkSpeedBest_03</v>
      </c>
      <c r="B119" s="1" t="s">
        <v>261</v>
      </c>
      <c r="C119" s="1" t="str">
        <f>IF(ISERROR(VLOOKUP(B119,AffectorValueTable!$A:$A,1,0)),"어펙터밸류없음","")</f>
        <v/>
      </c>
      <c r="D119" s="1">
        <v>3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0"/>
        <v>1.1756250000000004</v>
      </c>
      <c r="M119" s="1" t="s">
        <v>149</v>
      </c>
      <c r="O119" s="7">
        <f t="shared" ca="1" si="83"/>
        <v>3</v>
      </c>
      <c r="S119" s="7" t="str">
        <f t="shared" ca="1" si="84"/>
        <v/>
      </c>
    </row>
    <row r="120" spans="1:19" x14ac:dyDescent="0.3">
      <c r="A120" s="1" t="str">
        <f t="shared" si="81"/>
        <v>LP_Crit_01</v>
      </c>
      <c r="B120" s="1" t="s">
        <v>262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ref="J120:J128" si="85">J78*4.5/6</f>
        <v>0.11249999999999999</v>
      </c>
      <c r="M120" s="1" t="s">
        <v>550</v>
      </c>
      <c r="O120" s="7">
        <f t="shared" ca="1" si="76"/>
        <v>20</v>
      </c>
      <c r="S120" s="7" t="str">
        <f t="shared" ca="1" si="2"/>
        <v/>
      </c>
    </row>
    <row r="121" spans="1:19" x14ac:dyDescent="0.3">
      <c r="A121" s="1" t="str">
        <f t="shared" si="81"/>
        <v>LP_Crit_02</v>
      </c>
      <c r="B121" s="1" t="s">
        <v>262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5"/>
        <v>0.23624999999999999</v>
      </c>
      <c r="M121" s="1" t="s">
        <v>550</v>
      </c>
      <c r="O121" s="7">
        <f t="shared" ca="1" si="76"/>
        <v>20</v>
      </c>
      <c r="S121" s="7" t="str">
        <f t="shared" ca="1" si="2"/>
        <v/>
      </c>
    </row>
    <row r="122" spans="1:19" x14ac:dyDescent="0.3">
      <c r="A122" s="1" t="str">
        <f t="shared" si="81"/>
        <v>LP_Crit_03</v>
      </c>
      <c r="B122" s="1" t="s">
        <v>262</v>
      </c>
      <c r="C122" s="1" t="str">
        <f>IF(ISERROR(VLOOKUP(B122,AffectorValueTable!$A:$A,1,0)),"어펙터밸류없음","")</f>
        <v/>
      </c>
      <c r="D122" s="1">
        <v>3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5"/>
        <v>0.37125000000000002</v>
      </c>
      <c r="M122" s="1" t="s">
        <v>550</v>
      </c>
      <c r="O122" s="7">
        <f t="shared" ca="1" si="76"/>
        <v>20</v>
      </c>
      <c r="S122" s="7" t="str">
        <f t="shared" ca="1" si="2"/>
        <v/>
      </c>
    </row>
    <row r="123" spans="1:19" x14ac:dyDescent="0.3">
      <c r="A123" s="1" t="str">
        <f t="shared" si="81"/>
        <v>LP_Crit_04</v>
      </c>
      <c r="B123" s="1" t="s">
        <v>262</v>
      </c>
      <c r="C123" s="1" t="str">
        <f>IF(ISERROR(VLOOKUP(B123,AffectorValueTable!$A:$A,1,0)),"어펙터밸류없음","")</f>
        <v/>
      </c>
      <c r="D123" s="1">
        <v>4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5"/>
        <v>0.51749999999999996</v>
      </c>
      <c r="M123" s="1" t="s">
        <v>550</v>
      </c>
      <c r="O123" s="7">
        <f t="shared" ca="1" si="76"/>
        <v>20</v>
      </c>
      <c r="S123" s="7" t="str">
        <f t="shared" ca="1" si="2"/>
        <v/>
      </c>
    </row>
    <row r="124" spans="1:19" x14ac:dyDescent="0.3">
      <c r="A124" s="1" t="str">
        <f t="shared" si="81"/>
        <v>LP_Crit_05</v>
      </c>
      <c r="B124" s="1" t="s">
        <v>262</v>
      </c>
      <c r="C124" s="1" t="str">
        <f>IF(ISERROR(VLOOKUP(B124,AffectorValueTable!$A:$A,1,0)),"어펙터밸류없음","")</f>
        <v/>
      </c>
      <c r="D124" s="1">
        <v>5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5"/>
        <v>0.67499999999999993</v>
      </c>
      <c r="M124" s="1" t="s">
        <v>550</v>
      </c>
      <c r="O124" s="7">
        <f t="shared" ca="1" si="76"/>
        <v>20</v>
      </c>
      <c r="S124" s="7" t="str">
        <f t="shared" ca="1" si="2"/>
        <v/>
      </c>
    </row>
    <row r="125" spans="1:19" x14ac:dyDescent="0.3">
      <c r="A125" s="1" t="str">
        <f t="shared" ref="A125:A128" si="86">B125&amp;"_"&amp;TEXT(D125,"00")</f>
        <v>LP_Crit_06</v>
      </c>
      <c r="B125" s="1" t="s">
        <v>262</v>
      </c>
      <c r="C125" s="1" t="str">
        <f>IF(ISERROR(VLOOKUP(B125,AffectorValueTable!$A:$A,1,0)),"어펙터밸류없음","")</f>
        <v/>
      </c>
      <c r="D125" s="1">
        <v>6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5"/>
        <v>0.84375</v>
      </c>
      <c r="M125" s="1" t="s">
        <v>550</v>
      </c>
      <c r="O125" s="7">
        <f t="shared" ref="O125:O128" ca="1" si="87">IF(NOT(ISBLANK(N125)),N125,
IF(ISBLANK(M125),"",
VLOOKUP(M125,OFFSET(INDIRECT("$A:$B"),0,MATCH(M$1&amp;"_Verify",INDIRECT("$1:$1"),0)-1),2,0)
))</f>
        <v>20</v>
      </c>
      <c r="S125" s="7" t="str">
        <f t="shared" ref="S125:S128" ca="1" si="88">IF(NOT(ISBLANK(R125)),R125,
IF(ISBLANK(Q125),"",
VLOOKUP(Q125,OFFSET(INDIRECT("$A:$B"),0,MATCH(Q$1&amp;"_Verify",INDIRECT("$1:$1"),0)-1),2,0)
))</f>
        <v/>
      </c>
    </row>
    <row r="126" spans="1:19" x14ac:dyDescent="0.3">
      <c r="A126" s="1" t="str">
        <f t="shared" si="86"/>
        <v>LP_Crit_07</v>
      </c>
      <c r="B126" s="1" t="s">
        <v>262</v>
      </c>
      <c r="C126" s="1" t="str">
        <f>IF(ISERROR(VLOOKUP(B126,AffectorValueTable!$A:$A,1,0)),"어펙터밸류없음","")</f>
        <v/>
      </c>
      <c r="D126" s="1">
        <v>7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5"/>
        <v>1.0237500000000002</v>
      </c>
      <c r="M126" s="1" t="s">
        <v>550</v>
      </c>
      <c r="O126" s="7">
        <f t="shared" ca="1" si="87"/>
        <v>20</v>
      </c>
      <c r="S126" s="7" t="str">
        <f t="shared" ca="1" si="88"/>
        <v/>
      </c>
    </row>
    <row r="127" spans="1:19" x14ac:dyDescent="0.3">
      <c r="A127" s="1" t="str">
        <f t="shared" si="86"/>
        <v>LP_Crit_08</v>
      </c>
      <c r="B127" s="1" t="s">
        <v>262</v>
      </c>
      <c r="C127" s="1" t="str">
        <f>IF(ISERROR(VLOOKUP(B127,AffectorValueTable!$A:$A,1,0)),"어펙터밸류없음","")</f>
        <v/>
      </c>
      <c r="D127" s="1">
        <v>8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5"/>
        <v>1.2150000000000001</v>
      </c>
      <c r="M127" s="1" t="s">
        <v>550</v>
      </c>
      <c r="O127" s="7">
        <f t="shared" ca="1" si="87"/>
        <v>20</v>
      </c>
      <c r="S127" s="7" t="str">
        <f t="shared" ca="1" si="88"/>
        <v/>
      </c>
    </row>
    <row r="128" spans="1:19" x14ac:dyDescent="0.3">
      <c r="A128" s="1" t="str">
        <f t="shared" si="86"/>
        <v>LP_Crit_09</v>
      </c>
      <c r="B128" s="1" t="s">
        <v>262</v>
      </c>
      <c r="C128" s="1" t="str">
        <f>IF(ISERROR(VLOOKUP(B128,AffectorValueTable!$A:$A,1,0)),"어펙터밸류없음","")</f>
        <v/>
      </c>
      <c r="D128" s="1">
        <v>9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5"/>
        <v>1.4174999999999998</v>
      </c>
      <c r="M128" s="1" t="s">
        <v>550</v>
      </c>
      <c r="O128" s="7">
        <f t="shared" ca="1" si="87"/>
        <v>20</v>
      </c>
      <c r="S128" s="7" t="str">
        <f t="shared" ca="1" si="88"/>
        <v/>
      </c>
    </row>
    <row r="129" spans="1:19" x14ac:dyDescent="0.3">
      <c r="A129" s="1" t="str">
        <f t="shared" si="81"/>
        <v>LP_CritBetter_01</v>
      </c>
      <c r="B129" s="1" t="s">
        <v>263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ref="J129:J133" si="89">J87*4.5/6</f>
        <v>0.1875</v>
      </c>
      <c r="M129" s="1" t="s">
        <v>550</v>
      </c>
      <c r="O129" s="7">
        <f t="shared" ca="1" si="76"/>
        <v>20</v>
      </c>
      <c r="S129" s="7" t="str">
        <f t="shared" ca="1" si="2"/>
        <v/>
      </c>
    </row>
    <row r="130" spans="1:19" x14ac:dyDescent="0.3">
      <c r="A130" s="1" t="str">
        <f t="shared" si="81"/>
        <v>LP_CritBetter_02</v>
      </c>
      <c r="B130" s="1" t="s">
        <v>263</v>
      </c>
      <c r="C130" s="1" t="str">
        <f>IF(ISERROR(VLOOKUP(B130,AffectorValueTable!$A:$A,1,0)),"어펙터밸류없음","")</f>
        <v/>
      </c>
      <c r="D130" s="1">
        <v>2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9"/>
        <v>0.39375000000000004</v>
      </c>
      <c r="M130" s="1" t="s">
        <v>550</v>
      </c>
      <c r="O130" s="7">
        <f t="shared" ca="1" si="76"/>
        <v>20</v>
      </c>
      <c r="S130" s="7" t="str">
        <f t="shared" ca="1" si="2"/>
        <v/>
      </c>
    </row>
    <row r="131" spans="1:19" x14ac:dyDescent="0.3">
      <c r="A131" s="1" t="str">
        <f t="shared" ref="A131:A134" si="90">B131&amp;"_"&amp;TEXT(D131,"00")</f>
        <v>LP_CritBetter_03</v>
      </c>
      <c r="B131" s="1" t="s">
        <v>263</v>
      </c>
      <c r="C131" s="1" t="str">
        <f>IF(ISERROR(VLOOKUP(B131,AffectorValueTable!$A:$A,1,0)),"어펙터밸류없음","")</f>
        <v/>
      </c>
      <c r="D131" s="1">
        <v>3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9"/>
        <v>0.61875000000000002</v>
      </c>
      <c r="M131" s="1" t="s">
        <v>550</v>
      </c>
      <c r="O131" s="7">
        <f t="shared" ca="1" si="76"/>
        <v>20</v>
      </c>
      <c r="S131" s="7" t="str">
        <f t="shared" ca="1" si="2"/>
        <v/>
      </c>
    </row>
    <row r="132" spans="1:19" x14ac:dyDescent="0.3">
      <c r="A132" s="1" t="str">
        <f t="shared" ref="A132:A133" si="91">B132&amp;"_"&amp;TEXT(D132,"00")</f>
        <v>LP_CritBetter_04</v>
      </c>
      <c r="B132" s="1" t="s">
        <v>263</v>
      </c>
      <c r="C132" s="1" t="str">
        <f>IF(ISERROR(VLOOKUP(B132,AffectorValueTable!$A:$A,1,0)),"어펙터밸류없음","")</f>
        <v/>
      </c>
      <c r="D132" s="1">
        <v>4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9"/>
        <v>0.86249999999999993</v>
      </c>
      <c r="M132" s="1" t="s">
        <v>550</v>
      </c>
      <c r="O132" s="7">
        <f t="shared" ref="O132:O133" ca="1" si="92">IF(NOT(ISBLANK(N132)),N132,
IF(ISBLANK(M132),"",
VLOOKUP(M132,OFFSET(INDIRECT("$A:$B"),0,MATCH(M$1&amp;"_Verify",INDIRECT("$1:$1"),0)-1),2,0)
))</f>
        <v>20</v>
      </c>
      <c r="S132" s="7" t="str">
        <f t="shared" ref="S132:S133" ca="1" si="93">IF(NOT(ISBLANK(R132)),R132,
IF(ISBLANK(Q132),"",
VLOOKUP(Q132,OFFSET(INDIRECT("$A:$B"),0,MATCH(Q$1&amp;"_Verify",INDIRECT("$1:$1"),0)-1),2,0)
))</f>
        <v/>
      </c>
    </row>
    <row r="133" spans="1:19" x14ac:dyDescent="0.3">
      <c r="A133" s="1" t="str">
        <f t="shared" si="91"/>
        <v>LP_CritBetter_05</v>
      </c>
      <c r="B133" s="1" t="s">
        <v>263</v>
      </c>
      <c r="C133" s="1" t="str">
        <f>IF(ISERROR(VLOOKUP(B133,AffectorValueTable!$A:$A,1,0)),"어펙터밸류없음","")</f>
        <v/>
      </c>
      <c r="D133" s="1">
        <v>5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9"/>
        <v>1.125</v>
      </c>
      <c r="M133" s="1" t="s">
        <v>550</v>
      </c>
      <c r="O133" s="7">
        <f t="shared" ca="1" si="92"/>
        <v>20</v>
      </c>
      <c r="S133" s="7" t="str">
        <f t="shared" ca="1" si="93"/>
        <v/>
      </c>
    </row>
    <row r="134" spans="1:19" x14ac:dyDescent="0.3">
      <c r="A134" s="1" t="str">
        <f t="shared" si="90"/>
        <v>LP_CritBest_01</v>
      </c>
      <c r="B134" s="1" t="s">
        <v>264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ref="J134:J136" si="94">J96*4.5/6</f>
        <v>0.33749999999999997</v>
      </c>
      <c r="M134" s="1" t="s">
        <v>550</v>
      </c>
      <c r="O134" s="7">
        <f t="shared" ca="1" si="76"/>
        <v>20</v>
      </c>
      <c r="S134" s="7" t="str">
        <f t="shared" ca="1" si="2"/>
        <v/>
      </c>
    </row>
    <row r="135" spans="1:19" x14ac:dyDescent="0.3">
      <c r="A135" s="1" t="str">
        <f t="shared" ref="A135:A136" si="95">B135&amp;"_"&amp;TEXT(D135,"00")</f>
        <v>LP_CritBest_02</v>
      </c>
      <c r="B135" s="1" t="s">
        <v>264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4"/>
        <v>0.7087500000000001</v>
      </c>
      <c r="M135" s="1" t="s">
        <v>550</v>
      </c>
      <c r="O135" s="7">
        <f t="shared" ref="O135:O136" ca="1" si="96">IF(NOT(ISBLANK(N135)),N135,
IF(ISBLANK(M135),"",
VLOOKUP(M135,OFFSET(INDIRECT("$A:$B"),0,MATCH(M$1&amp;"_Verify",INDIRECT("$1:$1"),0)-1),2,0)
))</f>
        <v>20</v>
      </c>
      <c r="S135" s="7" t="str">
        <f t="shared" ref="S135:S136" ca="1" si="97">IF(NOT(ISBLANK(R135)),R135,
IF(ISBLANK(Q135),"",
VLOOKUP(Q135,OFFSET(INDIRECT("$A:$B"),0,MATCH(Q$1&amp;"_Verify",INDIRECT("$1:$1"),0)-1),2,0)
))</f>
        <v/>
      </c>
    </row>
    <row r="136" spans="1:19" x14ac:dyDescent="0.3">
      <c r="A136" s="1" t="str">
        <f t="shared" si="95"/>
        <v>LP_CritBest_03</v>
      </c>
      <c r="B136" s="1" t="s">
        <v>264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4"/>
        <v>1.1137500000000002</v>
      </c>
      <c r="M136" s="1" t="s">
        <v>550</v>
      </c>
      <c r="O136" s="7">
        <f t="shared" ca="1" si="96"/>
        <v>20</v>
      </c>
      <c r="S136" s="7" t="str">
        <f t="shared" ca="1" si="97"/>
        <v/>
      </c>
    </row>
    <row r="137" spans="1:19" x14ac:dyDescent="0.3">
      <c r="A137" s="1" t="str">
        <f t="shared" ref="A137:A155" si="98">B137&amp;"_"&amp;TEXT(D137,"00")</f>
        <v>LP_MaxHp_01</v>
      </c>
      <c r="B137" s="1" t="s">
        <v>265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57" si="99">J78*2.5/6</f>
        <v>6.25E-2</v>
      </c>
      <c r="M137" s="1" t="s">
        <v>163</v>
      </c>
      <c r="O137" s="7">
        <f t="shared" ref="O137:O273" ca="1" si="100">IF(NOT(ISBLANK(N137)),N137,
IF(ISBLANK(M137),"",
VLOOKUP(M137,OFFSET(INDIRECT("$A:$B"),0,MATCH(M$1&amp;"_Verify",INDIRECT("$1:$1"),0)-1),2,0)
))</f>
        <v>18</v>
      </c>
      <c r="S137" s="7" t="str">
        <f t="shared" ref="S137:S282" ca="1" si="101">IF(NOT(ISBLANK(R137)),R137,
IF(ISBLANK(Q137),"",
VLOOKUP(Q137,OFFSET(INDIRECT("$A:$B"),0,MATCH(Q$1&amp;"_Verify",INDIRECT("$1:$1"),0)-1),2,0)
))</f>
        <v/>
      </c>
    </row>
    <row r="138" spans="1:19" x14ac:dyDescent="0.3">
      <c r="A138" s="1" t="str">
        <f t="shared" si="98"/>
        <v>LP_MaxHp_02</v>
      </c>
      <c r="B138" s="1" t="s">
        <v>265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9"/>
        <v>0.13125000000000001</v>
      </c>
      <c r="M138" s="1" t="s">
        <v>163</v>
      </c>
      <c r="O138" s="7">
        <f t="shared" ca="1" si="100"/>
        <v>18</v>
      </c>
      <c r="S138" s="7" t="str">
        <f t="shared" ca="1" si="101"/>
        <v/>
      </c>
    </row>
    <row r="139" spans="1:19" x14ac:dyDescent="0.3">
      <c r="A139" s="1" t="str">
        <f t="shared" si="98"/>
        <v>LP_MaxHp_03</v>
      </c>
      <c r="B139" s="1" t="s">
        <v>265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9"/>
        <v>0.20625000000000002</v>
      </c>
      <c r="M139" s="1" t="s">
        <v>163</v>
      </c>
      <c r="O139" s="7">
        <f t="shared" ca="1" si="100"/>
        <v>18</v>
      </c>
      <c r="S139" s="7" t="str">
        <f t="shared" ca="1" si="101"/>
        <v/>
      </c>
    </row>
    <row r="140" spans="1:19" x14ac:dyDescent="0.3">
      <c r="A140" s="1" t="str">
        <f t="shared" si="98"/>
        <v>LP_MaxHp_04</v>
      </c>
      <c r="B140" s="1" t="s">
        <v>265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9"/>
        <v>0.28749999999999998</v>
      </c>
      <c r="M140" s="1" t="s">
        <v>163</v>
      </c>
      <c r="O140" s="7">
        <f t="shared" ca="1" si="100"/>
        <v>18</v>
      </c>
      <c r="S140" s="7" t="str">
        <f t="shared" ca="1" si="101"/>
        <v/>
      </c>
    </row>
    <row r="141" spans="1:19" x14ac:dyDescent="0.3">
      <c r="A141" s="1" t="str">
        <f t="shared" si="98"/>
        <v>LP_MaxHp_05</v>
      </c>
      <c r="B141" s="1" t="s">
        <v>265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9"/>
        <v>0.375</v>
      </c>
      <c r="M141" s="1" t="s">
        <v>163</v>
      </c>
      <c r="O141" s="7">
        <f t="shared" ca="1" si="100"/>
        <v>18</v>
      </c>
      <c r="S141" s="7" t="str">
        <f t="shared" ca="1" si="101"/>
        <v/>
      </c>
    </row>
    <row r="142" spans="1:19" x14ac:dyDescent="0.3">
      <c r="A142" s="1" t="str">
        <f t="shared" si="98"/>
        <v>LP_MaxHp_06</v>
      </c>
      <c r="B142" s="1" t="s">
        <v>265</v>
      </c>
      <c r="C142" s="1" t="str">
        <f>IF(ISERROR(VLOOKUP(B142,AffectorValueTable!$A:$A,1,0)),"어펙터밸류없음","")</f>
        <v/>
      </c>
      <c r="D142" s="1">
        <v>6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99"/>
        <v>0.46875</v>
      </c>
      <c r="M142" s="1" t="s">
        <v>163</v>
      </c>
      <c r="O142" s="7">
        <f t="shared" ca="1" si="100"/>
        <v>18</v>
      </c>
      <c r="S142" s="7" t="str">
        <f t="shared" ca="1" si="101"/>
        <v/>
      </c>
    </row>
    <row r="143" spans="1:19" x14ac:dyDescent="0.3">
      <c r="A143" s="1" t="str">
        <f t="shared" si="98"/>
        <v>LP_MaxHp_07</v>
      </c>
      <c r="B143" s="1" t="s">
        <v>265</v>
      </c>
      <c r="C143" s="1" t="str">
        <f>IF(ISERROR(VLOOKUP(B143,AffectorValueTable!$A:$A,1,0)),"어펙터밸류없음","")</f>
        <v/>
      </c>
      <c r="D143" s="1">
        <v>7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99"/>
        <v>0.56875000000000009</v>
      </c>
      <c r="M143" s="1" t="s">
        <v>163</v>
      </c>
      <c r="O143" s="7">
        <f t="shared" ca="1" si="100"/>
        <v>18</v>
      </c>
      <c r="S143" s="7" t="str">
        <f t="shared" ca="1" si="101"/>
        <v/>
      </c>
    </row>
    <row r="144" spans="1:19" x14ac:dyDescent="0.3">
      <c r="A144" s="1" t="str">
        <f t="shared" si="98"/>
        <v>LP_MaxHp_08</v>
      </c>
      <c r="B144" s="1" t="s">
        <v>265</v>
      </c>
      <c r="C144" s="1" t="str">
        <f>IF(ISERROR(VLOOKUP(B144,AffectorValueTable!$A:$A,1,0)),"어펙터밸류없음","")</f>
        <v/>
      </c>
      <c r="D144" s="1">
        <v>8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99"/>
        <v>0.67500000000000016</v>
      </c>
      <c r="M144" s="1" t="s">
        <v>163</v>
      </c>
      <c r="O144" s="7">
        <f t="shared" ca="1" si="100"/>
        <v>18</v>
      </c>
      <c r="S144" s="7" t="str">
        <f t="shared" ca="1" si="101"/>
        <v/>
      </c>
    </row>
    <row r="145" spans="1:19" x14ac:dyDescent="0.3">
      <c r="A145" s="1" t="str">
        <f t="shared" si="98"/>
        <v>LP_MaxHp_09</v>
      </c>
      <c r="B145" s="1" t="s">
        <v>265</v>
      </c>
      <c r="C145" s="1" t="str">
        <f>IF(ISERROR(VLOOKUP(B145,AffectorValueTable!$A:$A,1,0)),"어펙터밸류없음","")</f>
        <v/>
      </c>
      <c r="D145" s="1">
        <v>9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99"/>
        <v>0.78749999999999998</v>
      </c>
      <c r="M145" s="1" t="s">
        <v>163</v>
      </c>
      <c r="O145" s="7">
        <f t="shared" ca="1" si="100"/>
        <v>18</v>
      </c>
      <c r="S145" s="7" t="str">
        <f t="shared" ca="1" si="101"/>
        <v/>
      </c>
    </row>
    <row r="146" spans="1:19" x14ac:dyDescent="0.3">
      <c r="A146" s="1" t="str">
        <f t="shared" si="98"/>
        <v>LP_MaxHpBetter_01</v>
      </c>
      <c r="B146" s="1" t="s">
        <v>266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99"/>
        <v>0.10416666666666667</v>
      </c>
      <c r="M146" s="1" t="s">
        <v>163</v>
      </c>
      <c r="O146" s="7">
        <f t="shared" ca="1" si="100"/>
        <v>18</v>
      </c>
      <c r="S146" s="7" t="str">
        <f t="shared" ca="1" si="101"/>
        <v/>
      </c>
    </row>
    <row r="147" spans="1:19" x14ac:dyDescent="0.3">
      <c r="A147" s="1" t="str">
        <f t="shared" si="98"/>
        <v>LP_MaxHpBetter_02</v>
      </c>
      <c r="B147" s="1" t="s">
        <v>266</v>
      </c>
      <c r="C147" s="1" t="str">
        <f>IF(ISERROR(VLOOKUP(B147,AffectorValueTable!$A:$A,1,0)),"어펙터밸류없음","")</f>
        <v/>
      </c>
      <c r="D147" s="1">
        <v>2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99"/>
        <v>0.21875</v>
      </c>
      <c r="M147" s="1" t="s">
        <v>163</v>
      </c>
      <c r="O147" s="7">
        <f t="shared" ca="1" si="100"/>
        <v>18</v>
      </c>
      <c r="S147" s="7" t="str">
        <f t="shared" ca="1" si="101"/>
        <v/>
      </c>
    </row>
    <row r="148" spans="1:19" x14ac:dyDescent="0.3">
      <c r="A148" s="1" t="str">
        <f t="shared" si="98"/>
        <v>LP_MaxHpBetter_03</v>
      </c>
      <c r="B148" s="1" t="s">
        <v>266</v>
      </c>
      <c r="C148" s="1" t="str">
        <f>IF(ISERROR(VLOOKUP(B148,AffectorValueTable!$A:$A,1,0)),"어펙터밸류없음","")</f>
        <v/>
      </c>
      <c r="D148" s="1">
        <v>3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99"/>
        <v>0.34375</v>
      </c>
      <c r="M148" s="1" t="s">
        <v>163</v>
      </c>
      <c r="O148" s="7">
        <f t="shared" ca="1" si="100"/>
        <v>18</v>
      </c>
      <c r="S148" s="7" t="str">
        <f t="shared" ca="1" si="101"/>
        <v/>
      </c>
    </row>
    <row r="149" spans="1:19" x14ac:dyDescent="0.3">
      <c r="A149" s="1" t="str">
        <f t="shared" si="98"/>
        <v>LP_MaxHpBetter_04</v>
      </c>
      <c r="B149" s="1" t="s">
        <v>266</v>
      </c>
      <c r="C149" s="1" t="str">
        <f>IF(ISERROR(VLOOKUP(B149,AffectorValueTable!$A:$A,1,0)),"어펙터밸류없음","")</f>
        <v/>
      </c>
      <c r="D149" s="1">
        <v>4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99"/>
        <v>0.47916666666666669</v>
      </c>
      <c r="M149" s="1" t="s">
        <v>163</v>
      </c>
      <c r="O149" s="7">
        <f t="shared" ca="1" si="100"/>
        <v>18</v>
      </c>
      <c r="S149" s="7" t="str">
        <f t="shared" ca="1" si="101"/>
        <v/>
      </c>
    </row>
    <row r="150" spans="1:19" x14ac:dyDescent="0.3">
      <c r="A150" s="1" t="str">
        <f t="shared" si="98"/>
        <v>LP_MaxHpBetter_05</v>
      </c>
      <c r="B150" s="1" t="s">
        <v>266</v>
      </c>
      <c r="C150" s="1" t="str">
        <f>IF(ISERROR(VLOOKUP(B150,AffectorValueTable!$A:$A,1,0)),"어펙터밸류없음","")</f>
        <v/>
      </c>
      <c r="D150" s="1">
        <v>5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99"/>
        <v>0.625</v>
      </c>
      <c r="M150" s="1" t="s">
        <v>163</v>
      </c>
      <c r="O150" s="7">
        <f t="shared" ca="1" si="100"/>
        <v>18</v>
      </c>
      <c r="S150" s="7" t="str">
        <f t="shared" ca="1" si="101"/>
        <v/>
      </c>
    </row>
    <row r="151" spans="1:19" x14ac:dyDescent="0.3">
      <c r="A151" s="1" t="str">
        <f t="shared" si="98"/>
        <v>LP_MaxHpBetter_06</v>
      </c>
      <c r="B151" s="1" t="s">
        <v>266</v>
      </c>
      <c r="C151" s="1" t="str">
        <f>IF(ISERROR(VLOOKUP(B151,AffectorValueTable!$A:$A,1,0)),"어펙터밸류없음","")</f>
        <v/>
      </c>
      <c r="D151" s="1">
        <v>6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99"/>
        <v>0.78125</v>
      </c>
      <c r="M151" s="1" t="s">
        <v>163</v>
      </c>
      <c r="O151" s="7">
        <f t="shared" ca="1" si="100"/>
        <v>18</v>
      </c>
      <c r="S151" s="7" t="str">
        <f t="shared" ca="1" si="101"/>
        <v/>
      </c>
    </row>
    <row r="152" spans="1:19" x14ac:dyDescent="0.3">
      <c r="A152" s="1" t="str">
        <f t="shared" si="98"/>
        <v>LP_MaxHpBetter_07</v>
      </c>
      <c r="B152" s="1" t="s">
        <v>266</v>
      </c>
      <c r="C152" s="1" t="str">
        <f>IF(ISERROR(VLOOKUP(B152,AffectorValueTable!$A:$A,1,0)),"어펙터밸류없음","")</f>
        <v/>
      </c>
      <c r="D152" s="1">
        <v>7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99"/>
        <v>0.94791666666666663</v>
      </c>
      <c r="M152" s="1" t="s">
        <v>163</v>
      </c>
      <c r="O152" s="7">
        <f t="shared" ca="1" si="100"/>
        <v>18</v>
      </c>
      <c r="S152" s="7" t="str">
        <f t="shared" ca="1" si="101"/>
        <v/>
      </c>
    </row>
    <row r="153" spans="1:19" x14ac:dyDescent="0.3">
      <c r="A153" s="1" t="str">
        <f t="shared" si="98"/>
        <v>LP_MaxHpBetter_08</v>
      </c>
      <c r="B153" s="1" t="s">
        <v>266</v>
      </c>
      <c r="C153" s="1" t="str">
        <f>IF(ISERROR(VLOOKUP(B153,AffectorValueTable!$A:$A,1,0)),"어펙터밸류없음","")</f>
        <v/>
      </c>
      <c r="D153" s="1">
        <v>8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99"/>
        <v>1.125</v>
      </c>
      <c r="M153" s="1" t="s">
        <v>163</v>
      </c>
      <c r="O153" s="7">
        <f t="shared" ca="1" si="100"/>
        <v>18</v>
      </c>
      <c r="S153" s="7" t="str">
        <f t="shared" ca="1" si="101"/>
        <v/>
      </c>
    </row>
    <row r="154" spans="1:19" x14ac:dyDescent="0.3">
      <c r="A154" s="1" t="str">
        <f t="shared" si="98"/>
        <v>LP_MaxHpBetter_09</v>
      </c>
      <c r="B154" s="1" t="s">
        <v>266</v>
      </c>
      <c r="C154" s="1" t="str">
        <f>IF(ISERROR(VLOOKUP(B154,AffectorValueTable!$A:$A,1,0)),"어펙터밸류없음","")</f>
        <v/>
      </c>
      <c r="D154" s="1">
        <v>9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99"/>
        <v>1.3125</v>
      </c>
      <c r="M154" s="1" t="s">
        <v>163</v>
      </c>
      <c r="O154" s="7">
        <f t="shared" ca="1" si="100"/>
        <v>18</v>
      </c>
      <c r="S154" s="7" t="str">
        <f t="shared" ca="1" si="101"/>
        <v/>
      </c>
    </row>
    <row r="155" spans="1:19" x14ac:dyDescent="0.3">
      <c r="A155" s="1" t="str">
        <f t="shared" si="98"/>
        <v>LP_MaxHpBest_01</v>
      </c>
      <c r="B155" s="1" t="s">
        <v>267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99"/>
        <v>0.1875</v>
      </c>
      <c r="M155" s="1" t="s">
        <v>163</v>
      </c>
      <c r="O155" s="7">
        <f t="shared" ca="1" si="100"/>
        <v>18</v>
      </c>
      <c r="S155" s="7" t="str">
        <f t="shared" ca="1" si="101"/>
        <v/>
      </c>
    </row>
    <row r="156" spans="1:19" x14ac:dyDescent="0.3">
      <c r="A156" s="1" t="str">
        <f t="shared" ref="A156:A199" si="102">B156&amp;"_"&amp;TEXT(D156,"00")</f>
        <v>LP_MaxHpBest_02</v>
      </c>
      <c r="B156" s="1" t="s">
        <v>267</v>
      </c>
      <c r="C156" s="1" t="str">
        <f>IF(ISERROR(VLOOKUP(B156,AffectorValueTable!$A:$A,1,0)),"어펙터밸류없음","")</f>
        <v/>
      </c>
      <c r="D156" s="1">
        <v>2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99"/>
        <v>0.39375000000000004</v>
      </c>
      <c r="M156" s="1" t="s">
        <v>163</v>
      </c>
      <c r="O156" s="7">
        <f t="shared" ca="1" si="100"/>
        <v>18</v>
      </c>
      <c r="S156" s="7" t="str">
        <f t="shared" ca="1" si="101"/>
        <v/>
      </c>
    </row>
    <row r="157" spans="1:19" x14ac:dyDescent="0.3">
      <c r="A157" s="1" t="str">
        <f t="shared" si="102"/>
        <v>LP_MaxHpBest_03</v>
      </c>
      <c r="B157" s="1" t="s">
        <v>267</v>
      </c>
      <c r="C157" s="1" t="str">
        <f>IF(ISERROR(VLOOKUP(B157,AffectorValueTable!$A:$A,1,0)),"어펙터밸류없음","")</f>
        <v/>
      </c>
      <c r="D157" s="1">
        <v>3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99"/>
        <v>0.61875000000000013</v>
      </c>
      <c r="M157" s="1" t="s">
        <v>163</v>
      </c>
      <c r="O157" s="7">
        <f t="shared" ca="1" si="100"/>
        <v>18</v>
      </c>
      <c r="S157" s="7" t="str">
        <f t="shared" ca="1" si="101"/>
        <v/>
      </c>
    </row>
    <row r="158" spans="1:19" x14ac:dyDescent="0.3">
      <c r="A158" s="1" t="str">
        <f t="shared" si="102"/>
        <v>LP_MaxHpBest_04</v>
      </c>
      <c r="B158" s="1" t="s">
        <v>267</v>
      </c>
      <c r="C158" s="1" t="str">
        <f>IF(ISERROR(VLOOKUP(B158,AffectorValueTable!$A:$A,1,0)),"어펙터밸류없음","")</f>
        <v/>
      </c>
      <c r="D158" s="1">
        <v>4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0.86249999999999993</v>
      </c>
      <c r="M158" s="1" t="s">
        <v>163</v>
      </c>
      <c r="O158" s="7">
        <f t="shared" ca="1" si="100"/>
        <v>18</v>
      </c>
      <c r="S158" s="7" t="str">
        <f t="shared" ca="1" si="101"/>
        <v/>
      </c>
    </row>
    <row r="159" spans="1:19" x14ac:dyDescent="0.3">
      <c r="A159" s="1" t="str">
        <f t="shared" si="102"/>
        <v>LP_MaxHpBest_05</v>
      </c>
      <c r="B159" s="1" t="s">
        <v>267</v>
      </c>
      <c r="C159" s="1" t="str">
        <f>IF(ISERROR(VLOOKUP(B159,AffectorValueTable!$A:$A,1,0)),"어펙터밸류없음","")</f>
        <v/>
      </c>
      <c r="D159" s="1">
        <v>5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1.125</v>
      </c>
      <c r="M159" s="1" t="s">
        <v>163</v>
      </c>
      <c r="O159" s="7">
        <f t="shared" ca="1" si="100"/>
        <v>18</v>
      </c>
      <c r="S159" s="7" t="str">
        <f t="shared" ca="1" si="101"/>
        <v/>
      </c>
    </row>
    <row r="160" spans="1:19" x14ac:dyDescent="0.3">
      <c r="A160" s="1" t="str">
        <f t="shared" si="102"/>
        <v>LP_ReduceDmgProjectile_01</v>
      </c>
      <c r="B160" s="1" t="s">
        <v>268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ref="J160:J177" si="103">J78*4/6</f>
        <v>9.9999999999999992E-2</v>
      </c>
      <c r="O160" s="7" t="str">
        <f t="shared" ca="1" si="100"/>
        <v/>
      </c>
      <c r="S160" s="7" t="str">
        <f t="shared" ca="1" si="101"/>
        <v/>
      </c>
    </row>
    <row r="161" spans="1:19" x14ac:dyDescent="0.3">
      <c r="A161" s="1" t="str">
        <f t="shared" si="102"/>
        <v>LP_ReduceDmgProjectile_02</v>
      </c>
      <c r="B161" s="1" t="s">
        <v>268</v>
      </c>
      <c r="C161" s="1" t="str">
        <f>IF(ISERROR(VLOOKUP(B161,AffectorValueTable!$A:$A,1,0)),"어펙터밸류없음","")</f>
        <v/>
      </c>
      <c r="D161" s="1">
        <v>2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103"/>
        <v>0.21</v>
      </c>
      <c r="O161" s="7" t="str">
        <f t="shared" ca="1" si="100"/>
        <v/>
      </c>
      <c r="S161" s="7" t="str">
        <f t="shared" ca="1" si="101"/>
        <v/>
      </c>
    </row>
    <row r="162" spans="1:19" x14ac:dyDescent="0.3">
      <c r="A162" s="1" t="str">
        <f t="shared" si="102"/>
        <v>LP_ReduceDmgProjectile_03</v>
      </c>
      <c r="B162" s="1" t="s">
        <v>268</v>
      </c>
      <c r="C162" s="1" t="str">
        <f>IF(ISERROR(VLOOKUP(B162,AffectorValueTable!$A:$A,1,0)),"어펙터밸류없음","")</f>
        <v/>
      </c>
      <c r="D162" s="1">
        <v>3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103"/>
        <v>0.33</v>
      </c>
      <c r="O162" s="7" t="str">
        <f t="shared" ca="1" si="100"/>
        <v/>
      </c>
      <c r="S162" s="7" t="str">
        <f t="shared" ca="1" si="101"/>
        <v/>
      </c>
    </row>
    <row r="163" spans="1:19" x14ac:dyDescent="0.3">
      <c r="A163" s="1" t="str">
        <f t="shared" si="102"/>
        <v>LP_ReduceDmgProjectile_04</v>
      </c>
      <c r="B163" s="1" t="s">
        <v>268</v>
      </c>
      <c r="C163" s="1" t="str">
        <f>IF(ISERROR(VLOOKUP(B163,AffectorValueTable!$A:$A,1,0)),"어펙터밸류없음","")</f>
        <v/>
      </c>
      <c r="D163" s="1">
        <v>4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103"/>
        <v>0.45999999999999996</v>
      </c>
      <c r="O163" s="7" t="str">
        <f t="shared" ca="1" si="100"/>
        <v/>
      </c>
      <c r="S163" s="7" t="str">
        <f t="shared" ca="1" si="101"/>
        <v/>
      </c>
    </row>
    <row r="164" spans="1:19" x14ac:dyDescent="0.3">
      <c r="A164" s="1" t="str">
        <f t="shared" ref="A164:A167" si="104">B164&amp;"_"&amp;TEXT(D164,"00")</f>
        <v>LP_ReduceDmgProjectile_05</v>
      </c>
      <c r="B164" s="1" t="s">
        <v>268</v>
      </c>
      <c r="C164" s="1" t="str">
        <f>IF(ISERROR(VLOOKUP(B164,AffectorValueTable!$A:$A,1,0)),"어펙터밸류없음","")</f>
        <v/>
      </c>
      <c r="D164" s="1">
        <v>5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103"/>
        <v>0.6</v>
      </c>
      <c r="O164" s="7" t="str">
        <f t="shared" ca="1" si="100"/>
        <v/>
      </c>
      <c r="S164" s="7" t="str">
        <f t="shared" ca="1" si="101"/>
        <v/>
      </c>
    </row>
    <row r="165" spans="1:19" x14ac:dyDescent="0.3">
      <c r="A165" s="1" t="str">
        <f t="shared" si="104"/>
        <v>LP_ReduceDmgProjectile_06</v>
      </c>
      <c r="B165" s="1" t="s">
        <v>268</v>
      </c>
      <c r="C165" s="1" t="str">
        <f>IF(ISERROR(VLOOKUP(B165,AffectorValueTable!$A:$A,1,0)),"어펙터밸류없음","")</f>
        <v/>
      </c>
      <c r="D165" s="1">
        <v>6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103"/>
        <v>0.75</v>
      </c>
      <c r="O165" s="7" t="str">
        <f t="shared" ca="1" si="100"/>
        <v/>
      </c>
      <c r="S165" s="7" t="str">
        <f t="shared" ca="1" si="101"/>
        <v/>
      </c>
    </row>
    <row r="166" spans="1:19" x14ac:dyDescent="0.3">
      <c r="A166" s="1" t="str">
        <f t="shared" si="104"/>
        <v>LP_ReduceDmgProjectile_07</v>
      </c>
      <c r="B166" s="1" t="s">
        <v>268</v>
      </c>
      <c r="C166" s="1" t="str">
        <f>IF(ISERROR(VLOOKUP(B166,AffectorValueTable!$A:$A,1,0)),"어펙터밸류없음","")</f>
        <v/>
      </c>
      <c r="D166" s="1">
        <v>7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J166" s="1">
        <f t="shared" si="103"/>
        <v>0.91000000000000014</v>
      </c>
      <c r="O166" s="7" t="str">
        <f t="shared" ca="1" si="100"/>
        <v/>
      </c>
      <c r="S166" s="7" t="str">
        <f t="shared" ca="1" si="101"/>
        <v/>
      </c>
    </row>
    <row r="167" spans="1:19" x14ac:dyDescent="0.3">
      <c r="A167" s="1" t="str">
        <f t="shared" si="104"/>
        <v>LP_ReduceDmgProjectile_08</v>
      </c>
      <c r="B167" s="1" t="s">
        <v>268</v>
      </c>
      <c r="C167" s="1" t="str">
        <f>IF(ISERROR(VLOOKUP(B167,AffectorValueTable!$A:$A,1,0)),"어펙터밸류없음","")</f>
        <v/>
      </c>
      <c r="D167" s="1">
        <v>8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J167" s="1">
        <f t="shared" si="103"/>
        <v>1.08</v>
      </c>
      <c r="O167" s="7" t="str">
        <f t="shared" ca="1" si="100"/>
        <v/>
      </c>
      <c r="S167" s="7" t="str">
        <f t="shared" ca="1" si="101"/>
        <v/>
      </c>
    </row>
    <row r="168" spans="1:19" x14ac:dyDescent="0.3">
      <c r="A168" s="1" t="str">
        <f t="shared" ref="A168:A190" si="105">B168&amp;"_"&amp;TEXT(D168,"00")</f>
        <v>LP_ReduceDmgProjectile_09</v>
      </c>
      <c r="B168" s="1" t="s">
        <v>268</v>
      </c>
      <c r="C168" s="1" t="str">
        <f>IF(ISERROR(VLOOKUP(B168,AffectorValueTable!$A:$A,1,0)),"어펙터밸류없음","")</f>
        <v/>
      </c>
      <c r="D168" s="1">
        <v>9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si="103"/>
        <v>1.26</v>
      </c>
      <c r="O168" s="7" t="str">
        <f t="shared" ca="1" si="100"/>
        <v/>
      </c>
      <c r="S168" s="7" t="str">
        <f t="shared" ca="1" si="101"/>
        <v/>
      </c>
    </row>
    <row r="169" spans="1:19" x14ac:dyDescent="0.3">
      <c r="A169" s="1" t="str">
        <f t="shared" si="105"/>
        <v>LP_ReduceDmgProjectileBetter_01</v>
      </c>
      <c r="B169" s="1" t="s">
        <v>506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03"/>
        <v>0.16666666666666666</v>
      </c>
      <c r="O169" s="7" t="str">
        <f t="shared" ref="O169:O190" ca="1" si="106">IF(NOT(ISBLANK(N169)),N169,
IF(ISBLANK(M169),"",
VLOOKUP(M169,OFFSET(INDIRECT("$A:$B"),0,MATCH(M$1&amp;"_Verify",INDIRECT("$1:$1"),0)-1),2,0)
))</f>
        <v/>
      </c>
      <c r="S169" s="7" t="str">
        <f t="shared" ref="S169:S190" ca="1" si="107">IF(NOT(ISBLANK(R169)),R169,
IF(ISBLANK(Q169),"",
VLOOKUP(Q169,OFFSET(INDIRECT("$A:$B"),0,MATCH(Q$1&amp;"_Verify",INDIRECT("$1:$1"),0)-1),2,0)
))</f>
        <v/>
      </c>
    </row>
    <row r="170" spans="1:19" x14ac:dyDescent="0.3">
      <c r="A170" s="1" t="str">
        <f t="shared" si="105"/>
        <v>LP_ReduceDmgProjectileBetter_02</v>
      </c>
      <c r="B170" s="1" t="s">
        <v>506</v>
      </c>
      <c r="C170" s="1" t="str">
        <f>IF(ISERROR(VLOOKUP(B170,AffectorValueTable!$A:$A,1,0)),"어펙터밸류없음","")</f>
        <v/>
      </c>
      <c r="D170" s="1">
        <v>2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03"/>
        <v>0.35000000000000003</v>
      </c>
      <c r="O170" s="7" t="str">
        <f t="shared" ca="1" si="106"/>
        <v/>
      </c>
      <c r="S170" s="7" t="str">
        <f t="shared" ca="1" si="107"/>
        <v/>
      </c>
    </row>
    <row r="171" spans="1:19" x14ac:dyDescent="0.3">
      <c r="A171" s="1" t="str">
        <f t="shared" si="105"/>
        <v>LP_ReduceDmgProjectileBetter_03</v>
      </c>
      <c r="B171" s="1" t="s">
        <v>506</v>
      </c>
      <c r="C171" s="1" t="str">
        <f>IF(ISERROR(VLOOKUP(B171,AffectorValueTable!$A:$A,1,0)),"어펙터밸류없음","")</f>
        <v/>
      </c>
      <c r="D171" s="1">
        <v>3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03"/>
        <v>0.55000000000000004</v>
      </c>
      <c r="O171" s="7" t="str">
        <f t="shared" ca="1" si="106"/>
        <v/>
      </c>
      <c r="S171" s="7" t="str">
        <f t="shared" ca="1" si="107"/>
        <v/>
      </c>
    </row>
    <row r="172" spans="1:19" x14ac:dyDescent="0.3">
      <c r="A172" s="1" t="str">
        <f t="shared" si="105"/>
        <v>LP_ReduceDmgProjectileBetter_04</v>
      </c>
      <c r="B172" s="1" t="s">
        <v>506</v>
      </c>
      <c r="C172" s="1" t="str">
        <f>IF(ISERROR(VLOOKUP(B172,AffectorValueTable!$A:$A,1,0)),"어펙터밸류없음","")</f>
        <v/>
      </c>
      <c r="D172" s="1">
        <v>4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03"/>
        <v>0.76666666666666661</v>
      </c>
      <c r="O172" s="7" t="str">
        <f t="shared" ca="1" si="106"/>
        <v/>
      </c>
      <c r="S172" s="7" t="str">
        <f t="shared" ca="1" si="107"/>
        <v/>
      </c>
    </row>
    <row r="173" spans="1:19" x14ac:dyDescent="0.3">
      <c r="A173" s="1" t="str">
        <f t="shared" ref="A173:A177" si="108">B173&amp;"_"&amp;TEXT(D173,"00")</f>
        <v>LP_ReduceDmgProjectileBetter_05</v>
      </c>
      <c r="B173" s="1" t="s">
        <v>506</v>
      </c>
      <c r="C173" s="1" t="str">
        <f>IF(ISERROR(VLOOKUP(B173,AffectorValueTable!$A:$A,1,0)),"어펙터밸류없음","")</f>
        <v/>
      </c>
      <c r="D173" s="1">
        <v>5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03"/>
        <v>1</v>
      </c>
      <c r="O173" s="7" t="str">
        <f t="shared" ref="O173:O177" ca="1" si="109">IF(NOT(ISBLANK(N173)),N173,
IF(ISBLANK(M173),"",
VLOOKUP(M173,OFFSET(INDIRECT("$A:$B"),0,MATCH(M$1&amp;"_Verify",INDIRECT("$1:$1"),0)-1),2,0)
))</f>
        <v/>
      </c>
      <c r="S173" s="7" t="str">
        <f t="shared" ref="S173:S177" ca="1" si="110">IF(NOT(ISBLANK(R173)),R173,
IF(ISBLANK(Q173),"",
VLOOKUP(Q173,OFFSET(INDIRECT("$A:$B"),0,MATCH(Q$1&amp;"_Verify",INDIRECT("$1:$1"),0)-1),2,0)
))</f>
        <v/>
      </c>
    </row>
    <row r="174" spans="1:19" x14ac:dyDescent="0.3">
      <c r="A174" s="1" t="str">
        <f t="shared" si="108"/>
        <v>LP_ReduceDmgProjectileBetter_06</v>
      </c>
      <c r="B174" s="1" t="s">
        <v>506</v>
      </c>
      <c r="C174" s="1" t="str">
        <f>IF(ISERROR(VLOOKUP(B174,AffectorValueTable!$A:$A,1,0)),"어펙터밸류없음","")</f>
        <v/>
      </c>
      <c r="D174" s="1">
        <v>6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03"/>
        <v>1.25</v>
      </c>
      <c r="O174" s="7" t="str">
        <f t="shared" ca="1" si="109"/>
        <v/>
      </c>
      <c r="S174" s="7" t="str">
        <f t="shared" ca="1" si="110"/>
        <v/>
      </c>
    </row>
    <row r="175" spans="1:19" x14ac:dyDescent="0.3">
      <c r="A175" s="1" t="str">
        <f t="shared" si="108"/>
        <v>LP_ReduceDmgProjectileBetter_07</v>
      </c>
      <c r="B175" s="1" t="s">
        <v>506</v>
      </c>
      <c r="C175" s="1" t="str">
        <f>IF(ISERROR(VLOOKUP(B175,AffectorValueTable!$A:$A,1,0)),"어펙터밸류없음","")</f>
        <v/>
      </c>
      <c r="D175" s="1">
        <v>7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03"/>
        <v>1.5166666666666666</v>
      </c>
      <c r="O175" s="7" t="str">
        <f t="shared" ca="1" si="109"/>
        <v/>
      </c>
      <c r="S175" s="7" t="str">
        <f t="shared" ca="1" si="110"/>
        <v/>
      </c>
    </row>
    <row r="176" spans="1:19" x14ac:dyDescent="0.3">
      <c r="A176" s="1" t="str">
        <f t="shared" si="108"/>
        <v>LP_ReduceDmgProjectileBetter_08</v>
      </c>
      <c r="B176" s="1" t="s">
        <v>506</v>
      </c>
      <c r="C176" s="1" t="str">
        <f>IF(ISERROR(VLOOKUP(B176,AffectorValueTable!$A:$A,1,0)),"어펙터밸류없음","")</f>
        <v/>
      </c>
      <c r="D176" s="1">
        <v>8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03"/>
        <v>1.8</v>
      </c>
      <c r="O176" s="7" t="str">
        <f t="shared" ca="1" si="109"/>
        <v/>
      </c>
      <c r="S176" s="7" t="str">
        <f t="shared" ca="1" si="110"/>
        <v/>
      </c>
    </row>
    <row r="177" spans="1:19" x14ac:dyDescent="0.3">
      <c r="A177" s="1" t="str">
        <f t="shared" si="108"/>
        <v>LP_ReduceDmgProjectileBetter_09</v>
      </c>
      <c r="B177" s="1" t="s">
        <v>506</v>
      </c>
      <c r="C177" s="1" t="str">
        <f>IF(ISERROR(VLOOKUP(B177,AffectorValueTable!$A:$A,1,0)),"어펙터밸류없음","")</f>
        <v/>
      </c>
      <c r="D177" s="1">
        <v>9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03"/>
        <v>2.1</v>
      </c>
      <c r="O177" s="7" t="str">
        <f t="shared" ca="1" si="109"/>
        <v/>
      </c>
      <c r="S177" s="7" t="str">
        <f t="shared" ca="1" si="110"/>
        <v/>
      </c>
    </row>
    <row r="178" spans="1:19" x14ac:dyDescent="0.3">
      <c r="A178" s="1" t="str">
        <f t="shared" si="105"/>
        <v>LP_ReduceDmgMelee_01</v>
      </c>
      <c r="B178" s="1" t="s">
        <v>507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ref="I178:I195" si="111">J78*4/6</f>
        <v>9.9999999999999992E-2</v>
      </c>
      <c r="O178" s="7" t="str">
        <f t="shared" ca="1" si="106"/>
        <v/>
      </c>
      <c r="S178" s="7" t="str">
        <f t="shared" ca="1" si="107"/>
        <v/>
      </c>
    </row>
    <row r="179" spans="1:19" x14ac:dyDescent="0.3">
      <c r="A179" s="1" t="str">
        <f t="shared" si="105"/>
        <v>LP_ReduceDmgMelee_02</v>
      </c>
      <c r="B179" s="1" t="s">
        <v>507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111"/>
        <v>0.21</v>
      </c>
      <c r="O179" s="7" t="str">
        <f t="shared" ca="1" si="106"/>
        <v/>
      </c>
      <c r="S179" s="7" t="str">
        <f t="shared" ca="1" si="107"/>
        <v/>
      </c>
    </row>
    <row r="180" spans="1:19" x14ac:dyDescent="0.3">
      <c r="A180" s="1" t="str">
        <f t="shared" si="105"/>
        <v>LP_ReduceDmgMelee_03</v>
      </c>
      <c r="B180" s="1" t="s">
        <v>507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111"/>
        <v>0.33</v>
      </c>
      <c r="O180" s="7" t="str">
        <f t="shared" ca="1" si="106"/>
        <v/>
      </c>
      <c r="S180" s="7" t="str">
        <f t="shared" ca="1" si="107"/>
        <v/>
      </c>
    </row>
    <row r="181" spans="1:19" x14ac:dyDescent="0.3">
      <c r="A181" s="1" t="str">
        <f t="shared" si="105"/>
        <v>LP_ReduceDmgMelee_04</v>
      </c>
      <c r="B181" s="1" t="s">
        <v>507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111"/>
        <v>0.45999999999999996</v>
      </c>
      <c r="O181" s="7" t="str">
        <f t="shared" ca="1" si="106"/>
        <v/>
      </c>
      <c r="S181" s="7" t="str">
        <f t="shared" ca="1" si="107"/>
        <v/>
      </c>
    </row>
    <row r="182" spans="1:19" x14ac:dyDescent="0.3">
      <c r="A182" s="1" t="str">
        <f t="shared" si="105"/>
        <v>LP_ReduceDmgMelee_05</v>
      </c>
      <c r="B182" s="1" t="s">
        <v>507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111"/>
        <v>0.6</v>
      </c>
      <c r="O182" s="7" t="str">
        <f t="shared" ca="1" si="106"/>
        <v/>
      </c>
      <c r="S182" s="7" t="str">
        <f t="shared" ca="1" si="107"/>
        <v/>
      </c>
    </row>
    <row r="183" spans="1:19" x14ac:dyDescent="0.3">
      <c r="A183" s="1" t="str">
        <f t="shared" si="105"/>
        <v>LP_ReduceDmgMelee_06</v>
      </c>
      <c r="B183" s="1" t="s">
        <v>507</v>
      </c>
      <c r="C183" s="1" t="str">
        <f>IF(ISERROR(VLOOKUP(B183,AffectorValueTable!$A:$A,1,0)),"어펙터밸류없음","")</f>
        <v/>
      </c>
      <c r="D183" s="1">
        <v>6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111"/>
        <v>0.75</v>
      </c>
      <c r="O183" s="7" t="str">
        <f t="shared" ca="1" si="106"/>
        <v/>
      </c>
      <c r="S183" s="7" t="str">
        <f t="shared" ca="1" si="107"/>
        <v/>
      </c>
    </row>
    <row r="184" spans="1:19" x14ac:dyDescent="0.3">
      <c r="A184" s="1" t="str">
        <f t="shared" si="105"/>
        <v>LP_ReduceDmgMelee_07</v>
      </c>
      <c r="B184" s="1" t="s">
        <v>507</v>
      </c>
      <c r="C184" s="1" t="str">
        <f>IF(ISERROR(VLOOKUP(B184,AffectorValueTable!$A:$A,1,0)),"어펙터밸류없음","")</f>
        <v/>
      </c>
      <c r="D184" s="1">
        <v>7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f t="shared" si="111"/>
        <v>0.91000000000000014</v>
      </c>
      <c r="O184" s="7" t="str">
        <f t="shared" ca="1" si="106"/>
        <v/>
      </c>
      <c r="S184" s="7" t="str">
        <f t="shared" ca="1" si="107"/>
        <v/>
      </c>
    </row>
    <row r="185" spans="1:19" x14ac:dyDescent="0.3">
      <c r="A185" s="1" t="str">
        <f t="shared" si="105"/>
        <v>LP_ReduceDmgMelee_08</v>
      </c>
      <c r="B185" s="1" t="s">
        <v>507</v>
      </c>
      <c r="C185" s="1" t="str">
        <f>IF(ISERROR(VLOOKUP(B185,AffectorValueTable!$A:$A,1,0)),"어펙터밸류없음","")</f>
        <v/>
      </c>
      <c r="D185" s="1">
        <v>8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f t="shared" si="111"/>
        <v>1.08</v>
      </c>
      <c r="O185" s="7" t="str">
        <f t="shared" ca="1" si="106"/>
        <v/>
      </c>
      <c r="S185" s="7" t="str">
        <f t="shared" ca="1" si="107"/>
        <v/>
      </c>
    </row>
    <row r="186" spans="1:19" x14ac:dyDescent="0.3">
      <c r="A186" s="1" t="str">
        <f t="shared" si="105"/>
        <v>LP_ReduceDmgMelee_09</v>
      </c>
      <c r="B186" s="1" t="s">
        <v>507</v>
      </c>
      <c r="C186" s="1" t="str">
        <f>IF(ISERROR(VLOOKUP(B186,AffectorValueTable!$A:$A,1,0)),"어펙터밸류없음","")</f>
        <v/>
      </c>
      <c r="D186" s="1">
        <v>9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si="111"/>
        <v>1.26</v>
      </c>
      <c r="O186" s="7" t="str">
        <f t="shared" ca="1" si="106"/>
        <v/>
      </c>
      <c r="S186" s="7" t="str">
        <f t="shared" ca="1" si="107"/>
        <v/>
      </c>
    </row>
    <row r="187" spans="1:19" x14ac:dyDescent="0.3">
      <c r="A187" s="1" t="str">
        <f t="shared" si="105"/>
        <v>LP_ReduceDmgMeleeBetter_01</v>
      </c>
      <c r="B187" s="1" t="s">
        <v>509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11"/>
        <v>0.16666666666666666</v>
      </c>
      <c r="O187" s="7" t="str">
        <f t="shared" ca="1" si="106"/>
        <v/>
      </c>
      <c r="S187" s="7" t="str">
        <f t="shared" ca="1" si="107"/>
        <v/>
      </c>
    </row>
    <row r="188" spans="1:19" x14ac:dyDescent="0.3">
      <c r="A188" s="1" t="str">
        <f t="shared" si="105"/>
        <v>LP_ReduceDmgMeleeBetter_02</v>
      </c>
      <c r="B188" s="1" t="s">
        <v>509</v>
      </c>
      <c r="C188" s="1" t="str">
        <f>IF(ISERROR(VLOOKUP(B188,AffectorValueTable!$A:$A,1,0)),"어펙터밸류없음","")</f>
        <v/>
      </c>
      <c r="D188" s="1">
        <v>2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1"/>
        <v>0.35000000000000003</v>
      </c>
      <c r="O188" s="7" t="str">
        <f t="shared" ca="1" si="106"/>
        <v/>
      </c>
      <c r="S188" s="7" t="str">
        <f t="shared" ca="1" si="107"/>
        <v/>
      </c>
    </row>
    <row r="189" spans="1:19" x14ac:dyDescent="0.3">
      <c r="A189" s="1" t="str">
        <f t="shared" si="105"/>
        <v>LP_ReduceDmgMeleeBetter_03</v>
      </c>
      <c r="B189" s="1" t="s">
        <v>509</v>
      </c>
      <c r="C189" s="1" t="str">
        <f>IF(ISERROR(VLOOKUP(B189,AffectorValueTable!$A:$A,1,0)),"어펙터밸류없음","")</f>
        <v/>
      </c>
      <c r="D189" s="1">
        <v>3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1"/>
        <v>0.55000000000000004</v>
      </c>
      <c r="O189" s="7" t="str">
        <f t="shared" ca="1" si="106"/>
        <v/>
      </c>
      <c r="S189" s="7" t="str">
        <f t="shared" ca="1" si="107"/>
        <v/>
      </c>
    </row>
    <row r="190" spans="1:19" x14ac:dyDescent="0.3">
      <c r="A190" s="1" t="str">
        <f t="shared" si="105"/>
        <v>LP_ReduceDmgMeleeBetter_04</v>
      </c>
      <c r="B190" s="1" t="s">
        <v>509</v>
      </c>
      <c r="C190" s="1" t="str">
        <f>IF(ISERROR(VLOOKUP(B190,AffectorValueTable!$A:$A,1,0)),"어펙터밸류없음","")</f>
        <v/>
      </c>
      <c r="D190" s="1">
        <v>4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1"/>
        <v>0.76666666666666661</v>
      </c>
      <c r="O190" s="7" t="str">
        <f t="shared" ca="1" si="106"/>
        <v/>
      </c>
      <c r="S190" s="7" t="str">
        <f t="shared" ca="1" si="107"/>
        <v/>
      </c>
    </row>
    <row r="191" spans="1:19" x14ac:dyDescent="0.3">
      <c r="A191" s="1" t="str">
        <f t="shared" ref="A191:A195" si="112">B191&amp;"_"&amp;TEXT(D191,"00")</f>
        <v>LP_ReduceDmgMeleeBetter_05</v>
      </c>
      <c r="B191" s="1" t="s">
        <v>509</v>
      </c>
      <c r="C191" s="1" t="str">
        <f>IF(ISERROR(VLOOKUP(B191,AffectorValueTable!$A:$A,1,0)),"어펙터밸류없음","")</f>
        <v/>
      </c>
      <c r="D191" s="1">
        <v>5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1"/>
        <v>1</v>
      </c>
      <c r="O191" s="7" t="str">
        <f t="shared" ref="O191:O195" ca="1" si="113">IF(NOT(ISBLANK(N191)),N191,
IF(ISBLANK(M191),"",
VLOOKUP(M191,OFFSET(INDIRECT("$A:$B"),0,MATCH(M$1&amp;"_Verify",INDIRECT("$1:$1"),0)-1),2,0)
))</f>
        <v/>
      </c>
      <c r="S191" s="7" t="str">
        <f t="shared" ref="S191:S195" ca="1" si="114">IF(NOT(ISBLANK(R191)),R191,
IF(ISBLANK(Q191),"",
VLOOKUP(Q191,OFFSET(INDIRECT("$A:$B"),0,MATCH(Q$1&amp;"_Verify",INDIRECT("$1:$1"),0)-1),2,0)
))</f>
        <v/>
      </c>
    </row>
    <row r="192" spans="1:19" x14ac:dyDescent="0.3">
      <c r="A192" s="1" t="str">
        <f t="shared" si="112"/>
        <v>LP_ReduceDmgMeleeBetter_06</v>
      </c>
      <c r="B192" s="1" t="s">
        <v>509</v>
      </c>
      <c r="C192" s="1" t="str">
        <f>IF(ISERROR(VLOOKUP(B192,AffectorValueTable!$A:$A,1,0)),"어펙터밸류없음","")</f>
        <v/>
      </c>
      <c r="D192" s="1">
        <v>6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1"/>
        <v>1.25</v>
      </c>
      <c r="O192" s="7" t="str">
        <f t="shared" ca="1" si="113"/>
        <v/>
      </c>
      <c r="S192" s="7" t="str">
        <f t="shared" ca="1" si="114"/>
        <v/>
      </c>
    </row>
    <row r="193" spans="1:19" x14ac:dyDescent="0.3">
      <c r="A193" s="1" t="str">
        <f t="shared" si="112"/>
        <v>LP_ReduceDmgMeleeBetter_07</v>
      </c>
      <c r="B193" s="1" t="s">
        <v>509</v>
      </c>
      <c r="C193" s="1" t="str">
        <f>IF(ISERROR(VLOOKUP(B193,AffectorValueTable!$A:$A,1,0)),"어펙터밸류없음","")</f>
        <v/>
      </c>
      <c r="D193" s="1">
        <v>7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1"/>
        <v>1.5166666666666666</v>
      </c>
      <c r="O193" s="7" t="str">
        <f t="shared" ca="1" si="113"/>
        <v/>
      </c>
      <c r="S193" s="7" t="str">
        <f t="shared" ca="1" si="114"/>
        <v/>
      </c>
    </row>
    <row r="194" spans="1:19" x14ac:dyDescent="0.3">
      <c r="A194" s="1" t="str">
        <f t="shared" si="112"/>
        <v>LP_ReduceDmgMeleeBetter_08</v>
      </c>
      <c r="B194" s="1" t="s">
        <v>509</v>
      </c>
      <c r="C194" s="1" t="str">
        <f>IF(ISERROR(VLOOKUP(B194,AffectorValueTable!$A:$A,1,0)),"어펙터밸류없음","")</f>
        <v/>
      </c>
      <c r="D194" s="1">
        <v>8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1"/>
        <v>1.8</v>
      </c>
      <c r="O194" s="7" t="str">
        <f t="shared" ca="1" si="113"/>
        <v/>
      </c>
      <c r="S194" s="7" t="str">
        <f t="shared" ca="1" si="114"/>
        <v/>
      </c>
    </row>
    <row r="195" spans="1:19" x14ac:dyDescent="0.3">
      <c r="A195" s="1" t="str">
        <f t="shared" si="112"/>
        <v>LP_ReduceDmgMeleeBetter_09</v>
      </c>
      <c r="B195" s="1" t="s">
        <v>509</v>
      </c>
      <c r="C195" s="1" t="str">
        <f>IF(ISERROR(VLOOKUP(B195,AffectorValueTable!$A:$A,1,0)),"어펙터밸류없음","")</f>
        <v/>
      </c>
      <c r="D195" s="1">
        <v>9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11"/>
        <v>2.1</v>
      </c>
      <c r="O195" s="7" t="str">
        <f t="shared" ca="1" si="113"/>
        <v/>
      </c>
      <c r="S195" s="7" t="str">
        <f t="shared" ca="1" si="114"/>
        <v/>
      </c>
    </row>
    <row r="196" spans="1:19" x14ac:dyDescent="0.3">
      <c r="A196" s="1" t="str">
        <f t="shared" si="102"/>
        <v>LP_ReduceDmgClose_01</v>
      </c>
      <c r="B196" s="1" t="s">
        <v>269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ref="K196:K213" si="115">J78*4/6</f>
        <v>9.9999999999999992E-2</v>
      </c>
      <c r="O196" s="7" t="str">
        <f t="shared" ca="1" si="100"/>
        <v/>
      </c>
      <c r="S196" s="7" t="str">
        <f t="shared" ca="1" si="101"/>
        <v/>
      </c>
    </row>
    <row r="197" spans="1:19" x14ac:dyDescent="0.3">
      <c r="A197" s="1" t="str">
        <f t="shared" si="102"/>
        <v>LP_ReduceDmgClose_02</v>
      </c>
      <c r="B197" s="1" t="s">
        <v>269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115"/>
        <v>0.21</v>
      </c>
      <c r="O197" s="7" t="str">
        <f t="shared" ca="1" si="100"/>
        <v/>
      </c>
      <c r="S197" s="7" t="str">
        <f t="shared" ca="1" si="101"/>
        <v/>
      </c>
    </row>
    <row r="198" spans="1:19" x14ac:dyDescent="0.3">
      <c r="A198" s="1" t="str">
        <f t="shared" si="102"/>
        <v>LP_ReduceDmgClose_03</v>
      </c>
      <c r="B198" s="1" t="s">
        <v>269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115"/>
        <v>0.33</v>
      </c>
      <c r="O198" s="7" t="str">
        <f t="shared" ca="1" si="100"/>
        <v/>
      </c>
      <c r="S198" s="7" t="str">
        <f t="shared" ca="1" si="101"/>
        <v/>
      </c>
    </row>
    <row r="199" spans="1:19" x14ac:dyDescent="0.3">
      <c r="A199" s="1" t="str">
        <f t="shared" si="102"/>
        <v>LP_ReduceDmgClose_04</v>
      </c>
      <c r="B199" s="1" t="s">
        <v>269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115"/>
        <v>0.45999999999999996</v>
      </c>
      <c r="O199" s="7" t="str">
        <f t="shared" ca="1" si="100"/>
        <v/>
      </c>
      <c r="S199" s="7" t="str">
        <f t="shared" ca="1" si="101"/>
        <v/>
      </c>
    </row>
    <row r="200" spans="1:19" x14ac:dyDescent="0.3">
      <c r="A200" s="1" t="str">
        <f t="shared" ref="A200:A217" si="116">B200&amp;"_"&amp;TEXT(D200,"00")</f>
        <v>LP_ReduceDmgClose_05</v>
      </c>
      <c r="B200" s="1" t="s">
        <v>269</v>
      </c>
      <c r="C200" s="1" t="str">
        <f>IF(ISERROR(VLOOKUP(B200,AffectorValueTable!$A:$A,1,0)),"어펙터밸류없음","")</f>
        <v/>
      </c>
      <c r="D200" s="1">
        <v>5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115"/>
        <v>0.6</v>
      </c>
      <c r="O200" s="7" t="str">
        <f t="shared" ca="1" si="100"/>
        <v/>
      </c>
      <c r="S200" s="7" t="str">
        <f t="shared" ref="S200:S201" ca="1" si="117">IF(NOT(ISBLANK(R200)),R200,
IF(ISBLANK(Q200),"",
VLOOKUP(Q200,OFFSET(INDIRECT("$A:$B"),0,MATCH(Q$1&amp;"_Verify",INDIRECT("$1:$1"),0)-1),2,0)
))</f>
        <v/>
      </c>
    </row>
    <row r="201" spans="1:19" x14ac:dyDescent="0.3">
      <c r="A201" s="1" t="str">
        <f t="shared" si="116"/>
        <v>LP_ReduceDmgClose_06</v>
      </c>
      <c r="B201" s="1" t="s">
        <v>269</v>
      </c>
      <c r="C201" s="1" t="str">
        <f>IF(ISERROR(VLOOKUP(B201,AffectorValueTable!$A:$A,1,0)),"어펙터밸류없음","")</f>
        <v/>
      </c>
      <c r="D201" s="1">
        <v>6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115"/>
        <v>0.75</v>
      </c>
      <c r="O201" s="7" t="str">
        <f t="shared" ca="1" si="100"/>
        <v/>
      </c>
      <c r="S201" s="7" t="str">
        <f t="shared" ca="1" si="117"/>
        <v/>
      </c>
    </row>
    <row r="202" spans="1:19" x14ac:dyDescent="0.3">
      <c r="A202" s="1" t="str">
        <f t="shared" si="116"/>
        <v>LP_ReduceDmgClose_07</v>
      </c>
      <c r="B202" s="1" t="s">
        <v>269</v>
      </c>
      <c r="C202" s="1" t="str">
        <f>IF(ISERROR(VLOOKUP(B202,AffectorValueTable!$A:$A,1,0)),"어펙터밸류없음","")</f>
        <v/>
      </c>
      <c r="D202" s="1">
        <v>7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K202" s="1">
        <f t="shared" si="115"/>
        <v>0.91000000000000014</v>
      </c>
      <c r="O202" s="7" t="str">
        <f t="shared" ca="1" si="100"/>
        <v/>
      </c>
      <c r="S202" s="7" t="str">
        <f t="shared" ca="1" si="101"/>
        <v/>
      </c>
    </row>
    <row r="203" spans="1:19" x14ac:dyDescent="0.3">
      <c r="A203" s="1" t="str">
        <f t="shared" si="116"/>
        <v>LP_ReduceDmgClose_08</v>
      </c>
      <c r="B203" s="1" t="s">
        <v>269</v>
      </c>
      <c r="C203" s="1" t="str">
        <f>IF(ISERROR(VLOOKUP(B203,AffectorValueTable!$A:$A,1,0)),"어펙터밸류없음","")</f>
        <v/>
      </c>
      <c r="D203" s="1">
        <v>8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K203" s="1">
        <f t="shared" si="115"/>
        <v>1.08</v>
      </c>
      <c r="O203" s="7" t="str">
        <f t="shared" ca="1" si="100"/>
        <v/>
      </c>
      <c r="S203" s="7" t="str">
        <f t="shared" ref="S203:S220" ca="1" si="118">IF(NOT(ISBLANK(R203)),R203,
IF(ISBLANK(Q203),"",
VLOOKUP(Q203,OFFSET(INDIRECT("$A:$B"),0,MATCH(Q$1&amp;"_Verify",INDIRECT("$1:$1"),0)-1),2,0)
))</f>
        <v/>
      </c>
    </row>
    <row r="204" spans="1:19" x14ac:dyDescent="0.3">
      <c r="A204" s="1" t="str">
        <f t="shared" si="116"/>
        <v>LP_ReduceDmgClose_09</v>
      </c>
      <c r="B204" s="1" t="s">
        <v>269</v>
      </c>
      <c r="C204" s="1" t="str">
        <f>IF(ISERROR(VLOOKUP(B204,AffectorValueTable!$A:$A,1,0)),"어펙터밸류없음","")</f>
        <v/>
      </c>
      <c r="D204" s="1">
        <v>9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si="115"/>
        <v>1.26</v>
      </c>
      <c r="O204" s="7" t="str">
        <f t="shared" ca="1" si="100"/>
        <v/>
      </c>
      <c r="S204" s="7" t="str">
        <f t="shared" ca="1" si="118"/>
        <v/>
      </c>
    </row>
    <row r="205" spans="1:19" x14ac:dyDescent="0.3">
      <c r="A205" s="1" t="str">
        <f t="shared" si="116"/>
        <v>LP_ReduceDmgCloseBetter_01</v>
      </c>
      <c r="B205" s="1" t="s">
        <v>511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15"/>
        <v>0.16666666666666666</v>
      </c>
      <c r="O205" s="7" t="str">
        <f t="shared" ref="O205:O222" ca="1" si="119">IF(NOT(ISBLANK(N205)),N205,
IF(ISBLANK(M205),"",
VLOOKUP(M205,OFFSET(INDIRECT("$A:$B"),0,MATCH(M$1&amp;"_Verify",INDIRECT("$1:$1"),0)-1),2,0)
))</f>
        <v/>
      </c>
      <c r="S205" s="7" t="str">
        <f t="shared" ca="1" si="118"/>
        <v/>
      </c>
    </row>
    <row r="206" spans="1:19" x14ac:dyDescent="0.3">
      <c r="A206" s="1" t="str">
        <f t="shared" si="116"/>
        <v>LP_ReduceDmgCloseBetter_02</v>
      </c>
      <c r="B206" s="1" t="s">
        <v>511</v>
      </c>
      <c r="C206" s="1" t="str">
        <f>IF(ISERROR(VLOOKUP(B206,AffectorValueTable!$A:$A,1,0)),"어펙터밸류없음","")</f>
        <v/>
      </c>
      <c r="D206" s="1">
        <v>2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15"/>
        <v>0.35000000000000003</v>
      </c>
      <c r="O206" s="7" t="str">
        <f t="shared" ca="1" si="119"/>
        <v/>
      </c>
      <c r="S206" s="7" t="str">
        <f t="shared" ca="1" si="118"/>
        <v/>
      </c>
    </row>
    <row r="207" spans="1:19" x14ac:dyDescent="0.3">
      <c r="A207" s="1" t="str">
        <f t="shared" si="116"/>
        <v>LP_ReduceDmgCloseBetter_03</v>
      </c>
      <c r="B207" s="1" t="s">
        <v>511</v>
      </c>
      <c r="C207" s="1" t="str">
        <f>IF(ISERROR(VLOOKUP(B207,AffectorValueTable!$A:$A,1,0)),"어펙터밸류없음","")</f>
        <v/>
      </c>
      <c r="D207" s="1">
        <v>3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15"/>
        <v>0.55000000000000004</v>
      </c>
      <c r="O207" s="7" t="str">
        <f t="shared" ca="1" si="119"/>
        <v/>
      </c>
      <c r="S207" s="7" t="str">
        <f t="shared" ca="1" si="118"/>
        <v/>
      </c>
    </row>
    <row r="208" spans="1:19" x14ac:dyDescent="0.3">
      <c r="A208" s="1" t="str">
        <f t="shared" si="116"/>
        <v>LP_ReduceDmgCloseBetter_04</v>
      </c>
      <c r="B208" s="1" t="s">
        <v>511</v>
      </c>
      <c r="C208" s="1" t="str">
        <f>IF(ISERROR(VLOOKUP(B208,AffectorValueTable!$A:$A,1,0)),"어펙터밸류없음","")</f>
        <v/>
      </c>
      <c r="D208" s="1">
        <v>4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15"/>
        <v>0.76666666666666661</v>
      </c>
      <c r="O208" s="7" t="str">
        <f t="shared" ca="1" si="119"/>
        <v/>
      </c>
      <c r="S208" s="7" t="str">
        <f t="shared" ca="1" si="118"/>
        <v/>
      </c>
    </row>
    <row r="209" spans="1:19" x14ac:dyDescent="0.3">
      <c r="A209" s="1" t="str">
        <f t="shared" ref="A209:A213" si="120">B209&amp;"_"&amp;TEXT(D209,"00")</f>
        <v>LP_ReduceDmgCloseBetter_05</v>
      </c>
      <c r="B209" s="1" t="s">
        <v>511</v>
      </c>
      <c r="C209" s="1" t="str">
        <f>IF(ISERROR(VLOOKUP(B209,AffectorValueTable!$A:$A,1,0)),"어펙터밸류없음","")</f>
        <v/>
      </c>
      <c r="D209" s="1">
        <v>5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15"/>
        <v>1</v>
      </c>
      <c r="O209" s="7" t="str">
        <f t="shared" ref="O209:O213" ca="1" si="121">IF(NOT(ISBLANK(N209)),N209,
IF(ISBLANK(M209),"",
VLOOKUP(M209,OFFSET(INDIRECT("$A:$B"),0,MATCH(M$1&amp;"_Verify",INDIRECT("$1:$1"),0)-1),2,0)
))</f>
        <v/>
      </c>
      <c r="S209" s="7" t="str">
        <f t="shared" ref="S209:S213" ca="1" si="122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120"/>
        <v>LP_ReduceDmgCloseBetter_06</v>
      </c>
      <c r="B210" s="1" t="s">
        <v>511</v>
      </c>
      <c r="C210" s="1" t="str">
        <f>IF(ISERROR(VLOOKUP(B210,AffectorValueTable!$A:$A,1,0)),"어펙터밸류없음","")</f>
        <v/>
      </c>
      <c r="D210" s="1">
        <v>6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15"/>
        <v>1.25</v>
      </c>
      <c r="O210" s="7" t="str">
        <f t="shared" ca="1" si="121"/>
        <v/>
      </c>
      <c r="S210" s="7" t="str">
        <f t="shared" ca="1" si="122"/>
        <v/>
      </c>
    </row>
    <row r="211" spans="1:19" x14ac:dyDescent="0.3">
      <c r="A211" s="1" t="str">
        <f t="shared" si="120"/>
        <v>LP_ReduceDmgCloseBetter_07</v>
      </c>
      <c r="B211" s="1" t="s">
        <v>511</v>
      </c>
      <c r="C211" s="1" t="str">
        <f>IF(ISERROR(VLOOKUP(B211,AffectorValueTable!$A:$A,1,0)),"어펙터밸류없음","")</f>
        <v/>
      </c>
      <c r="D211" s="1">
        <v>7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15"/>
        <v>1.5166666666666666</v>
      </c>
      <c r="O211" s="7" t="str">
        <f t="shared" ca="1" si="121"/>
        <v/>
      </c>
      <c r="S211" s="7" t="str">
        <f t="shared" ca="1" si="122"/>
        <v/>
      </c>
    </row>
    <row r="212" spans="1:19" x14ac:dyDescent="0.3">
      <c r="A212" s="1" t="str">
        <f t="shared" si="120"/>
        <v>LP_ReduceDmgCloseBetter_08</v>
      </c>
      <c r="B212" s="1" t="s">
        <v>511</v>
      </c>
      <c r="C212" s="1" t="str">
        <f>IF(ISERROR(VLOOKUP(B212,AffectorValueTable!$A:$A,1,0)),"어펙터밸류없음","")</f>
        <v/>
      </c>
      <c r="D212" s="1">
        <v>8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15"/>
        <v>1.8</v>
      </c>
      <c r="O212" s="7" t="str">
        <f t="shared" ca="1" si="121"/>
        <v/>
      </c>
      <c r="S212" s="7" t="str">
        <f t="shared" ca="1" si="122"/>
        <v/>
      </c>
    </row>
    <row r="213" spans="1:19" x14ac:dyDescent="0.3">
      <c r="A213" s="1" t="str">
        <f t="shared" si="120"/>
        <v>LP_ReduceDmgCloseBetter_09</v>
      </c>
      <c r="B213" s="1" t="s">
        <v>511</v>
      </c>
      <c r="C213" s="1" t="str">
        <f>IF(ISERROR(VLOOKUP(B213,AffectorValueTable!$A:$A,1,0)),"어펙터밸류없음","")</f>
        <v/>
      </c>
      <c r="D213" s="1">
        <v>9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15"/>
        <v>2.1</v>
      </c>
      <c r="O213" s="7" t="str">
        <f t="shared" ca="1" si="121"/>
        <v/>
      </c>
      <c r="S213" s="7" t="str">
        <f t="shared" ca="1" si="122"/>
        <v/>
      </c>
    </row>
    <row r="214" spans="1:19" x14ac:dyDescent="0.3">
      <c r="A214" s="1" t="str">
        <f t="shared" si="116"/>
        <v>LP_ReduceDmgTrap_01</v>
      </c>
      <c r="B214" s="1" t="s">
        <v>512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ref="L214:L231" si="123">J78*4/6</f>
        <v>9.9999999999999992E-2</v>
      </c>
      <c r="O214" s="7" t="str">
        <f t="shared" ca="1" si="119"/>
        <v/>
      </c>
      <c r="S214" s="7" t="str">
        <f t="shared" ca="1" si="118"/>
        <v/>
      </c>
    </row>
    <row r="215" spans="1:19" x14ac:dyDescent="0.3">
      <c r="A215" s="1" t="str">
        <f t="shared" si="116"/>
        <v>LP_ReduceDmgTrap_02</v>
      </c>
      <c r="B215" s="1" t="s">
        <v>512</v>
      </c>
      <c r="C215" s="1" t="str">
        <f>IF(ISERROR(VLOOKUP(B215,AffectorValueTable!$A:$A,1,0)),"어펙터밸류없음","")</f>
        <v/>
      </c>
      <c r="D215" s="1">
        <v>2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23"/>
        <v>0.21</v>
      </c>
      <c r="O215" s="7" t="str">
        <f t="shared" ca="1" si="119"/>
        <v/>
      </c>
      <c r="S215" s="7" t="str">
        <f t="shared" ca="1" si="118"/>
        <v/>
      </c>
    </row>
    <row r="216" spans="1:19" x14ac:dyDescent="0.3">
      <c r="A216" s="1" t="str">
        <f t="shared" si="116"/>
        <v>LP_ReduceDmgTrap_03</v>
      </c>
      <c r="B216" s="1" t="s">
        <v>512</v>
      </c>
      <c r="C216" s="1" t="str">
        <f>IF(ISERROR(VLOOKUP(B216,AffectorValueTable!$A:$A,1,0)),"어펙터밸류없음","")</f>
        <v/>
      </c>
      <c r="D216" s="1">
        <v>3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23"/>
        <v>0.33</v>
      </c>
      <c r="O216" s="7" t="str">
        <f t="shared" ca="1" si="119"/>
        <v/>
      </c>
      <c r="S216" s="7" t="str">
        <f t="shared" ca="1" si="118"/>
        <v/>
      </c>
    </row>
    <row r="217" spans="1:19" x14ac:dyDescent="0.3">
      <c r="A217" s="1" t="str">
        <f t="shared" si="116"/>
        <v>LP_ReduceDmgTrap_04</v>
      </c>
      <c r="B217" s="1" t="s">
        <v>512</v>
      </c>
      <c r="C217" s="1" t="str">
        <f>IF(ISERROR(VLOOKUP(B217,AffectorValueTable!$A:$A,1,0)),"어펙터밸류없음","")</f>
        <v/>
      </c>
      <c r="D217" s="1">
        <v>4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23"/>
        <v>0.45999999999999996</v>
      </c>
      <c r="O217" s="7" t="str">
        <f t="shared" ca="1" si="119"/>
        <v/>
      </c>
      <c r="S217" s="7" t="str">
        <f t="shared" ca="1" si="118"/>
        <v/>
      </c>
    </row>
    <row r="218" spans="1:19" x14ac:dyDescent="0.3">
      <c r="A218" s="1" t="str">
        <f t="shared" ref="A218:A234" si="124">B218&amp;"_"&amp;TEXT(D218,"00")</f>
        <v>LP_ReduceDmgTrap_05</v>
      </c>
      <c r="B218" s="1" t="s">
        <v>512</v>
      </c>
      <c r="C218" s="1" t="str">
        <f>IF(ISERROR(VLOOKUP(B218,AffectorValueTable!$A:$A,1,0)),"어펙터밸류없음","")</f>
        <v/>
      </c>
      <c r="D218" s="1">
        <v>5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23"/>
        <v>0.6</v>
      </c>
      <c r="O218" s="7" t="str">
        <f t="shared" ca="1" si="119"/>
        <v/>
      </c>
      <c r="S218" s="7" t="str">
        <f t="shared" ca="1" si="118"/>
        <v/>
      </c>
    </row>
    <row r="219" spans="1:19" x14ac:dyDescent="0.3">
      <c r="A219" s="1" t="str">
        <f t="shared" si="124"/>
        <v>LP_ReduceDmgTrap_06</v>
      </c>
      <c r="B219" s="1" t="s">
        <v>512</v>
      </c>
      <c r="C219" s="1" t="str">
        <f>IF(ISERROR(VLOOKUP(B219,AffectorValueTable!$A:$A,1,0)),"어펙터밸류없음","")</f>
        <v/>
      </c>
      <c r="D219" s="1">
        <v>6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23"/>
        <v>0.75</v>
      </c>
      <c r="O219" s="7" t="str">
        <f t="shared" ca="1" si="119"/>
        <v/>
      </c>
      <c r="S219" s="7" t="str">
        <f t="shared" ca="1" si="118"/>
        <v/>
      </c>
    </row>
    <row r="220" spans="1:19" x14ac:dyDescent="0.3">
      <c r="A220" s="1" t="str">
        <f t="shared" si="124"/>
        <v>LP_ReduceDmgTrap_07</v>
      </c>
      <c r="B220" s="1" t="s">
        <v>512</v>
      </c>
      <c r="C220" s="1" t="str">
        <f>IF(ISERROR(VLOOKUP(B220,AffectorValueTable!$A:$A,1,0)),"어펙터밸류없음","")</f>
        <v/>
      </c>
      <c r="D220" s="1">
        <v>7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L220" s="1">
        <f t="shared" si="123"/>
        <v>0.91000000000000014</v>
      </c>
      <c r="O220" s="7" t="str">
        <f t="shared" ca="1" si="119"/>
        <v/>
      </c>
      <c r="S220" s="7" t="str">
        <f t="shared" ca="1" si="118"/>
        <v/>
      </c>
    </row>
    <row r="221" spans="1:19" x14ac:dyDescent="0.3">
      <c r="A221" s="1" t="str">
        <f t="shared" si="124"/>
        <v>LP_ReduceDmgTrap_08</v>
      </c>
      <c r="B221" s="1" t="s">
        <v>512</v>
      </c>
      <c r="C221" s="1" t="str">
        <f>IF(ISERROR(VLOOKUP(B221,AffectorValueTable!$A:$A,1,0)),"어펙터밸류없음","")</f>
        <v/>
      </c>
      <c r="D221" s="1">
        <v>8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L221" s="1">
        <f t="shared" si="123"/>
        <v>1.08</v>
      </c>
      <c r="O221" s="7" t="str">
        <f t="shared" ca="1" si="119"/>
        <v/>
      </c>
      <c r="S221" s="7" t="str">
        <f t="shared" ref="S221:S236" ca="1" si="125">IF(NOT(ISBLANK(R221)),R221,
IF(ISBLANK(Q221),"",
VLOOKUP(Q221,OFFSET(INDIRECT("$A:$B"),0,MATCH(Q$1&amp;"_Verify",INDIRECT("$1:$1"),0)-1),2,0)
))</f>
        <v/>
      </c>
    </row>
    <row r="222" spans="1:19" x14ac:dyDescent="0.3">
      <c r="A222" s="1" t="str">
        <f t="shared" si="124"/>
        <v>LP_ReduceDmgTrap_09</v>
      </c>
      <c r="B222" s="1" t="s">
        <v>512</v>
      </c>
      <c r="C222" s="1" t="str">
        <f>IF(ISERROR(VLOOKUP(B222,AffectorValueTable!$A:$A,1,0)),"어펙터밸류없음","")</f>
        <v/>
      </c>
      <c r="D222" s="1">
        <v>9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si="123"/>
        <v>1.26</v>
      </c>
      <c r="O222" s="7" t="str">
        <f t="shared" ca="1" si="119"/>
        <v/>
      </c>
      <c r="S222" s="7" t="str">
        <f t="shared" ca="1" si="125"/>
        <v/>
      </c>
    </row>
    <row r="223" spans="1:19" x14ac:dyDescent="0.3">
      <c r="A223" s="1" t="str">
        <f t="shared" si="124"/>
        <v>LP_ReduceDmgTrapBetter_01</v>
      </c>
      <c r="B223" s="1" t="s">
        <v>513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23"/>
        <v>0.16666666666666666</v>
      </c>
      <c r="O223" s="7" t="str">
        <f t="shared" ref="O223:O237" ca="1" si="126">IF(NOT(ISBLANK(N223)),N223,
IF(ISBLANK(M223),"",
VLOOKUP(M223,OFFSET(INDIRECT("$A:$B"),0,MATCH(M$1&amp;"_Verify",INDIRECT("$1:$1"),0)-1),2,0)
))</f>
        <v/>
      </c>
      <c r="S223" s="7" t="str">
        <f t="shared" ca="1" si="125"/>
        <v/>
      </c>
    </row>
    <row r="224" spans="1:19" x14ac:dyDescent="0.3">
      <c r="A224" s="1" t="str">
        <f t="shared" si="124"/>
        <v>LP_ReduceDmgTrapBetter_02</v>
      </c>
      <c r="B224" s="1" t="s">
        <v>513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23"/>
        <v>0.35000000000000003</v>
      </c>
      <c r="O224" s="7" t="str">
        <f t="shared" ca="1" si="126"/>
        <v/>
      </c>
      <c r="S224" s="7" t="str">
        <f t="shared" ca="1" si="125"/>
        <v/>
      </c>
    </row>
    <row r="225" spans="1:19" x14ac:dyDescent="0.3">
      <c r="A225" s="1" t="str">
        <f t="shared" si="124"/>
        <v>LP_ReduceDmgTrapBetter_03</v>
      </c>
      <c r="B225" s="1" t="s">
        <v>513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23"/>
        <v>0.55000000000000004</v>
      </c>
      <c r="O225" s="7" t="str">
        <f t="shared" ca="1" si="126"/>
        <v/>
      </c>
      <c r="S225" s="7" t="str">
        <f t="shared" ca="1" si="125"/>
        <v/>
      </c>
    </row>
    <row r="226" spans="1:19" x14ac:dyDescent="0.3">
      <c r="A226" s="1" t="str">
        <f t="shared" si="124"/>
        <v>LP_ReduceDmgTrapBetter_04</v>
      </c>
      <c r="B226" s="1" t="s">
        <v>513</v>
      </c>
      <c r="C226" s="1" t="str">
        <f>IF(ISERROR(VLOOKUP(B226,AffectorValueTable!$A:$A,1,0)),"어펙터밸류없음","")</f>
        <v/>
      </c>
      <c r="D226" s="1">
        <v>4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23"/>
        <v>0.76666666666666661</v>
      </c>
      <c r="O226" s="7" t="str">
        <f t="shared" ca="1" si="126"/>
        <v/>
      </c>
      <c r="S226" s="7" t="str">
        <f t="shared" ca="1" si="125"/>
        <v/>
      </c>
    </row>
    <row r="227" spans="1:19" x14ac:dyDescent="0.3">
      <c r="A227" s="1" t="str">
        <f t="shared" ref="A227:A231" si="127">B227&amp;"_"&amp;TEXT(D227,"00")</f>
        <v>LP_ReduceDmgTrapBetter_05</v>
      </c>
      <c r="B227" s="1" t="s">
        <v>513</v>
      </c>
      <c r="C227" s="1" t="str">
        <f>IF(ISERROR(VLOOKUP(B227,AffectorValueTable!$A:$A,1,0)),"어펙터밸류없음","")</f>
        <v/>
      </c>
      <c r="D227" s="1">
        <v>5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23"/>
        <v>1</v>
      </c>
      <c r="O227" s="7" t="str">
        <f t="shared" ref="O227:O231" ca="1" si="128">IF(NOT(ISBLANK(N227)),N227,
IF(ISBLANK(M227),"",
VLOOKUP(M227,OFFSET(INDIRECT("$A:$B"),0,MATCH(M$1&amp;"_Verify",INDIRECT("$1:$1"),0)-1),2,0)
))</f>
        <v/>
      </c>
      <c r="S227" s="7" t="str">
        <f t="shared" ref="S227:S231" ca="1" si="129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127"/>
        <v>LP_ReduceDmgTrapBetter_06</v>
      </c>
      <c r="B228" s="1" t="s">
        <v>513</v>
      </c>
      <c r="C228" s="1" t="str">
        <f>IF(ISERROR(VLOOKUP(B228,AffectorValueTable!$A:$A,1,0)),"어펙터밸류없음","")</f>
        <v/>
      </c>
      <c r="D228" s="1">
        <v>6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23"/>
        <v>1.25</v>
      </c>
      <c r="O228" s="7" t="str">
        <f t="shared" ca="1" si="128"/>
        <v/>
      </c>
      <c r="S228" s="7" t="str">
        <f t="shared" ca="1" si="129"/>
        <v/>
      </c>
    </row>
    <row r="229" spans="1:19" x14ac:dyDescent="0.3">
      <c r="A229" s="1" t="str">
        <f t="shared" si="127"/>
        <v>LP_ReduceDmgTrapBetter_07</v>
      </c>
      <c r="B229" s="1" t="s">
        <v>513</v>
      </c>
      <c r="C229" s="1" t="str">
        <f>IF(ISERROR(VLOOKUP(B229,AffectorValueTable!$A:$A,1,0)),"어펙터밸류없음","")</f>
        <v/>
      </c>
      <c r="D229" s="1">
        <v>7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23"/>
        <v>1.5166666666666666</v>
      </c>
      <c r="O229" s="7" t="str">
        <f t="shared" ca="1" si="128"/>
        <v/>
      </c>
      <c r="S229" s="7" t="str">
        <f t="shared" ca="1" si="129"/>
        <v/>
      </c>
    </row>
    <row r="230" spans="1:19" x14ac:dyDescent="0.3">
      <c r="A230" s="1" t="str">
        <f t="shared" si="127"/>
        <v>LP_ReduceDmgTrapBetter_08</v>
      </c>
      <c r="B230" s="1" t="s">
        <v>513</v>
      </c>
      <c r="C230" s="1" t="str">
        <f>IF(ISERROR(VLOOKUP(B230,AffectorValueTable!$A:$A,1,0)),"어펙터밸류없음","")</f>
        <v/>
      </c>
      <c r="D230" s="1">
        <v>8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23"/>
        <v>1.8</v>
      </c>
      <c r="O230" s="7" t="str">
        <f t="shared" ca="1" si="128"/>
        <v/>
      </c>
      <c r="S230" s="7" t="str">
        <f t="shared" ca="1" si="129"/>
        <v/>
      </c>
    </row>
    <row r="231" spans="1:19" x14ac:dyDescent="0.3">
      <c r="A231" s="1" t="str">
        <f t="shared" si="127"/>
        <v>LP_ReduceDmgTrapBetter_09</v>
      </c>
      <c r="B231" s="1" t="s">
        <v>513</v>
      </c>
      <c r="C231" s="1" t="str">
        <f>IF(ISERROR(VLOOKUP(B231,AffectorValueTable!$A:$A,1,0)),"어펙터밸류없음","")</f>
        <v/>
      </c>
      <c r="D231" s="1">
        <v>9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23"/>
        <v>2.1</v>
      </c>
      <c r="O231" s="7" t="str">
        <f t="shared" ca="1" si="128"/>
        <v/>
      </c>
      <c r="S231" s="7" t="str">
        <f t="shared" ca="1" si="129"/>
        <v/>
      </c>
    </row>
    <row r="232" spans="1:19" x14ac:dyDescent="0.3">
      <c r="A232" s="1" t="str">
        <f t="shared" si="124"/>
        <v>LP_ReduceContinuousDmg_01</v>
      </c>
      <c r="B232" s="1" t="s">
        <v>516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ReduceContinuousDamage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</v>
      </c>
      <c r="K232" s="1">
        <v>0.5</v>
      </c>
      <c r="O232" s="7" t="str">
        <f t="shared" ca="1" si="126"/>
        <v/>
      </c>
      <c r="S232" s="7" t="str">
        <f t="shared" ca="1" si="125"/>
        <v/>
      </c>
    </row>
    <row r="233" spans="1:19" x14ac:dyDescent="0.3">
      <c r="A233" s="1" t="str">
        <f t="shared" si="124"/>
        <v>LP_ReduceContinuousDmg_02</v>
      </c>
      <c r="B233" s="1" t="s">
        <v>516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ReduceContinuousDamage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4.1900000000000004</v>
      </c>
      <c r="K233" s="1">
        <v>0.5</v>
      </c>
      <c r="O233" s="7" t="str">
        <f t="shared" ca="1" si="126"/>
        <v/>
      </c>
      <c r="S233" s="7" t="str">
        <f t="shared" ca="1" si="125"/>
        <v/>
      </c>
    </row>
    <row r="234" spans="1:19" x14ac:dyDescent="0.3">
      <c r="A234" s="1" t="str">
        <f t="shared" si="124"/>
        <v>LP_ReduceContinuousDmg_03</v>
      </c>
      <c r="B234" s="1" t="s">
        <v>516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ReduceContinuousDamage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9.57</v>
      </c>
      <c r="K234" s="1">
        <v>0.5</v>
      </c>
      <c r="O234" s="7" t="str">
        <f t="shared" ca="1" si="126"/>
        <v/>
      </c>
      <c r="S234" s="7" t="str">
        <f t="shared" ca="1" si="125"/>
        <v/>
      </c>
    </row>
    <row r="235" spans="1:19" x14ac:dyDescent="0.3">
      <c r="A235" s="1" t="str">
        <f t="shared" ref="A235:A237" si="130">B235&amp;"_"&amp;TEXT(D235,"00")</f>
        <v>LP_DefenseStrongDmg_01</v>
      </c>
      <c r="B235" s="1" t="s">
        <v>517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DefenseStrongDamage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0.24</v>
      </c>
      <c r="O235" s="7" t="str">
        <f t="shared" ca="1" si="126"/>
        <v/>
      </c>
      <c r="S235" s="7" t="str">
        <f t="shared" ca="1" si="125"/>
        <v/>
      </c>
    </row>
    <row r="236" spans="1:19" x14ac:dyDescent="0.3">
      <c r="A236" s="1" t="str">
        <f t="shared" si="130"/>
        <v>LP_DefenseStrongDmg_02</v>
      </c>
      <c r="B236" s="1" t="s">
        <v>517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DefenseStrongDamage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0.20869565217391306</v>
      </c>
      <c r="O236" s="7" t="str">
        <f t="shared" ca="1" si="126"/>
        <v/>
      </c>
      <c r="S236" s="7" t="str">
        <f t="shared" ca="1" si="125"/>
        <v/>
      </c>
    </row>
    <row r="237" spans="1:19" x14ac:dyDescent="0.3">
      <c r="A237" s="1" t="str">
        <f t="shared" si="130"/>
        <v>LP_DefenseStrongDmg_03</v>
      </c>
      <c r="B237" s="1" t="s">
        <v>517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DefenseStrongDamage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0.18147448015122877</v>
      </c>
      <c r="O237" s="7" t="str">
        <f t="shared" ca="1" si="126"/>
        <v/>
      </c>
      <c r="S237" s="7" t="str">
        <f t="shared" ref="S237" ca="1" si="131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ref="A238:A273" si="132">B238&amp;"_"&amp;TEXT(D238,"00")</f>
        <v>LP_ExtraGold_01</v>
      </c>
      <c r="B238" s="1" t="s">
        <v>172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J238" s="1">
        <v>0.05</v>
      </c>
      <c r="O238" s="7" t="str">
        <f t="shared" ca="1" si="100"/>
        <v/>
      </c>
      <c r="S238" s="7" t="str">
        <f t="shared" ca="1" si="101"/>
        <v/>
      </c>
    </row>
    <row r="239" spans="1:19" x14ac:dyDescent="0.3">
      <c r="A239" s="1" t="str">
        <f t="shared" ref="A239:A241" si="133">B239&amp;"_"&amp;TEXT(D239,"00")</f>
        <v>LP_ExtraGold_02</v>
      </c>
      <c r="B239" s="1" t="s">
        <v>172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J239" s="1">
        <v>0.10500000000000001</v>
      </c>
      <c r="O239" s="7" t="str">
        <f t="shared" ref="O239:O241" ca="1" si="134">IF(NOT(ISBLANK(N239)),N239,
IF(ISBLANK(M239),"",
VLOOKUP(M239,OFFSET(INDIRECT("$A:$B"),0,MATCH(M$1&amp;"_Verify",INDIRECT("$1:$1"),0)-1),2,0)
))</f>
        <v/>
      </c>
      <c r="S239" s="7" t="str">
        <f t="shared" ref="S239:S244" ca="1" si="135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133"/>
        <v>LP_ExtraGold_03</v>
      </c>
      <c r="B240" s="1" t="s">
        <v>172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J240" s="1">
        <v>0.16500000000000004</v>
      </c>
      <c r="O240" s="7" t="str">
        <f t="shared" ca="1" si="134"/>
        <v/>
      </c>
      <c r="S240" s="7" t="str">
        <f t="shared" ca="1" si="135"/>
        <v/>
      </c>
    </row>
    <row r="241" spans="1:19" x14ac:dyDescent="0.3">
      <c r="A241" s="1" t="str">
        <f t="shared" si="133"/>
        <v>LP_ExtraGoldBetter_01</v>
      </c>
      <c r="B241" s="1" t="s">
        <v>518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J241" s="1">
        <f t="shared" ref="J241:J243" si="136">J238*5/3</f>
        <v>8.3333333333333329E-2</v>
      </c>
      <c r="O241" s="7" t="str">
        <f t="shared" ca="1" si="134"/>
        <v/>
      </c>
    </row>
    <row r="242" spans="1:19" x14ac:dyDescent="0.3">
      <c r="A242" s="1" t="str">
        <f t="shared" ref="A242:A243" si="137">B242&amp;"_"&amp;TEXT(D242,"00")</f>
        <v>LP_ExtraGoldBetter_02</v>
      </c>
      <c r="B242" s="1" t="s">
        <v>518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J242" s="1">
        <f t="shared" si="136"/>
        <v>0.17500000000000002</v>
      </c>
      <c r="O242" s="7" t="str">
        <f t="shared" ref="O242:O243" ca="1" si="138">IF(NOT(ISBLANK(N242)),N242,
IF(ISBLANK(M242),"",
VLOOKUP(M242,OFFSET(INDIRECT("$A:$B"),0,MATCH(M$1&amp;"_Verify",INDIRECT("$1:$1"),0)-1),2,0)
))</f>
        <v/>
      </c>
    </row>
    <row r="243" spans="1:19" x14ac:dyDescent="0.3">
      <c r="A243" s="1" t="str">
        <f t="shared" si="137"/>
        <v>LP_ExtraGoldBetter_03</v>
      </c>
      <c r="B243" s="1" t="s">
        <v>518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J243" s="1">
        <f t="shared" si="136"/>
        <v>0.27500000000000008</v>
      </c>
      <c r="O243" s="7" t="str">
        <f t="shared" ca="1" si="138"/>
        <v/>
      </c>
    </row>
    <row r="244" spans="1:19" x14ac:dyDescent="0.3">
      <c r="A244" s="1" t="str">
        <f t="shared" si="132"/>
        <v>LP_ItemChanceBoost_01</v>
      </c>
      <c r="B244" s="1" t="s">
        <v>173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DropAdjust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K244" s="1">
        <v>2.5000000000000001E-2</v>
      </c>
      <c r="O244" s="7" t="str">
        <f t="shared" ca="1" si="100"/>
        <v/>
      </c>
      <c r="S244" s="7" t="str">
        <f t="shared" ca="1" si="135"/>
        <v/>
      </c>
    </row>
    <row r="245" spans="1:19" x14ac:dyDescent="0.3">
      <c r="A245" s="1" t="str">
        <f t="shared" ref="A245:A247" si="139">B245&amp;"_"&amp;TEXT(D245,"00")</f>
        <v>LP_ItemChanceBoost_02</v>
      </c>
      <c r="B245" s="1" t="s">
        <v>173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DropAdjust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K245" s="1">
        <v>5.2500000000000005E-2</v>
      </c>
      <c r="O245" s="7" t="str">
        <f t="shared" ref="O245:O247" ca="1" si="140">IF(NOT(ISBLANK(N245)),N245,
IF(ISBLANK(M245),"",
VLOOKUP(M245,OFFSET(INDIRECT("$A:$B"),0,MATCH(M$1&amp;"_Verify",INDIRECT("$1:$1"),0)-1),2,0)
))</f>
        <v/>
      </c>
      <c r="S245" s="7" t="str">
        <f t="shared" ref="S245:S246" ca="1" si="141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si="139"/>
        <v>LP_ItemChanceBoost_03</v>
      </c>
      <c r="B246" s="1" t="s">
        <v>173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K246" s="1">
        <v>8.2500000000000018E-2</v>
      </c>
      <c r="O246" s="7" t="str">
        <f t="shared" ca="1" si="140"/>
        <v/>
      </c>
      <c r="S246" s="7" t="str">
        <f t="shared" ca="1" si="141"/>
        <v/>
      </c>
    </row>
    <row r="247" spans="1:19" x14ac:dyDescent="0.3">
      <c r="A247" s="1" t="str">
        <f t="shared" si="139"/>
        <v>LP_ItemChanceBoostBetter_01</v>
      </c>
      <c r="B247" s="1" t="s">
        <v>519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K247" s="1">
        <f t="shared" ref="K247:K249" si="142">K244*5/3</f>
        <v>4.1666666666666664E-2</v>
      </c>
      <c r="O247" s="7" t="str">
        <f t="shared" ca="1" si="140"/>
        <v/>
      </c>
    </row>
    <row r="248" spans="1:19" x14ac:dyDescent="0.3">
      <c r="A248" s="1" t="str">
        <f t="shared" ref="A248:A249" si="143">B248&amp;"_"&amp;TEXT(D248,"00")</f>
        <v>LP_ItemChanceBoostBetter_02</v>
      </c>
      <c r="B248" s="1" t="s">
        <v>519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K248" s="1">
        <f t="shared" si="142"/>
        <v>8.7500000000000008E-2</v>
      </c>
      <c r="O248" s="7" t="str">
        <f t="shared" ref="O248:O249" ca="1" si="144">IF(NOT(ISBLANK(N248)),N248,
IF(ISBLANK(M248),"",
VLOOKUP(M248,OFFSET(INDIRECT("$A:$B"),0,MATCH(M$1&amp;"_Verify",INDIRECT("$1:$1"),0)-1),2,0)
))</f>
        <v/>
      </c>
    </row>
    <row r="249" spans="1:19" x14ac:dyDescent="0.3">
      <c r="A249" s="1" t="str">
        <f t="shared" si="143"/>
        <v>LP_ItemChanceBoostBetter_03</v>
      </c>
      <c r="B249" s="1" t="s">
        <v>519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K249" s="1">
        <f t="shared" si="142"/>
        <v>0.13750000000000004</v>
      </c>
      <c r="O249" s="7" t="str">
        <f t="shared" ca="1" si="144"/>
        <v/>
      </c>
    </row>
    <row r="250" spans="1:19" x14ac:dyDescent="0.3">
      <c r="A250" s="1" t="str">
        <f t="shared" si="132"/>
        <v>LP_HealChanceBoost_01</v>
      </c>
      <c r="B250" s="1" t="s">
        <v>174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L250" s="1">
        <v>0.16666666699999999</v>
      </c>
      <c r="O250" s="7" t="str">
        <f t="shared" ca="1" si="100"/>
        <v/>
      </c>
      <c r="S250" s="7" t="str">
        <f t="shared" ca="1" si="101"/>
        <v/>
      </c>
    </row>
    <row r="251" spans="1:19" x14ac:dyDescent="0.3">
      <c r="A251" s="1" t="str">
        <f t="shared" ref="A251:A253" si="145">B251&amp;"_"&amp;TEXT(D251,"00")</f>
        <v>LP_HealChanceBoost_02</v>
      </c>
      <c r="B251" s="1" t="s">
        <v>174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L251" s="1">
        <v>0.35</v>
      </c>
      <c r="O251" s="7" t="str">
        <f t="shared" ref="O251:O253" ca="1" si="146">IF(NOT(ISBLANK(N251)),N251,
IF(ISBLANK(M251),"",
VLOOKUP(M251,OFFSET(INDIRECT("$A:$B"),0,MATCH(M$1&amp;"_Verify",INDIRECT("$1:$1"),0)-1),2,0)
))</f>
        <v/>
      </c>
      <c r="S251" s="7" t="str">
        <f t="shared" ca="1" si="101"/>
        <v/>
      </c>
    </row>
    <row r="252" spans="1:19" x14ac:dyDescent="0.3">
      <c r="A252" s="1" t="str">
        <f t="shared" si="145"/>
        <v>LP_HealChanceBoost_03</v>
      </c>
      <c r="B252" s="1" t="s">
        <v>174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L252" s="1">
        <v>0.55000000000000004</v>
      </c>
      <c r="O252" s="7" t="str">
        <f t="shared" ca="1" si="146"/>
        <v/>
      </c>
      <c r="S252" s="7" t="str">
        <f t="shared" ca="1" si="101"/>
        <v/>
      </c>
    </row>
    <row r="253" spans="1:19" x14ac:dyDescent="0.3">
      <c r="A253" s="1" t="str">
        <f t="shared" si="145"/>
        <v>LP_HealChanceBoostBetter_01</v>
      </c>
      <c r="B253" s="1" t="s">
        <v>520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L253" s="1">
        <f t="shared" ref="L253:L255" si="147">L250*5/3</f>
        <v>0.27777777833333334</v>
      </c>
      <c r="O253" s="7" t="str">
        <f t="shared" ca="1" si="146"/>
        <v/>
      </c>
      <c r="S253" s="7" t="str">
        <f t="shared" ref="S253:S255" ca="1" si="148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ref="A254:A255" si="149">B254&amp;"_"&amp;TEXT(D254,"00")</f>
        <v>LP_HealChanceBoostBetter_02</v>
      </c>
      <c r="B254" s="1" t="s">
        <v>520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L254" s="1">
        <f t="shared" si="147"/>
        <v>0.58333333333333337</v>
      </c>
      <c r="O254" s="7" t="str">
        <f t="shared" ref="O254:O255" ca="1" si="150">IF(NOT(ISBLANK(N254)),N254,
IF(ISBLANK(M254),"",
VLOOKUP(M254,OFFSET(INDIRECT("$A:$B"),0,MATCH(M$1&amp;"_Verify",INDIRECT("$1:$1"),0)-1),2,0)
))</f>
        <v/>
      </c>
      <c r="S254" s="7" t="str">
        <f t="shared" ca="1" si="148"/>
        <v/>
      </c>
    </row>
    <row r="255" spans="1:19" x14ac:dyDescent="0.3">
      <c r="A255" s="1" t="str">
        <f t="shared" si="149"/>
        <v>LP_HealChanceBoostBetter_03</v>
      </c>
      <c r="B255" s="1" t="s">
        <v>520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L255" s="1">
        <f t="shared" si="147"/>
        <v>0.91666666666666663</v>
      </c>
      <c r="O255" s="7" t="str">
        <f t="shared" ca="1" si="150"/>
        <v/>
      </c>
      <c r="S255" s="7" t="str">
        <f t="shared" ca="1" si="148"/>
        <v/>
      </c>
    </row>
    <row r="256" spans="1:19" x14ac:dyDescent="0.3">
      <c r="A256" s="1" t="str">
        <f t="shared" si="132"/>
        <v>LP_MonsterThrough_01</v>
      </c>
      <c r="B256" s="1" t="s">
        <v>175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MonsterThroughHitObject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1</v>
      </c>
      <c r="O256" s="7">
        <f t="shared" ca="1" si="100"/>
        <v>1</v>
      </c>
      <c r="S256" s="7" t="str">
        <f t="shared" ca="1" si="101"/>
        <v/>
      </c>
    </row>
    <row r="257" spans="1:19" x14ac:dyDescent="0.3">
      <c r="A257" s="1" t="str">
        <f t="shared" si="132"/>
        <v>LP_MonsterThrough_02</v>
      </c>
      <c r="B257" s="1" t="s">
        <v>175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MonsterThroughHitObject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2</v>
      </c>
      <c r="O257" s="7">
        <f t="shared" ca="1" si="100"/>
        <v>2</v>
      </c>
      <c r="S257" s="7" t="str">
        <f t="shared" ca="1" si="101"/>
        <v/>
      </c>
    </row>
    <row r="258" spans="1:19" x14ac:dyDescent="0.3">
      <c r="A258" s="1" t="str">
        <f t="shared" si="132"/>
        <v>LP_Ricochet_01</v>
      </c>
      <c r="B258" s="1" t="s">
        <v>176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RicochetHitObject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N258" s="1">
        <v>1</v>
      </c>
      <c r="O258" s="7">
        <f t="shared" ca="1" si="100"/>
        <v>1</v>
      </c>
      <c r="S258" s="7" t="str">
        <f t="shared" ca="1" si="101"/>
        <v/>
      </c>
    </row>
    <row r="259" spans="1:19" x14ac:dyDescent="0.3">
      <c r="A259" s="1" t="str">
        <f t="shared" si="132"/>
        <v>LP_Ricochet_02</v>
      </c>
      <c r="B259" s="1" t="s">
        <v>176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RicochetHitObject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N259" s="1">
        <v>2</v>
      </c>
      <c r="O259" s="7">
        <f t="shared" ca="1" si="100"/>
        <v>2</v>
      </c>
      <c r="S259" s="7" t="str">
        <f t="shared" ref="S259:S261" ca="1" si="151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132"/>
        <v>LP_BounceWallQuad_01</v>
      </c>
      <c r="B260" s="1" t="s">
        <v>177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BounceWallQuadHitObject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N260" s="1">
        <v>1</v>
      </c>
      <c r="O260" s="7">
        <f t="shared" ca="1" si="100"/>
        <v>1</v>
      </c>
      <c r="S260" s="7" t="str">
        <f t="shared" ca="1" si="151"/>
        <v/>
      </c>
    </row>
    <row r="261" spans="1:19" x14ac:dyDescent="0.3">
      <c r="A261" s="1" t="str">
        <f t="shared" si="132"/>
        <v>LP_BounceWallQuad_02</v>
      </c>
      <c r="B261" s="1" t="s">
        <v>177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BounceWallQuadHitObject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N261" s="1">
        <v>2</v>
      </c>
      <c r="O261" s="7">
        <f t="shared" ca="1" si="100"/>
        <v>2</v>
      </c>
      <c r="S261" s="7" t="str">
        <f t="shared" ca="1" si="151"/>
        <v/>
      </c>
    </row>
    <row r="262" spans="1:19" x14ac:dyDescent="0.3">
      <c r="A262" s="1" t="str">
        <f t="shared" si="132"/>
        <v>LP_Parallel_01</v>
      </c>
      <c r="B262" s="1" t="s">
        <v>178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ParallelHitObject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J262" s="1">
        <v>0.6</v>
      </c>
      <c r="N262" s="1">
        <v>2</v>
      </c>
      <c r="O262" s="7">
        <f t="shared" ca="1" si="100"/>
        <v>2</v>
      </c>
      <c r="S262" s="7" t="str">
        <f t="shared" ca="1" si="101"/>
        <v/>
      </c>
    </row>
    <row r="263" spans="1:19" x14ac:dyDescent="0.3">
      <c r="A263" s="1" t="str">
        <f t="shared" si="132"/>
        <v>LP_Parallel_02</v>
      </c>
      <c r="B263" s="1" t="s">
        <v>178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ParallelHitObject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J263" s="1">
        <v>0.6</v>
      </c>
      <c r="N263" s="1">
        <v>3</v>
      </c>
      <c r="O263" s="7">
        <f t="shared" ca="1" si="100"/>
        <v>3</v>
      </c>
      <c r="S263" s="7" t="str">
        <f t="shared" ca="1" si="101"/>
        <v/>
      </c>
    </row>
    <row r="264" spans="1:19" x14ac:dyDescent="0.3">
      <c r="A264" s="1" t="str">
        <f t="shared" si="132"/>
        <v>LP_DiagonalNwayGenerator_01</v>
      </c>
      <c r="B264" s="1" t="s">
        <v>179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DiagonalNwayGenerator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N264" s="1">
        <v>1</v>
      </c>
      <c r="O264" s="7">
        <f t="shared" ca="1" si="100"/>
        <v>1</v>
      </c>
      <c r="S264" s="7" t="str">
        <f t="shared" ca="1" si="101"/>
        <v/>
      </c>
    </row>
    <row r="265" spans="1:19" x14ac:dyDescent="0.3">
      <c r="A265" s="1" t="str">
        <f t="shared" si="132"/>
        <v>LP_DiagonalNwayGenerator_02</v>
      </c>
      <c r="B265" s="1" t="s">
        <v>179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DiagonalNwayGenerator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2</v>
      </c>
      <c r="O265" s="7">
        <f t="shared" ca="1" si="100"/>
        <v>2</v>
      </c>
      <c r="S265" s="7" t="str">
        <f t="shared" ca="1" si="101"/>
        <v/>
      </c>
    </row>
    <row r="266" spans="1:19" x14ac:dyDescent="0.3">
      <c r="A266" s="1" t="str">
        <f t="shared" si="132"/>
        <v>LP_LeftRightNwayGenerator_01</v>
      </c>
      <c r="B266" s="1" t="s">
        <v>180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LeftRightNwayGenerator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1</v>
      </c>
      <c r="O266" s="7">
        <f t="shared" ca="1" si="100"/>
        <v>1</v>
      </c>
      <c r="S266" s="7" t="str">
        <f t="shared" ca="1" si="101"/>
        <v/>
      </c>
    </row>
    <row r="267" spans="1:19" x14ac:dyDescent="0.3">
      <c r="A267" s="1" t="str">
        <f t="shared" si="132"/>
        <v>LP_LeftRightNwayGenerator_02</v>
      </c>
      <c r="B267" s="1" t="s">
        <v>180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LeftRightNwayGenerator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2</v>
      </c>
      <c r="O267" s="7">
        <f t="shared" ca="1" si="100"/>
        <v>2</v>
      </c>
      <c r="S267" s="7" t="str">
        <f t="shared" ca="1" si="101"/>
        <v/>
      </c>
    </row>
    <row r="268" spans="1:19" x14ac:dyDescent="0.3">
      <c r="A268" s="1" t="str">
        <f t="shared" si="132"/>
        <v>LP_BackNwayGenerator_01</v>
      </c>
      <c r="B268" s="1" t="s">
        <v>181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BackNwayGenerator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1</v>
      </c>
      <c r="O268" s="7">
        <f t="shared" ca="1" si="100"/>
        <v>1</v>
      </c>
      <c r="S268" s="7" t="str">
        <f t="shared" ca="1" si="101"/>
        <v/>
      </c>
    </row>
    <row r="269" spans="1:19" x14ac:dyDescent="0.3">
      <c r="A269" s="1" t="str">
        <f t="shared" si="132"/>
        <v>LP_BackNwayGenerator_02</v>
      </c>
      <c r="B269" s="1" t="s">
        <v>181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BackNwayGenerator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2</v>
      </c>
      <c r="O269" s="7">
        <f t="shared" ca="1" si="100"/>
        <v>2</v>
      </c>
      <c r="S269" s="7" t="str">
        <f t="shared" ca="1" si="101"/>
        <v/>
      </c>
    </row>
    <row r="270" spans="1:19" x14ac:dyDescent="0.3">
      <c r="A270" s="1" t="str">
        <f t="shared" si="132"/>
        <v>LP_Repeat_01</v>
      </c>
      <c r="B270" s="1" t="s">
        <v>182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RepeatHitObject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0.5</v>
      </c>
      <c r="N270" s="1">
        <v>1</v>
      </c>
      <c r="O270" s="7">
        <f t="shared" ca="1" si="100"/>
        <v>1</v>
      </c>
      <c r="S270" s="7" t="str">
        <f t="shared" ca="1" si="101"/>
        <v/>
      </c>
    </row>
    <row r="271" spans="1:19" x14ac:dyDescent="0.3">
      <c r="A271" s="1" t="str">
        <f t="shared" si="132"/>
        <v>LP_Repeat_02</v>
      </c>
      <c r="B271" s="1" t="s">
        <v>182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RepeatHitObject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0.5</v>
      </c>
      <c r="N271" s="1">
        <v>2</v>
      </c>
      <c r="O271" s="7">
        <f t="shared" ca="1" si="100"/>
        <v>2</v>
      </c>
      <c r="S271" s="7" t="str">
        <f t="shared" ca="1" si="101"/>
        <v/>
      </c>
    </row>
    <row r="272" spans="1:19" x14ac:dyDescent="0.3">
      <c r="A272" s="1" t="str">
        <f t="shared" si="132"/>
        <v>LP_HealOnKill_01</v>
      </c>
      <c r="B272" s="1" t="s">
        <v>271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ref="K272:K285" si="152">J78</f>
        <v>0.15</v>
      </c>
      <c r="O272" s="7" t="str">
        <f t="shared" ref="O272" ca="1" si="153">IF(NOT(ISBLANK(N272)),N272,
IF(ISBLANK(M272),"",
VLOOKUP(M272,OFFSET(INDIRECT("$A:$B"),0,MATCH(M$1&amp;"_Verify",INDIRECT("$1:$1"),0)-1),2,0)
))</f>
        <v/>
      </c>
      <c r="S272" s="7" t="str">
        <f t="shared" ca="1" si="101"/>
        <v/>
      </c>
    </row>
    <row r="273" spans="1:21" x14ac:dyDescent="0.3">
      <c r="A273" s="1" t="str">
        <f t="shared" si="132"/>
        <v>LP_HealOnKill_02</v>
      </c>
      <c r="B273" s="1" t="s">
        <v>271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52"/>
        <v>0.315</v>
      </c>
      <c r="O273" s="7" t="str">
        <f t="shared" ca="1" si="100"/>
        <v/>
      </c>
      <c r="S273" s="7" t="str">
        <f t="shared" ca="1" si="101"/>
        <v/>
      </c>
    </row>
    <row r="274" spans="1:21" x14ac:dyDescent="0.3">
      <c r="A274" s="1" t="str">
        <f t="shared" ref="A274:A276" si="154">B274&amp;"_"&amp;TEXT(D274,"00")</f>
        <v>LP_HealOnKill_03</v>
      </c>
      <c r="B274" s="1" t="s">
        <v>271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Vampire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K274" s="1">
        <f t="shared" si="152"/>
        <v>0.49500000000000005</v>
      </c>
      <c r="O274" s="7" t="str">
        <f t="shared" ref="O274:O276" ca="1" si="155">IF(NOT(ISBLANK(N274)),N274,
IF(ISBLANK(M274),"",
VLOOKUP(M274,OFFSET(INDIRECT("$A:$B"),0,MATCH(M$1&amp;"_Verify",INDIRECT("$1:$1"),0)-1),2,0)
))</f>
        <v/>
      </c>
      <c r="S274" s="7" t="str">
        <f t="shared" ref="S274:S276" ca="1" si="156">IF(NOT(ISBLANK(R274)),R274,
IF(ISBLANK(Q274),"",
VLOOKUP(Q274,OFFSET(INDIRECT("$A:$B"),0,MATCH(Q$1&amp;"_Verify",INDIRECT("$1:$1"),0)-1),2,0)
))</f>
        <v/>
      </c>
    </row>
    <row r="275" spans="1:21" x14ac:dyDescent="0.3">
      <c r="A275" s="1" t="str">
        <f t="shared" si="154"/>
        <v>LP_HealOnKill_04</v>
      </c>
      <c r="B275" s="1" t="s">
        <v>271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Vampire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K275" s="1">
        <f t="shared" si="152"/>
        <v>0.69</v>
      </c>
      <c r="O275" s="7" t="str">
        <f t="shared" ca="1" si="155"/>
        <v/>
      </c>
      <c r="S275" s="7" t="str">
        <f t="shared" ca="1" si="156"/>
        <v/>
      </c>
    </row>
    <row r="276" spans="1:21" x14ac:dyDescent="0.3">
      <c r="A276" s="1" t="str">
        <f t="shared" si="154"/>
        <v>LP_HealOnKill_05</v>
      </c>
      <c r="B276" s="1" t="s">
        <v>271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Vampire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K276" s="1">
        <f t="shared" si="152"/>
        <v>0.89999999999999991</v>
      </c>
      <c r="O276" s="7" t="str">
        <f t="shared" ca="1" si="155"/>
        <v/>
      </c>
      <c r="S276" s="7" t="str">
        <f t="shared" ca="1" si="156"/>
        <v/>
      </c>
    </row>
    <row r="277" spans="1:21" x14ac:dyDescent="0.3">
      <c r="A277" s="1" t="str">
        <f t="shared" ref="A277:A280" si="157">B277&amp;"_"&amp;TEXT(D277,"00")</f>
        <v>LP_HealOnKill_06</v>
      </c>
      <c r="B277" s="1" t="s">
        <v>271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Vampire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K277" s="1">
        <f t="shared" si="152"/>
        <v>1.125</v>
      </c>
      <c r="O277" s="7" t="str">
        <f t="shared" ref="O277:O280" ca="1" si="158">IF(NOT(ISBLANK(N277)),N277,
IF(ISBLANK(M277),"",
VLOOKUP(M277,OFFSET(INDIRECT("$A:$B"),0,MATCH(M$1&amp;"_Verify",INDIRECT("$1:$1"),0)-1),2,0)
))</f>
        <v/>
      </c>
      <c r="S277" s="7" t="str">
        <f t="shared" ref="S277:S280" ca="1" si="159">IF(NOT(ISBLANK(R277)),R277,
IF(ISBLANK(Q277),"",
VLOOKUP(Q277,OFFSET(INDIRECT("$A:$B"),0,MATCH(Q$1&amp;"_Verify",INDIRECT("$1:$1"),0)-1),2,0)
))</f>
        <v/>
      </c>
    </row>
    <row r="278" spans="1:21" x14ac:dyDescent="0.3">
      <c r="A278" s="1" t="str">
        <f t="shared" si="157"/>
        <v>LP_HealOnKill_07</v>
      </c>
      <c r="B278" s="1" t="s">
        <v>271</v>
      </c>
      <c r="C278" s="1" t="str">
        <f>IF(ISERROR(VLOOKUP(B278,AffectorValueTable!$A:$A,1,0)),"어펙터밸류없음","")</f>
        <v/>
      </c>
      <c r="D278" s="1">
        <v>7</v>
      </c>
      <c r="E278" s="1" t="str">
        <f>VLOOKUP($B278,AffectorValueTable!$1:$1048576,MATCH(AffectorValueTable!$B$1,AffectorValueTable!$1:$1,0),0)</f>
        <v>Vampire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K278" s="1">
        <f t="shared" si="152"/>
        <v>1.3650000000000002</v>
      </c>
      <c r="O278" s="7" t="str">
        <f t="shared" ca="1" si="158"/>
        <v/>
      </c>
      <c r="S278" s="7" t="str">
        <f t="shared" ca="1" si="159"/>
        <v/>
      </c>
    </row>
    <row r="279" spans="1:21" x14ac:dyDescent="0.3">
      <c r="A279" s="1" t="str">
        <f t="shared" si="157"/>
        <v>LP_HealOnKill_08</v>
      </c>
      <c r="B279" s="1" t="s">
        <v>271</v>
      </c>
      <c r="C279" s="1" t="str">
        <f>IF(ISERROR(VLOOKUP(B279,AffectorValueTable!$A:$A,1,0)),"어펙터밸류없음","")</f>
        <v/>
      </c>
      <c r="D279" s="1">
        <v>8</v>
      </c>
      <c r="E279" s="1" t="str">
        <f>VLOOKUP($B279,AffectorValueTable!$1:$1048576,MATCH(AffectorValueTable!$B$1,AffectorValueTable!$1:$1,0),0)</f>
        <v>Vampire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K279" s="1">
        <f t="shared" si="152"/>
        <v>1.62</v>
      </c>
      <c r="O279" s="7" t="str">
        <f t="shared" ca="1" si="158"/>
        <v/>
      </c>
      <c r="S279" s="7" t="str">
        <f t="shared" ca="1" si="159"/>
        <v/>
      </c>
    </row>
    <row r="280" spans="1:21" x14ac:dyDescent="0.3">
      <c r="A280" s="1" t="str">
        <f t="shared" si="157"/>
        <v>LP_HealOnKill_09</v>
      </c>
      <c r="B280" s="1" t="s">
        <v>271</v>
      </c>
      <c r="C280" s="1" t="str">
        <f>IF(ISERROR(VLOOKUP(B280,AffectorValueTable!$A:$A,1,0)),"어펙터밸류없음","")</f>
        <v/>
      </c>
      <c r="D280" s="1">
        <v>9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si="152"/>
        <v>1.89</v>
      </c>
      <c r="O280" s="7" t="str">
        <f t="shared" ca="1" si="158"/>
        <v/>
      </c>
      <c r="S280" s="7" t="str">
        <f t="shared" ca="1" si="159"/>
        <v/>
      </c>
    </row>
    <row r="281" spans="1:21" x14ac:dyDescent="0.3">
      <c r="A281" s="1" t="str">
        <f t="shared" ref="A281:A296" si="160">B281&amp;"_"&amp;TEXT(D281,"00")</f>
        <v>LP_HealOnKillBetter_01</v>
      </c>
      <c r="B281" s="1" t="s">
        <v>272</v>
      </c>
      <c r="C281" s="1" t="str">
        <f>IF(ISERROR(VLOOKUP(B281,AffectorValueTable!$A:$A,1,0)),"어펙터밸류없음","")</f>
        <v/>
      </c>
      <c r="D281" s="1">
        <v>1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52"/>
        <v>0.25</v>
      </c>
      <c r="O281" s="7" t="str">
        <f t="shared" ref="O281:O310" ca="1" si="161">IF(NOT(ISBLANK(N281)),N281,
IF(ISBLANK(M281),"",
VLOOKUP(M281,OFFSET(INDIRECT("$A:$B"),0,MATCH(M$1&amp;"_Verify",INDIRECT("$1:$1"),0)-1),2,0)
))</f>
        <v/>
      </c>
      <c r="S281" s="7" t="str">
        <f t="shared" ca="1" si="101"/>
        <v/>
      </c>
    </row>
    <row r="282" spans="1:21" x14ac:dyDescent="0.3">
      <c r="A282" s="1" t="str">
        <f t="shared" si="160"/>
        <v>LP_HealOnKillBetter_02</v>
      </c>
      <c r="B282" s="1" t="s">
        <v>272</v>
      </c>
      <c r="C282" s="1" t="str">
        <f>IF(ISERROR(VLOOKUP(B282,AffectorValueTable!$A:$A,1,0)),"어펙터밸류없음","")</f>
        <v/>
      </c>
      <c r="D282" s="1">
        <v>2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52"/>
        <v>0.52500000000000002</v>
      </c>
      <c r="O282" s="7" t="str">
        <f t="shared" ca="1" si="161"/>
        <v/>
      </c>
      <c r="S282" s="7" t="str">
        <f t="shared" ca="1" si="101"/>
        <v/>
      </c>
    </row>
    <row r="283" spans="1:21" x14ac:dyDescent="0.3">
      <c r="A283" s="1" t="str">
        <f t="shared" ref="A283:A285" si="162">B283&amp;"_"&amp;TEXT(D283,"00")</f>
        <v>LP_HealOnKillBetter_03</v>
      </c>
      <c r="B283" s="1" t="s">
        <v>272</v>
      </c>
      <c r="C283" s="1" t="str">
        <f>IF(ISERROR(VLOOKUP(B283,AffectorValueTable!$A:$A,1,0)),"어펙터밸류없음","")</f>
        <v/>
      </c>
      <c r="D283" s="1">
        <v>3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52"/>
        <v>0.82500000000000007</v>
      </c>
      <c r="O283" s="7" t="str">
        <f t="shared" ref="O283:O285" ca="1" si="163">IF(NOT(ISBLANK(N283)),N283,
IF(ISBLANK(M283),"",
VLOOKUP(M283,OFFSET(INDIRECT("$A:$B"),0,MATCH(M$1&amp;"_Verify",INDIRECT("$1:$1"),0)-1),2,0)
))</f>
        <v/>
      </c>
      <c r="S283" s="7" t="str">
        <f t="shared" ref="S283:S285" ca="1" si="164">IF(NOT(ISBLANK(R283)),R283,
IF(ISBLANK(Q283),"",
VLOOKUP(Q283,OFFSET(INDIRECT("$A:$B"),0,MATCH(Q$1&amp;"_Verify",INDIRECT("$1:$1"),0)-1),2,0)
))</f>
        <v/>
      </c>
    </row>
    <row r="284" spans="1:21" x14ac:dyDescent="0.3">
      <c r="A284" s="1" t="str">
        <f t="shared" si="162"/>
        <v>LP_HealOnKillBetter_04</v>
      </c>
      <c r="B284" s="1" t="s">
        <v>272</v>
      </c>
      <c r="C284" s="1" t="str">
        <f>IF(ISERROR(VLOOKUP(B284,AffectorValueTable!$A:$A,1,0)),"어펙터밸류없음","")</f>
        <v/>
      </c>
      <c r="D284" s="1">
        <v>4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52"/>
        <v>1.1499999999999999</v>
      </c>
      <c r="O284" s="7" t="str">
        <f t="shared" ca="1" si="163"/>
        <v/>
      </c>
      <c r="S284" s="7" t="str">
        <f t="shared" ca="1" si="164"/>
        <v/>
      </c>
    </row>
    <row r="285" spans="1:21" x14ac:dyDescent="0.3">
      <c r="A285" s="1" t="str">
        <f t="shared" si="162"/>
        <v>LP_HealOnKillBetter_05</v>
      </c>
      <c r="B285" s="1" t="s">
        <v>272</v>
      </c>
      <c r="C285" s="1" t="str">
        <f>IF(ISERROR(VLOOKUP(B285,AffectorValueTable!$A:$A,1,0)),"어펙터밸류없음","")</f>
        <v/>
      </c>
      <c r="D285" s="1">
        <v>5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52"/>
        <v>1.5</v>
      </c>
      <c r="O285" s="7" t="str">
        <f t="shared" ca="1" si="163"/>
        <v/>
      </c>
      <c r="S285" s="7" t="str">
        <f t="shared" ca="1" si="164"/>
        <v/>
      </c>
    </row>
    <row r="286" spans="1:21" x14ac:dyDescent="0.3">
      <c r="A286" s="1" t="str">
        <f t="shared" si="160"/>
        <v>LP_AtkSpeedUpOnEncounter_01</v>
      </c>
      <c r="B286" s="1" t="s">
        <v>297</v>
      </c>
      <c r="C286" s="1" t="str">
        <f>IF(ISERROR(VLOOKUP(B286,AffectorValueTable!$A:$A,1,0)),"어펙터밸류없음","")</f>
        <v/>
      </c>
      <c r="D286" s="1">
        <v>1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61"/>
        <v/>
      </c>
      <c r="Q286" s="1" t="s">
        <v>298</v>
      </c>
      <c r="S286" s="7">
        <f t="shared" ref="S286:S337" ca="1" si="165">IF(NOT(ISBLANK(R286)),R286,
IF(ISBLANK(Q286),"",
VLOOKUP(Q286,OFFSET(INDIRECT("$A:$B"),0,MATCH(Q$1&amp;"_Verify",INDIRECT("$1:$1"),0)-1),2,0)
))</f>
        <v>1</v>
      </c>
      <c r="U286" s="1" t="s">
        <v>299</v>
      </c>
    </row>
    <row r="287" spans="1:21" x14ac:dyDescent="0.3">
      <c r="A287" s="1" t="str">
        <f t="shared" si="160"/>
        <v>LP_AtkSpeedUpOnEncounter_02</v>
      </c>
      <c r="B287" s="1" t="s">
        <v>297</v>
      </c>
      <c r="C287" s="1" t="str">
        <f>IF(ISERROR(VLOOKUP(B287,AffectorValueTable!$A:$A,1,0)),"어펙터밸류없음","")</f>
        <v/>
      </c>
      <c r="D287" s="1">
        <v>2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ca="1" si="161"/>
        <v/>
      </c>
      <c r="Q287" s="1" t="s">
        <v>298</v>
      </c>
      <c r="S287" s="7">
        <f t="shared" ca="1" si="165"/>
        <v>1</v>
      </c>
      <c r="U287" s="1" t="s">
        <v>299</v>
      </c>
    </row>
    <row r="288" spans="1:21" x14ac:dyDescent="0.3">
      <c r="A288" s="1" t="str">
        <f t="shared" ref="A288:A294" si="166">B288&amp;"_"&amp;TEXT(D288,"00")</f>
        <v>LP_AtkSpeedUpOnEncounter_03</v>
      </c>
      <c r="B288" s="1" t="s">
        <v>297</v>
      </c>
      <c r="C288" s="1" t="str">
        <f>IF(ISERROR(VLOOKUP(B288,AffectorValueTable!$A:$A,1,0)),"어펙터밸류없음","")</f>
        <v/>
      </c>
      <c r="D288" s="1">
        <v>3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ref="O288:O294" ca="1" si="167">IF(NOT(ISBLANK(N288)),N288,
IF(ISBLANK(M288),"",
VLOOKUP(M288,OFFSET(INDIRECT("$A:$B"),0,MATCH(M$1&amp;"_Verify",INDIRECT("$1:$1"),0)-1),2,0)
))</f>
        <v/>
      </c>
      <c r="Q288" s="1" t="s">
        <v>298</v>
      </c>
      <c r="S288" s="7">
        <f t="shared" ca="1" si="165"/>
        <v>1</v>
      </c>
      <c r="U288" s="1" t="s">
        <v>299</v>
      </c>
    </row>
    <row r="289" spans="1:23" x14ac:dyDescent="0.3">
      <c r="A289" s="1" t="str">
        <f t="shared" si="166"/>
        <v>LP_AtkSpeedUpOnEncounter_04</v>
      </c>
      <c r="B289" s="1" t="s">
        <v>297</v>
      </c>
      <c r="C289" s="1" t="str">
        <f>IF(ISERROR(VLOOKUP(B289,AffectorValueTable!$A:$A,1,0)),"어펙터밸류없음","")</f>
        <v/>
      </c>
      <c r="D289" s="1">
        <v>4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67"/>
        <v/>
      </c>
      <c r="Q289" s="1" t="s">
        <v>298</v>
      </c>
      <c r="S289" s="7">
        <f t="shared" ca="1" si="165"/>
        <v>1</v>
      </c>
      <c r="U289" s="1" t="s">
        <v>299</v>
      </c>
    </row>
    <row r="290" spans="1:23" x14ac:dyDescent="0.3">
      <c r="A290" s="1" t="str">
        <f t="shared" si="166"/>
        <v>LP_AtkSpeedUpOnEncounter_05</v>
      </c>
      <c r="B290" s="1" t="s">
        <v>297</v>
      </c>
      <c r="C290" s="1" t="str">
        <f>IF(ISERROR(VLOOKUP(B290,AffectorValueTable!$A:$A,1,0)),"어펙터밸류없음","")</f>
        <v/>
      </c>
      <c r="D290" s="1">
        <v>5</v>
      </c>
      <c r="E290" s="1" t="str">
        <f>VLOOKUP($B290,AffectorValueTable!$1:$1048576,MATCH(AffectorValueTable!$B$1,AffectorValueTable!$1:$1,0),0)</f>
        <v>CallAffectorValue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O290" s="7" t="str">
        <f t="shared" ca="1" si="167"/>
        <v/>
      </c>
      <c r="Q290" s="1" t="s">
        <v>298</v>
      </c>
      <c r="S290" s="7">
        <f t="shared" ca="1" si="165"/>
        <v>1</v>
      </c>
      <c r="U290" s="1" t="s">
        <v>299</v>
      </c>
    </row>
    <row r="291" spans="1:23" x14ac:dyDescent="0.3">
      <c r="A291" s="1" t="str">
        <f t="shared" si="166"/>
        <v>LP_AtkSpeedUpOnEncounter_06</v>
      </c>
      <c r="B291" s="1" t="s">
        <v>297</v>
      </c>
      <c r="C291" s="1" t="str">
        <f>IF(ISERROR(VLOOKUP(B291,AffectorValueTable!$A:$A,1,0)),"어펙터밸류없음","")</f>
        <v/>
      </c>
      <c r="D291" s="1">
        <v>6</v>
      </c>
      <c r="E291" s="1" t="str">
        <f>VLOOKUP($B291,AffectorValueTable!$1:$1048576,MATCH(AffectorValueTable!$B$1,AffectorValueTable!$1:$1,0),0)</f>
        <v>CallAffectorValue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O291" s="7" t="str">
        <f t="shared" ca="1" si="167"/>
        <v/>
      </c>
      <c r="Q291" s="1" t="s">
        <v>298</v>
      </c>
      <c r="S291" s="7">
        <f t="shared" ca="1" si="165"/>
        <v>1</v>
      </c>
      <c r="U291" s="1" t="s">
        <v>299</v>
      </c>
    </row>
    <row r="292" spans="1:23" x14ac:dyDescent="0.3">
      <c r="A292" s="1" t="str">
        <f t="shared" si="166"/>
        <v>LP_AtkSpeedUpOnEncounter_07</v>
      </c>
      <c r="B292" s="1" t="s">
        <v>297</v>
      </c>
      <c r="C292" s="1" t="str">
        <f>IF(ISERROR(VLOOKUP(B292,AffectorValueTable!$A:$A,1,0)),"어펙터밸류없음","")</f>
        <v/>
      </c>
      <c r="D292" s="1">
        <v>7</v>
      </c>
      <c r="E292" s="1" t="str">
        <f>VLOOKUP($B292,AffectorValueTable!$1:$1048576,MATCH(AffectorValueTable!$B$1,AffectorValueTable!$1:$1,0),0)</f>
        <v>CallAffectorValue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O292" s="7" t="str">
        <f t="shared" ca="1" si="167"/>
        <v/>
      </c>
      <c r="Q292" s="1" t="s">
        <v>298</v>
      </c>
      <c r="S292" s="7">
        <f t="shared" ca="1" si="165"/>
        <v>1</v>
      </c>
      <c r="U292" s="1" t="s">
        <v>299</v>
      </c>
    </row>
    <row r="293" spans="1:23" x14ac:dyDescent="0.3">
      <c r="A293" s="1" t="str">
        <f t="shared" si="166"/>
        <v>LP_AtkSpeedUpOnEncounter_08</v>
      </c>
      <c r="B293" s="1" t="s">
        <v>297</v>
      </c>
      <c r="C293" s="1" t="str">
        <f>IF(ISERROR(VLOOKUP(B293,AffectorValueTable!$A:$A,1,0)),"어펙터밸류없음","")</f>
        <v/>
      </c>
      <c r="D293" s="1">
        <v>8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ca="1" si="167"/>
        <v/>
      </c>
      <c r="Q293" s="1" t="s">
        <v>298</v>
      </c>
      <c r="S293" s="7">
        <f t="shared" ca="1" si="165"/>
        <v>1</v>
      </c>
      <c r="U293" s="1" t="s">
        <v>299</v>
      </c>
    </row>
    <row r="294" spans="1:23" x14ac:dyDescent="0.3">
      <c r="A294" s="1" t="str">
        <f t="shared" si="166"/>
        <v>LP_AtkSpeedUpOnEncounter_09</v>
      </c>
      <c r="B294" s="1" t="s">
        <v>297</v>
      </c>
      <c r="C294" s="1" t="str">
        <f>IF(ISERROR(VLOOKUP(B294,AffectorValueTable!$A:$A,1,0)),"어펙터밸류없음","")</f>
        <v/>
      </c>
      <c r="D294" s="1">
        <v>9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67"/>
        <v/>
      </c>
      <c r="Q294" s="1" t="s">
        <v>298</v>
      </c>
      <c r="S294" s="7">
        <f t="shared" ca="1" si="165"/>
        <v>1</v>
      </c>
      <c r="U294" s="1" t="s">
        <v>299</v>
      </c>
    </row>
    <row r="295" spans="1:23" x14ac:dyDescent="0.3">
      <c r="A295" s="1" t="str">
        <f t="shared" si="160"/>
        <v>LP_AtkSpeedUpOnEncounter_Spd_01</v>
      </c>
      <c r="B295" s="1" t="s">
        <v>294</v>
      </c>
      <c r="C295" s="1" t="str">
        <f>IF(ISERROR(VLOOKUP(B295,AffectorValueTable!$A:$A,1,0)),"어펙터밸류없음","")</f>
        <v/>
      </c>
      <c r="D295" s="1">
        <v>1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4.5</v>
      </c>
      <c r="J295" s="1">
        <f t="shared" ref="J295:J303" si="168">J78*4.5/6*2.5</f>
        <v>0.28125</v>
      </c>
      <c r="M295" s="1" t="s">
        <v>149</v>
      </c>
      <c r="O295" s="7">
        <f t="shared" ca="1" si="161"/>
        <v>3</v>
      </c>
      <c r="R295" s="1">
        <v>1</v>
      </c>
      <c r="S295" s="7">
        <f t="shared" ca="1" si="165"/>
        <v>1</v>
      </c>
      <c r="W295" s="1" t="s">
        <v>366</v>
      </c>
    </row>
    <row r="296" spans="1:23" x14ac:dyDescent="0.3">
      <c r="A296" s="1" t="str">
        <f t="shared" si="160"/>
        <v>LP_AtkSpeedUpOnEncounter_Spd_02</v>
      </c>
      <c r="B296" s="1" t="s">
        <v>294</v>
      </c>
      <c r="C296" s="1" t="str">
        <f>IF(ISERROR(VLOOKUP(B296,AffectorValueTable!$A:$A,1,0)),"어펙터밸류없음","")</f>
        <v/>
      </c>
      <c r="D296" s="1">
        <v>2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5</v>
      </c>
      <c r="J296" s="1">
        <f t="shared" si="168"/>
        <v>0.59062499999999996</v>
      </c>
      <c r="M296" s="1" t="s">
        <v>149</v>
      </c>
      <c r="O296" s="7">
        <f t="shared" ca="1" si="161"/>
        <v>3</v>
      </c>
      <c r="R296" s="1">
        <v>1</v>
      </c>
      <c r="S296" s="7">
        <f t="shared" ca="1" si="165"/>
        <v>1</v>
      </c>
      <c r="W296" s="1" t="s">
        <v>366</v>
      </c>
    </row>
    <row r="297" spans="1:23" x14ac:dyDescent="0.3">
      <c r="A297" s="1" t="str">
        <f t="shared" ref="A297:A303" si="169">B297&amp;"_"&amp;TEXT(D297,"00")</f>
        <v>LP_AtkSpeedUpOnEncounter_Spd_03</v>
      </c>
      <c r="B297" s="1" t="s">
        <v>294</v>
      </c>
      <c r="C297" s="1" t="str">
        <f>IF(ISERROR(VLOOKUP(B297,AffectorValueTable!$A:$A,1,0)),"어펙터밸류없음","")</f>
        <v/>
      </c>
      <c r="D297" s="1">
        <v>3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5.5</v>
      </c>
      <c r="J297" s="1">
        <f t="shared" si="168"/>
        <v>0.92812500000000009</v>
      </c>
      <c r="M297" s="1" t="s">
        <v>149</v>
      </c>
      <c r="O297" s="7">
        <f t="shared" ref="O297:O303" ca="1" si="170">IF(NOT(ISBLANK(N297)),N297,
IF(ISBLANK(M297),"",
VLOOKUP(M297,OFFSET(INDIRECT("$A:$B"),0,MATCH(M$1&amp;"_Verify",INDIRECT("$1:$1"),0)-1),2,0)
))</f>
        <v>3</v>
      </c>
      <c r="R297" s="1">
        <v>1</v>
      </c>
      <c r="S297" s="7">
        <f t="shared" ca="1" si="165"/>
        <v>1</v>
      </c>
      <c r="W297" s="1" t="s">
        <v>366</v>
      </c>
    </row>
    <row r="298" spans="1:23" x14ac:dyDescent="0.3">
      <c r="A298" s="1" t="str">
        <f t="shared" si="169"/>
        <v>LP_AtkSpeedUpOnEncounter_Spd_04</v>
      </c>
      <c r="B298" s="1" t="s">
        <v>294</v>
      </c>
      <c r="C298" s="1" t="str">
        <f>IF(ISERROR(VLOOKUP(B298,AffectorValueTable!$A:$A,1,0)),"어펙터밸류없음","")</f>
        <v/>
      </c>
      <c r="D298" s="1">
        <v>4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6</v>
      </c>
      <c r="J298" s="1">
        <f t="shared" si="168"/>
        <v>1.29375</v>
      </c>
      <c r="M298" s="1" t="s">
        <v>149</v>
      </c>
      <c r="O298" s="7">
        <f t="shared" ca="1" si="170"/>
        <v>3</v>
      </c>
      <c r="R298" s="1">
        <v>1</v>
      </c>
      <c r="S298" s="7">
        <f t="shared" ca="1" si="165"/>
        <v>1</v>
      </c>
      <c r="W298" s="1" t="s">
        <v>366</v>
      </c>
    </row>
    <row r="299" spans="1:23" x14ac:dyDescent="0.3">
      <c r="A299" s="1" t="str">
        <f t="shared" si="169"/>
        <v>LP_AtkSpeedUpOnEncounter_Spd_05</v>
      </c>
      <c r="B299" s="1" t="s">
        <v>294</v>
      </c>
      <c r="C299" s="1" t="str">
        <f>IF(ISERROR(VLOOKUP(B299,AffectorValueTable!$A:$A,1,0)),"어펙터밸류없음","")</f>
        <v/>
      </c>
      <c r="D299" s="1">
        <v>5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6.5</v>
      </c>
      <c r="J299" s="1">
        <f t="shared" si="168"/>
        <v>1.6874999999999998</v>
      </c>
      <c r="M299" s="1" t="s">
        <v>149</v>
      </c>
      <c r="O299" s="7">
        <f t="shared" ca="1" si="170"/>
        <v>3</v>
      </c>
      <c r="R299" s="1">
        <v>1</v>
      </c>
      <c r="S299" s="7">
        <f t="shared" ca="1" si="165"/>
        <v>1</v>
      </c>
      <c r="W299" s="1" t="s">
        <v>366</v>
      </c>
    </row>
    <row r="300" spans="1:23" x14ac:dyDescent="0.3">
      <c r="A300" s="1" t="str">
        <f t="shared" si="169"/>
        <v>LP_AtkSpeedUpOnEncounter_Spd_06</v>
      </c>
      <c r="B300" s="1" t="s">
        <v>294</v>
      </c>
      <c r="C300" s="1" t="str">
        <f>IF(ISERROR(VLOOKUP(B300,AffectorValueTable!$A:$A,1,0)),"어펙터밸류없음","")</f>
        <v/>
      </c>
      <c r="D300" s="1">
        <v>6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7</v>
      </c>
      <c r="J300" s="1">
        <f t="shared" si="168"/>
        <v>2.109375</v>
      </c>
      <c r="M300" s="1" t="s">
        <v>149</v>
      </c>
      <c r="O300" s="7">
        <f t="shared" ca="1" si="170"/>
        <v>3</v>
      </c>
      <c r="R300" s="1">
        <v>1</v>
      </c>
      <c r="S300" s="7">
        <f t="shared" ca="1" si="165"/>
        <v>1</v>
      </c>
      <c r="W300" s="1" t="s">
        <v>366</v>
      </c>
    </row>
    <row r="301" spans="1:23" x14ac:dyDescent="0.3">
      <c r="A301" s="1" t="str">
        <f t="shared" si="169"/>
        <v>LP_AtkSpeedUpOnEncounter_Spd_07</v>
      </c>
      <c r="B301" s="1" t="s">
        <v>294</v>
      </c>
      <c r="C301" s="1" t="str">
        <f>IF(ISERROR(VLOOKUP(B301,AffectorValueTable!$A:$A,1,0)),"어펙터밸류없음","")</f>
        <v/>
      </c>
      <c r="D301" s="1">
        <v>7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7.5</v>
      </c>
      <c r="J301" s="1">
        <f t="shared" si="168"/>
        <v>2.5593750000000002</v>
      </c>
      <c r="M301" s="1" t="s">
        <v>149</v>
      </c>
      <c r="O301" s="7">
        <f t="shared" ca="1" si="170"/>
        <v>3</v>
      </c>
      <c r="R301" s="1">
        <v>1</v>
      </c>
      <c r="S301" s="7">
        <f t="shared" ca="1" si="165"/>
        <v>1</v>
      </c>
      <c r="W301" s="1" t="s">
        <v>366</v>
      </c>
    </row>
    <row r="302" spans="1:23" x14ac:dyDescent="0.3">
      <c r="A302" s="1" t="str">
        <f t="shared" si="169"/>
        <v>LP_AtkSpeedUpOnEncounter_Spd_08</v>
      </c>
      <c r="B302" s="1" t="s">
        <v>294</v>
      </c>
      <c r="C302" s="1" t="str">
        <f>IF(ISERROR(VLOOKUP(B302,AffectorValueTable!$A:$A,1,0)),"어펙터밸류없음","")</f>
        <v/>
      </c>
      <c r="D302" s="1">
        <v>8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8</v>
      </c>
      <c r="J302" s="1">
        <f t="shared" si="168"/>
        <v>3.0375000000000001</v>
      </c>
      <c r="M302" s="1" t="s">
        <v>149</v>
      </c>
      <c r="O302" s="7">
        <f t="shared" ca="1" si="170"/>
        <v>3</v>
      </c>
      <c r="R302" s="1">
        <v>1</v>
      </c>
      <c r="S302" s="7">
        <f t="shared" ca="1" si="165"/>
        <v>1</v>
      </c>
      <c r="W302" s="1" t="s">
        <v>366</v>
      </c>
    </row>
    <row r="303" spans="1:23" x14ac:dyDescent="0.3">
      <c r="A303" s="1" t="str">
        <f t="shared" si="169"/>
        <v>LP_AtkSpeedUpOnEncounter_Spd_09</v>
      </c>
      <c r="B303" s="1" t="s">
        <v>294</v>
      </c>
      <c r="C303" s="1" t="str">
        <f>IF(ISERROR(VLOOKUP(B303,AffectorValueTable!$A:$A,1,0)),"어펙터밸류없음","")</f>
        <v/>
      </c>
      <c r="D303" s="1">
        <v>9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8.5</v>
      </c>
      <c r="J303" s="1">
        <f t="shared" si="168"/>
        <v>3.5437499999999993</v>
      </c>
      <c r="M303" s="1" t="s">
        <v>149</v>
      </c>
      <c r="O303" s="7">
        <f t="shared" ca="1" si="170"/>
        <v>3</v>
      </c>
      <c r="R303" s="1">
        <v>1</v>
      </c>
      <c r="S303" s="7">
        <f t="shared" ca="1" si="165"/>
        <v>1</v>
      </c>
      <c r="W303" s="1" t="s">
        <v>366</v>
      </c>
    </row>
    <row r="304" spans="1:23" x14ac:dyDescent="0.3">
      <c r="A304" s="1" t="str">
        <f t="shared" ref="A304:A310" si="171">B304&amp;"_"&amp;TEXT(D304,"00")</f>
        <v>LP_AtkSpeedUpOnEncounterBetter_01</v>
      </c>
      <c r="B304" s="1" t="s">
        <v>293</v>
      </c>
      <c r="C304" s="1" t="str">
        <f>IF(ISERROR(VLOOKUP(B304,AffectorValueTable!$A:$A,1,0)),"어펙터밸류없음","")</f>
        <v/>
      </c>
      <c r="D304" s="1">
        <v>1</v>
      </c>
      <c r="E304" s="1" t="str">
        <f>VLOOKUP($B304,AffectorValueTable!$1:$1048576,MATCH(AffectorValueTable!$B$1,AffectorValueTable!$1:$1,0),0)</f>
        <v>CallAffectorValue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O304" s="7" t="str">
        <f t="shared" ca="1" si="161"/>
        <v/>
      </c>
      <c r="Q304" s="1" t="s">
        <v>298</v>
      </c>
      <c r="S304" s="7">
        <f t="shared" ca="1" si="165"/>
        <v>1</v>
      </c>
      <c r="U304" s="1" t="s">
        <v>295</v>
      </c>
    </row>
    <row r="305" spans="1:23" x14ac:dyDescent="0.3">
      <c r="A305" s="1" t="str">
        <f t="shared" si="171"/>
        <v>LP_AtkSpeedUpOnEncounterBetter_02</v>
      </c>
      <c r="B305" s="1" t="s">
        <v>293</v>
      </c>
      <c r="C305" s="1" t="str">
        <f>IF(ISERROR(VLOOKUP(B305,AffectorValueTable!$A:$A,1,0)),"어펙터밸류없음","")</f>
        <v/>
      </c>
      <c r="D305" s="1">
        <v>2</v>
      </c>
      <c r="E305" s="1" t="str">
        <f>VLOOKUP($B305,AffectorValueTable!$1:$1048576,MATCH(AffectorValueTable!$B$1,AffectorValueTable!$1:$1,0),0)</f>
        <v>CallAffectorValue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O305" s="7" t="str">
        <f t="shared" ca="1" si="161"/>
        <v/>
      </c>
      <c r="Q305" s="1" t="s">
        <v>298</v>
      </c>
      <c r="S305" s="7">
        <f t="shared" ca="1" si="165"/>
        <v>1</v>
      </c>
      <c r="U305" s="1" t="s">
        <v>295</v>
      </c>
    </row>
    <row r="306" spans="1:23" x14ac:dyDescent="0.3">
      <c r="A306" s="1" t="str">
        <f t="shared" ref="A306:A308" si="172">B306&amp;"_"&amp;TEXT(D306,"00")</f>
        <v>LP_AtkSpeedUpOnEncounterBetter_03</v>
      </c>
      <c r="B306" s="1" t="s">
        <v>293</v>
      </c>
      <c r="C306" s="1" t="str">
        <f>IF(ISERROR(VLOOKUP(B306,AffectorValueTable!$A:$A,1,0)),"어펙터밸류없음","")</f>
        <v/>
      </c>
      <c r="D306" s="1">
        <v>3</v>
      </c>
      <c r="E306" s="1" t="str">
        <f>VLOOKUP($B306,AffectorValueTable!$1:$1048576,MATCH(AffectorValueTable!$B$1,AffectorValueTable!$1:$1,0),0)</f>
        <v>CallAffectorValue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O306" s="7" t="str">
        <f t="shared" ref="O306:O308" ca="1" si="173">IF(NOT(ISBLANK(N306)),N306,
IF(ISBLANK(M306),"",
VLOOKUP(M306,OFFSET(INDIRECT("$A:$B"),0,MATCH(M$1&amp;"_Verify",INDIRECT("$1:$1"),0)-1),2,0)
))</f>
        <v/>
      </c>
      <c r="Q306" s="1" t="s">
        <v>298</v>
      </c>
      <c r="S306" s="7">
        <f t="shared" ca="1" si="165"/>
        <v>1</v>
      </c>
      <c r="U306" s="1" t="s">
        <v>295</v>
      </c>
    </row>
    <row r="307" spans="1:23" x14ac:dyDescent="0.3">
      <c r="A307" s="1" t="str">
        <f t="shared" si="172"/>
        <v>LP_AtkSpeedUpOnEncounterBetter_04</v>
      </c>
      <c r="B307" s="1" t="s">
        <v>293</v>
      </c>
      <c r="C307" s="1" t="str">
        <f>IF(ISERROR(VLOOKUP(B307,AffectorValueTable!$A:$A,1,0)),"어펙터밸류없음","")</f>
        <v/>
      </c>
      <c r="D307" s="1">
        <v>4</v>
      </c>
      <c r="E307" s="1" t="str">
        <f>VLOOKUP($B307,AffectorValueTable!$1:$1048576,MATCH(AffectorValueTable!$B$1,AffectorValueTable!$1:$1,0),0)</f>
        <v>CallAffectorValue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O307" s="7" t="str">
        <f t="shared" ca="1" si="173"/>
        <v/>
      </c>
      <c r="Q307" s="1" t="s">
        <v>298</v>
      </c>
      <c r="S307" s="7">
        <f t="shared" ca="1" si="165"/>
        <v>1</v>
      </c>
      <c r="U307" s="1" t="s">
        <v>295</v>
      </c>
    </row>
    <row r="308" spans="1:23" x14ac:dyDescent="0.3">
      <c r="A308" s="1" t="str">
        <f t="shared" si="172"/>
        <v>LP_AtkSpeedUpOnEncounterBetter_05</v>
      </c>
      <c r="B308" s="1" t="s">
        <v>293</v>
      </c>
      <c r="C308" s="1" t="str">
        <f>IF(ISERROR(VLOOKUP(B308,AffectorValueTable!$A:$A,1,0)),"어펙터밸류없음","")</f>
        <v/>
      </c>
      <c r="D308" s="1">
        <v>5</v>
      </c>
      <c r="E308" s="1" t="str">
        <f>VLOOKUP($B308,AffectorValueTable!$1:$1048576,MATCH(AffectorValueTable!$B$1,AffectorValueTable!$1:$1,0),0)</f>
        <v>CallAffectorValue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O308" s="7" t="str">
        <f t="shared" ca="1" si="173"/>
        <v/>
      </c>
      <c r="Q308" s="1" t="s">
        <v>298</v>
      </c>
      <c r="S308" s="7">
        <f t="shared" ca="1" si="165"/>
        <v>1</v>
      </c>
      <c r="U308" s="1" t="s">
        <v>295</v>
      </c>
    </row>
    <row r="309" spans="1:23" x14ac:dyDescent="0.3">
      <c r="A309" s="1" t="str">
        <f t="shared" si="171"/>
        <v>LP_AtkSpeedUpOnEncounterBetter_Spd_01</v>
      </c>
      <c r="B309" s="1" t="s">
        <v>296</v>
      </c>
      <c r="C309" s="1" t="str">
        <f>IF(ISERROR(VLOOKUP(B309,AffectorValueTable!$A:$A,1,0)),"어펙터밸류없음","")</f>
        <v/>
      </c>
      <c r="D309" s="1">
        <v>1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4.5</v>
      </c>
      <c r="J309" s="1">
        <f>J87*4.5/6*2.5</f>
        <v>0.46875</v>
      </c>
      <c r="M309" s="1" t="s">
        <v>149</v>
      </c>
      <c r="O309" s="7">
        <f t="shared" ca="1" si="161"/>
        <v>3</v>
      </c>
      <c r="R309" s="1">
        <v>1</v>
      </c>
      <c r="S309" s="7">
        <f t="shared" ca="1" si="165"/>
        <v>1</v>
      </c>
      <c r="W309" s="1" t="s">
        <v>366</v>
      </c>
    </row>
    <row r="310" spans="1:23" x14ac:dyDescent="0.3">
      <c r="A310" s="1" t="str">
        <f t="shared" si="171"/>
        <v>LP_AtkSpeedUpOnEncounterBetter_Spd_02</v>
      </c>
      <c r="B310" s="1" t="s">
        <v>296</v>
      </c>
      <c r="C310" s="1" t="str">
        <f>IF(ISERROR(VLOOKUP(B310,AffectorValueTable!$A:$A,1,0)),"어펙터밸류없음","")</f>
        <v/>
      </c>
      <c r="D310" s="1">
        <v>2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5.5</v>
      </c>
      <c r="J310" s="1">
        <f>J88*4.5/6*2.5</f>
        <v>0.98437500000000011</v>
      </c>
      <c r="M310" s="1" t="s">
        <v>149</v>
      </c>
      <c r="O310" s="7">
        <f t="shared" ca="1" si="161"/>
        <v>3</v>
      </c>
      <c r="R310" s="1">
        <v>1</v>
      </c>
      <c r="S310" s="7">
        <f t="shared" ca="1" si="165"/>
        <v>1</v>
      </c>
      <c r="W310" s="1" t="s">
        <v>366</v>
      </c>
    </row>
    <row r="311" spans="1:23" x14ac:dyDescent="0.3">
      <c r="A311" s="1" t="str">
        <f t="shared" ref="A311:A313" si="174">B311&amp;"_"&amp;TEXT(D311,"00")</f>
        <v>LP_AtkSpeedUpOnEncounterBetter_Spd_03</v>
      </c>
      <c r="B311" s="1" t="s">
        <v>296</v>
      </c>
      <c r="C311" s="1" t="str">
        <f>IF(ISERROR(VLOOKUP(B311,AffectorValueTable!$A:$A,1,0)),"어펙터밸류없음","")</f>
        <v/>
      </c>
      <c r="D311" s="1">
        <v>3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6.5</v>
      </c>
      <c r="J311" s="1">
        <f>J89*4.5/6*2.5</f>
        <v>1.546875</v>
      </c>
      <c r="M311" s="1" t="s">
        <v>149</v>
      </c>
      <c r="O311" s="7">
        <f t="shared" ref="O311:O313" ca="1" si="175">IF(NOT(ISBLANK(N311)),N311,
IF(ISBLANK(M311),"",
VLOOKUP(M311,OFFSET(INDIRECT("$A:$B"),0,MATCH(M$1&amp;"_Verify",INDIRECT("$1:$1"),0)-1),2,0)
))</f>
        <v>3</v>
      </c>
      <c r="R311" s="1">
        <v>1</v>
      </c>
      <c r="S311" s="7">
        <f t="shared" ca="1" si="165"/>
        <v>1</v>
      </c>
      <c r="W311" s="1" t="s">
        <v>366</v>
      </c>
    </row>
    <row r="312" spans="1:23" x14ac:dyDescent="0.3">
      <c r="A312" s="1" t="str">
        <f t="shared" si="174"/>
        <v>LP_AtkSpeedUpOnEncounterBetter_Spd_04</v>
      </c>
      <c r="B312" s="1" t="s">
        <v>296</v>
      </c>
      <c r="C312" s="1" t="str">
        <f>IF(ISERROR(VLOOKUP(B312,AffectorValueTable!$A:$A,1,0)),"어펙터밸류없음","")</f>
        <v/>
      </c>
      <c r="D312" s="1">
        <v>4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7.5</v>
      </c>
      <c r="J312" s="1">
        <f>J90*4.5/6*2.5</f>
        <v>2.15625</v>
      </c>
      <c r="M312" s="1" t="s">
        <v>149</v>
      </c>
      <c r="O312" s="7">
        <f t="shared" ca="1" si="175"/>
        <v>3</v>
      </c>
      <c r="R312" s="1">
        <v>1</v>
      </c>
      <c r="S312" s="7">
        <f t="shared" ca="1" si="165"/>
        <v>1</v>
      </c>
      <c r="W312" s="1" t="s">
        <v>366</v>
      </c>
    </row>
    <row r="313" spans="1:23" x14ac:dyDescent="0.3">
      <c r="A313" s="1" t="str">
        <f t="shared" si="174"/>
        <v>LP_AtkSpeedUpOnEncounterBetter_Spd_05</v>
      </c>
      <c r="B313" s="1" t="s">
        <v>296</v>
      </c>
      <c r="C313" s="1" t="str">
        <f>IF(ISERROR(VLOOKUP(B313,AffectorValueTable!$A:$A,1,0)),"어펙터밸류없음","")</f>
        <v/>
      </c>
      <c r="D313" s="1">
        <v>5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8.5</v>
      </c>
      <c r="J313" s="1">
        <f>J91*4.5/6*2.5</f>
        <v>2.8125</v>
      </c>
      <c r="M313" s="1" t="s">
        <v>149</v>
      </c>
      <c r="O313" s="7">
        <f t="shared" ca="1" si="175"/>
        <v>3</v>
      </c>
      <c r="R313" s="1">
        <v>1</v>
      </c>
      <c r="S313" s="7">
        <f t="shared" ca="1" si="165"/>
        <v>1</v>
      </c>
      <c r="W313" s="1" t="s">
        <v>366</v>
      </c>
    </row>
    <row r="314" spans="1:23" x14ac:dyDescent="0.3">
      <c r="A314" s="1" t="str">
        <f t="shared" ref="A314:A318" si="176">B314&amp;"_"&amp;TEXT(D314,"00")</f>
        <v>LP_VampireOnAttack_01</v>
      </c>
      <c r="B314" s="1" t="s">
        <v>300</v>
      </c>
      <c r="C314" s="1" t="str">
        <f>IF(ISERROR(VLOOKUP(B314,AffectorValueTable!$A:$A,1,0)),"어펙터밸류없음","")</f>
        <v/>
      </c>
      <c r="D314" s="1">
        <v>1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ref="L314:L327" si="177">J78</f>
        <v>0.15</v>
      </c>
      <c r="O314" s="7" t="str">
        <f t="shared" ref="O314:O318" ca="1" si="178">IF(NOT(ISBLANK(N314)),N314,
IF(ISBLANK(M314),"",
VLOOKUP(M314,OFFSET(INDIRECT("$A:$B"),0,MATCH(M$1&amp;"_Verify",INDIRECT("$1:$1"),0)-1),2,0)
))</f>
        <v/>
      </c>
      <c r="S314" s="7" t="str">
        <f t="shared" ca="1" si="165"/>
        <v/>
      </c>
    </row>
    <row r="315" spans="1:23" x14ac:dyDescent="0.3">
      <c r="A315" s="1" t="str">
        <f t="shared" si="176"/>
        <v>LP_VampireOnAttack_02</v>
      </c>
      <c r="B315" s="1" t="s">
        <v>300</v>
      </c>
      <c r="C315" s="1" t="str">
        <f>IF(ISERROR(VLOOKUP(B315,AffectorValueTable!$A:$A,1,0)),"어펙터밸류없음","")</f>
        <v/>
      </c>
      <c r="D315" s="1">
        <v>2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77"/>
        <v>0.315</v>
      </c>
      <c r="O315" s="7" t="str">
        <f t="shared" ca="1" si="178"/>
        <v/>
      </c>
      <c r="S315" s="7" t="str">
        <f t="shared" ca="1" si="165"/>
        <v/>
      </c>
    </row>
    <row r="316" spans="1:23" x14ac:dyDescent="0.3">
      <c r="A316" s="1" t="str">
        <f t="shared" si="176"/>
        <v>LP_VampireOnAttack_03</v>
      </c>
      <c r="B316" s="1" t="s">
        <v>300</v>
      </c>
      <c r="C316" s="1" t="str">
        <f>IF(ISERROR(VLOOKUP(B316,AffectorValueTable!$A:$A,1,0)),"어펙터밸류없음","")</f>
        <v/>
      </c>
      <c r="D316" s="1">
        <v>3</v>
      </c>
      <c r="E316" s="1" t="str">
        <f>VLOOKUP($B316,AffectorValueTable!$1:$1048576,MATCH(AffectorValueTable!$B$1,AffectorValueTable!$1:$1,0),0)</f>
        <v>Vampire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L316" s="1">
        <f t="shared" si="177"/>
        <v>0.49500000000000005</v>
      </c>
      <c r="O316" s="7" t="str">
        <f t="shared" ca="1" si="178"/>
        <v/>
      </c>
      <c r="S316" s="7" t="str">
        <f t="shared" ca="1" si="165"/>
        <v/>
      </c>
    </row>
    <row r="317" spans="1:23" x14ac:dyDescent="0.3">
      <c r="A317" s="1" t="str">
        <f t="shared" si="176"/>
        <v>LP_VampireOnAttack_04</v>
      </c>
      <c r="B317" s="1" t="s">
        <v>300</v>
      </c>
      <c r="C317" s="1" t="str">
        <f>IF(ISERROR(VLOOKUP(B317,AffectorValueTable!$A:$A,1,0)),"어펙터밸류없음","")</f>
        <v/>
      </c>
      <c r="D317" s="1">
        <v>4</v>
      </c>
      <c r="E317" s="1" t="str">
        <f>VLOOKUP($B317,AffectorValueTable!$1:$1048576,MATCH(AffectorValueTable!$B$1,AffectorValueTable!$1:$1,0),0)</f>
        <v>Vampire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L317" s="1">
        <f t="shared" si="177"/>
        <v>0.69</v>
      </c>
      <c r="O317" s="7" t="str">
        <f t="shared" ca="1" si="178"/>
        <v/>
      </c>
      <c r="S317" s="7" t="str">
        <f t="shared" ca="1" si="165"/>
        <v/>
      </c>
    </row>
    <row r="318" spans="1:23" x14ac:dyDescent="0.3">
      <c r="A318" s="1" t="str">
        <f t="shared" si="176"/>
        <v>LP_VampireOnAttack_05</v>
      </c>
      <c r="B318" s="1" t="s">
        <v>300</v>
      </c>
      <c r="C318" s="1" t="str">
        <f>IF(ISERROR(VLOOKUP(B318,AffectorValueTable!$A:$A,1,0)),"어펙터밸류없음","")</f>
        <v/>
      </c>
      <c r="D318" s="1">
        <v>5</v>
      </c>
      <c r="E318" s="1" t="str">
        <f>VLOOKUP($B318,AffectorValueTable!$1:$1048576,MATCH(AffectorValueTable!$B$1,AffectorValueTable!$1:$1,0),0)</f>
        <v>Vampire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L318" s="1">
        <f t="shared" si="177"/>
        <v>0.89999999999999991</v>
      </c>
      <c r="O318" s="7" t="str">
        <f t="shared" ca="1" si="178"/>
        <v/>
      </c>
      <c r="S318" s="7" t="str">
        <f t="shared" ca="1" si="165"/>
        <v/>
      </c>
    </row>
    <row r="319" spans="1:23" x14ac:dyDescent="0.3">
      <c r="A319" s="1" t="str">
        <f t="shared" ref="A319:A322" si="179">B319&amp;"_"&amp;TEXT(D319,"00")</f>
        <v>LP_VampireOnAttack_06</v>
      </c>
      <c r="B319" s="1" t="s">
        <v>300</v>
      </c>
      <c r="C319" s="1" t="str">
        <f>IF(ISERROR(VLOOKUP(B319,AffectorValueTable!$A:$A,1,0)),"어펙터밸류없음","")</f>
        <v/>
      </c>
      <c r="D319" s="1">
        <v>6</v>
      </c>
      <c r="E319" s="1" t="str">
        <f>VLOOKUP($B319,AffectorValueTable!$1:$1048576,MATCH(AffectorValueTable!$B$1,AffectorValueTable!$1:$1,0),0)</f>
        <v>Vampire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L319" s="1">
        <f t="shared" si="177"/>
        <v>1.125</v>
      </c>
      <c r="O319" s="7" t="str">
        <f t="shared" ref="O319:O322" ca="1" si="180">IF(NOT(ISBLANK(N319)),N319,
IF(ISBLANK(M319),"",
VLOOKUP(M319,OFFSET(INDIRECT("$A:$B"),0,MATCH(M$1&amp;"_Verify",INDIRECT("$1:$1"),0)-1),2,0)
))</f>
        <v/>
      </c>
      <c r="S319" s="7" t="str">
        <f t="shared" ref="S319:S322" ca="1" si="181">IF(NOT(ISBLANK(R319)),R319,
IF(ISBLANK(Q319),"",
VLOOKUP(Q319,OFFSET(INDIRECT("$A:$B"),0,MATCH(Q$1&amp;"_Verify",INDIRECT("$1:$1"),0)-1),2,0)
))</f>
        <v/>
      </c>
    </row>
    <row r="320" spans="1:23" x14ac:dyDescent="0.3">
      <c r="A320" s="1" t="str">
        <f t="shared" si="179"/>
        <v>LP_VampireOnAttack_07</v>
      </c>
      <c r="B320" s="1" t="s">
        <v>300</v>
      </c>
      <c r="C320" s="1" t="str">
        <f>IF(ISERROR(VLOOKUP(B320,AffectorValueTable!$A:$A,1,0)),"어펙터밸류없음","")</f>
        <v/>
      </c>
      <c r="D320" s="1">
        <v>7</v>
      </c>
      <c r="E320" s="1" t="str">
        <f>VLOOKUP($B320,AffectorValueTable!$1:$1048576,MATCH(AffectorValueTable!$B$1,AffectorValueTable!$1:$1,0),0)</f>
        <v>Vampire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L320" s="1">
        <f t="shared" si="177"/>
        <v>1.3650000000000002</v>
      </c>
      <c r="O320" s="7" t="str">
        <f t="shared" ca="1" si="180"/>
        <v/>
      </c>
      <c r="S320" s="7" t="str">
        <f t="shared" ca="1" si="181"/>
        <v/>
      </c>
    </row>
    <row r="321" spans="1:21" x14ac:dyDescent="0.3">
      <c r="A321" s="1" t="str">
        <f t="shared" si="179"/>
        <v>LP_VampireOnAttack_08</v>
      </c>
      <c r="B321" s="1" t="s">
        <v>300</v>
      </c>
      <c r="C321" s="1" t="str">
        <f>IF(ISERROR(VLOOKUP(B321,AffectorValueTable!$A:$A,1,0)),"어펙터밸류없음","")</f>
        <v/>
      </c>
      <c r="D321" s="1">
        <v>8</v>
      </c>
      <c r="E321" s="1" t="str">
        <f>VLOOKUP($B321,AffectorValueTable!$1:$1048576,MATCH(AffectorValueTable!$B$1,AffectorValueTable!$1:$1,0),0)</f>
        <v>Vampire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L321" s="1">
        <f t="shared" si="177"/>
        <v>1.62</v>
      </c>
      <c r="O321" s="7" t="str">
        <f t="shared" ca="1" si="180"/>
        <v/>
      </c>
      <c r="S321" s="7" t="str">
        <f t="shared" ca="1" si="181"/>
        <v/>
      </c>
    </row>
    <row r="322" spans="1:21" x14ac:dyDescent="0.3">
      <c r="A322" s="1" t="str">
        <f t="shared" si="179"/>
        <v>LP_VampireOnAttack_09</v>
      </c>
      <c r="B322" s="1" t="s">
        <v>300</v>
      </c>
      <c r="C322" s="1" t="str">
        <f>IF(ISERROR(VLOOKUP(B322,AffectorValueTable!$A:$A,1,0)),"어펙터밸류없음","")</f>
        <v/>
      </c>
      <c r="D322" s="1">
        <v>9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si="177"/>
        <v>1.89</v>
      </c>
      <c r="O322" s="7" t="str">
        <f t="shared" ca="1" si="180"/>
        <v/>
      </c>
      <c r="S322" s="7" t="str">
        <f t="shared" ca="1" si="181"/>
        <v/>
      </c>
    </row>
    <row r="323" spans="1:21" x14ac:dyDescent="0.3">
      <c r="A323" s="1" t="str">
        <f t="shared" ref="A323:A327" si="182">B323&amp;"_"&amp;TEXT(D323,"00")</f>
        <v>LP_VampireOnAttackBetter_01</v>
      </c>
      <c r="B323" s="1" t="s">
        <v>301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77"/>
        <v>0.25</v>
      </c>
      <c r="O323" s="7" t="str">
        <f t="shared" ref="O323:O327" ca="1" si="183">IF(NOT(ISBLANK(N323)),N323,
IF(ISBLANK(M323),"",
VLOOKUP(M323,OFFSET(INDIRECT("$A:$B"),0,MATCH(M$1&amp;"_Verify",INDIRECT("$1:$1"),0)-1),2,0)
))</f>
        <v/>
      </c>
      <c r="S323" s="7" t="str">
        <f t="shared" ca="1" si="165"/>
        <v/>
      </c>
    </row>
    <row r="324" spans="1:21" x14ac:dyDescent="0.3">
      <c r="A324" s="1" t="str">
        <f t="shared" si="182"/>
        <v>LP_VampireOnAttackBetter_02</v>
      </c>
      <c r="B324" s="1" t="s">
        <v>301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77"/>
        <v>0.52500000000000002</v>
      </c>
      <c r="O324" s="7" t="str">
        <f t="shared" ca="1" si="183"/>
        <v/>
      </c>
      <c r="S324" s="7" t="str">
        <f t="shared" ca="1" si="165"/>
        <v/>
      </c>
    </row>
    <row r="325" spans="1:21" x14ac:dyDescent="0.3">
      <c r="A325" s="1" t="str">
        <f t="shared" si="182"/>
        <v>LP_VampireOnAttackBetter_03</v>
      </c>
      <c r="B325" s="1" t="s">
        <v>301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77"/>
        <v>0.82500000000000007</v>
      </c>
      <c r="O325" s="7" t="str">
        <f t="shared" ca="1" si="183"/>
        <v/>
      </c>
      <c r="S325" s="7" t="str">
        <f t="shared" ca="1" si="165"/>
        <v/>
      </c>
    </row>
    <row r="326" spans="1:21" x14ac:dyDescent="0.3">
      <c r="A326" s="1" t="str">
        <f t="shared" si="182"/>
        <v>LP_VampireOnAttackBetter_04</v>
      </c>
      <c r="B326" s="1" t="s">
        <v>301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77"/>
        <v>1.1499999999999999</v>
      </c>
      <c r="O326" s="7" t="str">
        <f t="shared" ca="1" si="183"/>
        <v/>
      </c>
      <c r="S326" s="7" t="str">
        <f t="shared" ca="1" si="165"/>
        <v/>
      </c>
    </row>
    <row r="327" spans="1:21" x14ac:dyDescent="0.3">
      <c r="A327" s="1" t="str">
        <f t="shared" si="182"/>
        <v>LP_VampireOnAttackBetter_05</v>
      </c>
      <c r="B327" s="1" t="s">
        <v>301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77"/>
        <v>1.5</v>
      </c>
      <c r="O327" s="7" t="str">
        <f t="shared" ca="1" si="183"/>
        <v/>
      </c>
      <c r="S327" s="7" t="str">
        <f t="shared" ca="1" si="165"/>
        <v/>
      </c>
    </row>
    <row r="328" spans="1:21" x14ac:dyDescent="0.3">
      <c r="A328" s="1" t="str">
        <f t="shared" ref="A328:A332" si="184">B328&amp;"_"&amp;TEXT(D328,"00")</f>
        <v>LP_RecoverOnAttacked_01</v>
      </c>
      <c r="B328" s="1" t="s">
        <v>302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CallAffectorValue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O328" s="7" t="str">
        <f t="shared" ref="O328:O332" ca="1" si="185">IF(NOT(ISBLANK(N328)),N328,
IF(ISBLANK(M328),"",
VLOOKUP(M328,OFFSET(INDIRECT("$A:$B"),0,MATCH(M$1&amp;"_Verify",INDIRECT("$1:$1"),0)-1),2,0)
))</f>
        <v/>
      </c>
      <c r="Q328" s="1" t="s">
        <v>225</v>
      </c>
      <c r="S328" s="7">
        <f t="shared" ca="1" si="165"/>
        <v>4</v>
      </c>
      <c r="U328" s="1" t="s">
        <v>303</v>
      </c>
    </row>
    <row r="329" spans="1:21" x14ac:dyDescent="0.3">
      <c r="A329" s="1" t="str">
        <f t="shared" si="184"/>
        <v>LP_RecoverOnAttacked_02</v>
      </c>
      <c r="B329" s="1" t="s">
        <v>302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CallAffectorValue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O329" s="7" t="str">
        <f t="shared" ca="1" si="185"/>
        <v/>
      </c>
      <c r="Q329" s="1" t="s">
        <v>225</v>
      </c>
      <c r="S329" s="7">
        <f t="shared" ca="1" si="165"/>
        <v>4</v>
      </c>
      <c r="U329" s="1" t="s">
        <v>303</v>
      </c>
    </row>
    <row r="330" spans="1:21" x14ac:dyDescent="0.3">
      <c r="A330" s="1" t="str">
        <f t="shared" si="184"/>
        <v>LP_RecoverOnAttacked_03</v>
      </c>
      <c r="B330" s="1" t="s">
        <v>302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CallAffectorValue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O330" s="7" t="str">
        <f t="shared" ca="1" si="185"/>
        <v/>
      </c>
      <c r="Q330" s="1" t="s">
        <v>225</v>
      </c>
      <c r="S330" s="7">
        <f t="shared" ca="1" si="165"/>
        <v>4</v>
      </c>
      <c r="U330" s="1" t="s">
        <v>303</v>
      </c>
    </row>
    <row r="331" spans="1:21" x14ac:dyDescent="0.3">
      <c r="A331" s="1" t="str">
        <f t="shared" si="184"/>
        <v>LP_RecoverOnAttacked_04</v>
      </c>
      <c r="B331" s="1" t="s">
        <v>302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CallAffectorValue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O331" s="7" t="str">
        <f t="shared" ca="1" si="185"/>
        <v/>
      </c>
      <c r="Q331" s="1" t="s">
        <v>225</v>
      </c>
      <c r="S331" s="7">
        <f t="shared" ca="1" si="165"/>
        <v>4</v>
      </c>
      <c r="U331" s="1" t="s">
        <v>303</v>
      </c>
    </row>
    <row r="332" spans="1:21" x14ac:dyDescent="0.3">
      <c r="A332" s="1" t="str">
        <f t="shared" si="184"/>
        <v>LP_RecoverOnAttacked_05</v>
      </c>
      <c r="B332" s="1" t="s">
        <v>302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CallAffectorValue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O332" s="7" t="str">
        <f t="shared" ca="1" si="185"/>
        <v/>
      </c>
      <c r="Q332" s="1" t="s">
        <v>225</v>
      </c>
      <c r="S332" s="7">
        <f t="shared" ca="1" si="165"/>
        <v>4</v>
      </c>
      <c r="U332" s="1" t="s">
        <v>303</v>
      </c>
    </row>
    <row r="333" spans="1:21" x14ac:dyDescent="0.3">
      <c r="A333" s="1" t="str">
        <f t="shared" ref="A333:A337" si="186">B333&amp;"_"&amp;TEXT(D333,"00")</f>
        <v>LP_RecoverOnAttacked_Heal_01</v>
      </c>
      <c r="B333" s="1" t="s">
        <v>303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HealOverTime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f t="shared" ref="I333:I337" si="187">J333*5+0.1</f>
        <v>4.6999999999999984</v>
      </c>
      <c r="J333" s="1">
        <f t="shared" ref="J333:J336" si="188">J334+0.08</f>
        <v>0.91999999999999982</v>
      </c>
      <c r="L333" s="1">
        <v>8.8888888888888892E-2</v>
      </c>
      <c r="O333" s="7" t="str">
        <f t="shared" ref="O333:O337" ca="1" si="189">IF(NOT(ISBLANK(N333)),N333,
IF(ISBLANK(M333),"",
VLOOKUP(M333,OFFSET(INDIRECT("$A:$B"),0,MATCH(M$1&amp;"_Verify",INDIRECT("$1:$1"),0)-1),2,0)
))</f>
        <v/>
      </c>
      <c r="S333" s="7" t="str">
        <f t="shared" ca="1" si="165"/>
        <v/>
      </c>
    </row>
    <row r="334" spans="1:21" x14ac:dyDescent="0.3">
      <c r="A334" s="1" t="str">
        <f t="shared" si="186"/>
        <v>LP_RecoverOnAttacked_Heal_02</v>
      </c>
      <c r="B334" s="1" t="s">
        <v>303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HealOverTime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f t="shared" si="187"/>
        <v>4.2999999999999989</v>
      </c>
      <c r="J334" s="1">
        <f t="shared" si="188"/>
        <v>0.83999999999999986</v>
      </c>
      <c r="L334" s="1">
        <v>0.12537313432835823</v>
      </c>
      <c r="O334" s="7" t="str">
        <f t="shared" ca="1" si="189"/>
        <v/>
      </c>
      <c r="S334" s="7" t="str">
        <f t="shared" ca="1" si="165"/>
        <v/>
      </c>
    </row>
    <row r="335" spans="1:21" x14ac:dyDescent="0.3">
      <c r="A335" s="1" t="str">
        <f t="shared" si="186"/>
        <v>LP_RecoverOnAttacked_Heal_03</v>
      </c>
      <c r="B335" s="1" t="s">
        <v>303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HealOverTime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f t="shared" si="187"/>
        <v>3.8999999999999995</v>
      </c>
      <c r="J335" s="1">
        <f t="shared" si="188"/>
        <v>0.7599999999999999</v>
      </c>
      <c r="L335" s="1">
        <v>0.14505494505494507</v>
      </c>
      <c r="O335" s="7" t="str">
        <f t="shared" ca="1" si="189"/>
        <v/>
      </c>
      <c r="S335" s="7" t="str">
        <f t="shared" ca="1" si="165"/>
        <v/>
      </c>
    </row>
    <row r="336" spans="1:21" x14ac:dyDescent="0.3">
      <c r="A336" s="1" t="str">
        <f t="shared" si="186"/>
        <v>LP_RecoverOnAttacked_Heal_04</v>
      </c>
      <c r="B336" s="1" t="s">
        <v>303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HealOverTime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f t="shared" si="187"/>
        <v>3.4999999999999996</v>
      </c>
      <c r="J336" s="1">
        <f t="shared" si="188"/>
        <v>0.67999999999999994</v>
      </c>
      <c r="L336" s="1">
        <v>0.15726495726495726</v>
      </c>
      <c r="O336" s="7" t="str">
        <f t="shared" ca="1" si="189"/>
        <v/>
      </c>
      <c r="S336" s="7" t="str">
        <f t="shared" ca="1" si="165"/>
        <v/>
      </c>
    </row>
    <row r="337" spans="1:19" x14ac:dyDescent="0.3">
      <c r="A337" s="1" t="str">
        <f t="shared" si="186"/>
        <v>LP_RecoverOnAttacked_Heal_05</v>
      </c>
      <c r="B337" s="1" t="s">
        <v>303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HealOverTime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f t="shared" si="187"/>
        <v>3.1</v>
      </c>
      <c r="J337" s="1">
        <v>0.6</v>
      </c>
      <c r="L337" s="1">
        <v>0.16551724137931034</v>
      </c>
      <c r="O337" s="7" t="str">
        <f t="shared" ca="1" si="189"/>
        <v/>
      </c>
      <c r="S337" s="7" t="str">
        <f t="shared" ca="1" si="165"/>
        <v/>
      </c>
    </row>
    <row r="338" spans="1:19" x14ac:dyDescent="0.3">
      <c r="A338" s="1" t="str">
        <f t="shared" ref="A338:A342" si="190">B338&amp;"_"&amp;TEXT(D338,"00")</f>
        <v>LP_ReflectOnAttacked_01</v>
      </c>
      <c r="B338" s="1" t="s">
        <v>306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ReflectDamage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0.93377528089887663</v>
      </c>
      <c r="O338" s="7" t="str">
        <f t="shared" ref="O338:O342" ca="1" si="191">IF(NOT(ISBLANK(N338)),N338,
IF(ISBLANK(M338),"",
VLOOKUP(M338,OFFSET(INDIRECT("$A:$B"),0,MATCH(M$1&amp;"_Verify",INDIRECT("$1:$1"),0)-1),2,0)
))</f>
        <v/>
      </c>
      <c r="S338" s="7" t="str">
        <f t="shared" ref="S338:S405" ca="1" si="192">IF(NOT(ISBLANK(R338)),R338,
IF(ISBLANK(Q338),"",
VLOOKUP(Q338,OFFSET(INDIRECT("$A:$B"),0,MATCH(Q$1&amp;"_Verify",INDIRECT("$1:$1"),0)-1),2,0)
))</f>
        <v/>
      </c>
    </row>
    <row r="339" spans="1:19" x14ac:dyDescent="0.3">
      <c r="A339" s="1" t="str">
        <f t="shared" si="190"/>
        <v>LP_ReflectOnAttacked_02</v>
      </c>
      <c r="B339" s="1" t="s">
        <v>306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ReflectDamage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2.2014964610717898</v>
      </c>
      <c r="O339" s="7" t="str">
        <f t="shared" ca="1" si="191"/>
        <v/>
      </c>
      <c r="S339" s="7" t="str">
        <f t="shared" ca="1" si="192"/>
        <v/>
      </c>
    </row>
    <row r="340" spans="1:19" x14ac:dyDescent="0.3">
      <c r="A340" s="1" t="str">
        <f t="shared" si="190"/>
        <v>LP_ReflectOnAttacked_03</v>
      </c>
      <c r="B340" s="1" t="s">
        <v>306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ReflectDamage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3.8477338195077495</v>
      </c>
      <c r="O340" s="7" t="str">
        <f t="shared" ca="1" si="191"/>
        <v/>
      </c>
      <c r="S340" s="7" t="str">
        <f t="shared" ca="1" si="192"/>
        <v/>
      </c>
    </row>
    <row r="341" spans="1:19" x14ac:dyDescent="0.3">
      <c r="A341" s="1" t="str">
        <f t="shared" si="190"/>
        <v>LP_ReflectOnAttacked_04</v>
      </c>
      <c r="B341" s="1" t="s">
        <v>306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ReflectDamage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5.9275139063862792</v>
      </c>
      <c r="O341" s="7" t="str">
        <f t="shared" ca="1" si="191"/>
        <v/>
      </c>
      <c r="S341" s="7" t="str">
        <f t="shared" ca="1" si="192"/>
        <v/>
      </c>
    </row>
    <row r="342" spans="1:19" x14ac:dyDescent="0.3">
      <c r="A342" s="1" t="str">
        <f t="shared" si="190"/>
        <v>LP_ReflectOnAttacked_05</v>
      </c>
      <c r="B342" s="1" t="s">
        <v>306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ReflectDamage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8.5104402985074614</v>
      </c>
      <c r="O342" s="7" t="str">
        <f t="shared" ca="1" si="191"/>
        <v/>
      </c>
      <c r="S342" s="7" t="str">
        <f t="shared" ca="1" si="192"/>
        <v/>
      </c>
    </row>
    <row r="343" spans="1:19" x14ac:dyDescent="0.3">
      <c r="A343" s="1" t="str">
        <f t="shared" ref="A343:A350" si="193">B343&amp;"_"&amp;TEXT(D343,"00")</f>
        <v>LP_ReflectOnAttackedBetter_01</v>
      </c>
      <c r="B343" s="1" t="s">
        <v>307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ReflectDamage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1.6960408163265315</v>
      </c>
      <c r="O343" s="7" t="str">
        <f t="shared" ref="O343:O350" ca="1" si="194">IF(NOT(ISBLANK(N343)),N343,
IF(ISBLANK(M343),"",
VLOOKUP(M343,OFFSET(INDIRECT("$A:$B"),0,MATCH(M$1&amp;"_Verify",INDIRECT("$1:$1"),0)-1),2,0)
))</f>
        <v/>
      </c>
      <c r="S343" s="7" t="str">
        <f t="shared" ca="1" si="192"/>
        <v/>
      </c>
    </row>
    <row r="344" spans="1:19" x14ac:dyDescent="0.3">
      <c r="A344" s="1" t="str">
        <f t="shared" si="193"/>
        <v>LP_ReflectOnAttackedBetter_02</v>
      </c>
      <c r="B344" s="1" t="s">
        <v>307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ReflectDamage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4.5603870967741944</v>
      </c>
      <c r="O344" s="7" t="str">
        <f t="shared" ca="1" si="194"/>
        <v/>
      </c>
      <c r="S344" s="7" t="str">
        <f t="shared" ca="1" si="192"/>
        <v/>
      </c>
    </row>
    <row r="345" spans="1:19" x14ac:dyDescent="0.3">
      <c r="A345" s="1" t="str">
        <f t="shared" si="193"/>
        <v>LP_ReflectOnAttackedBetter_03</v>
      </c>
      <c r="B345" s="1" t="s">
        <v>307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ReflectDamage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8.9988443328550947</v>
      </c>
      <c r="O345" s="7" t="str">
        <f t="shared" ca="1" si="194"/>
        <v/>
      </c>
      <c r="S345" s="7" t="str">
        <f t="shared" ca="1" si="192"/>
        <v/>
      </c>
    </row>
    <row r="346" spans="1:19" x14ac:dyDescent="0.3">
      <c r="A346" s="1" t="str">
        <f t="shared" si="193"/>
        <v>LP_AtkUpOnLowerHp_01</v>
      </c>
      <c r="B346" s="1" t="s">
        <v>308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0.35</v>
      </c>
      <c r="O346" s="7" t="str">
        <f t="shared" ca="1" si="194"/>
        <v/>
      </c>
      <c r="S346" s="7" t="str">
        <f t="shared" ca="1" si="192"/>
        <v/>
      </c>
    </row>
    <row r="347" spans="1:19" x14ac:dyDescent="0.3">
      <c r="A347" s="1" t="str">
        <f t="shared" si="193"/>
        <v>LP_AtkUpOnLowerHp_02</v>
      </c>
      <c r="B347" s="1" t="s">
        <v>308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0.73499999999999999</v>
      </c>
      <c r="O347" s="7" t="str">
        <f t="shared" ca="1" si="194"/>
        <v/>
      </c>
      <c r="S347" s="7" t="str">
        <f t="shared" ca="1" si="192"/>
        <v/>
      </c>
    </row>
    <row r="348" spans="1:19" x14ac:dyDescent="0.3">
      <c r="A348" s="1" t="str">
        <f t="shared" si="193"/>
        <v>LP_AtkUpOnLowerHp_03</v>
      </c>
      <c r="B348" s="1" t="s">
        <v>308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AddAttackByHp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1.1549999999999998</v>
      </c>
      <c r="O348" s="7" t="str">
        <f t="shared" ca="1" si="194"/>
        <v/>
      </c>
      <c r="S348" s="7" t="str">
        <f t="shared" ca="1" si="192"/>
        <v/>
      </c>
    </row>
    <row r="349" spans="1:19" x14ac:dyDescent="0.3">
      <c r="A349" s="1" t="str">
        <f t="shared" si="193"/>
        <v>LP_AtkUpOnLowerHp_04</v>
      </c>
      <c r="B349" s="1" t="s">
        <v>308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AddAttackByHp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1.6099999999999999</v>
      </c>
      <c r="O349" s="7" t="str">
        <f t="shared" ca="1" si="194"/>
        <v/>
      </c>
      <c r="S349" s="7" t="str">
        <f t="shared" ca="1" si="192"/>
        <v/>
      </c>
    </row>
    <row r="350" spans="1:19" x14ac:dyDescent="0.3">
      <c r="A350" s="1" t="str">
        <f t="shared" si="193"/>
        <v>LP_AtkUpOnLowerHp_05</v>
      </c>
      <c r="B350" s="1" t="s">
        <v>308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AddAttackByHp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2.1</v>
      </c>
      <c r="O350" s="7" t="str">
        <f t="shared" ca="1" si="194"/>
        <v/>
      </c>
      <c r="S350" s="7" t="str">
        <f t="shared" ca="1" si="192"/>
        <v/>
      </c>
    </row>
    <row r="351" spans="1:19" x14ac:dyDescent="0.3">
      <c r="A351" s="1" t="str">
        <f t="shared" ref="A351:A354" si="195">B351&amp;"_"&amp;TEXT(D351,"00")</f>
        <v>LP_AtkUpOnLowerHp_06</v>
      </c>
      <c r="B351" s="1" t="s">
        <v>308</v>
      </c>
      <c r="C351" s="1" t="str">
        <f>IF(ISERROR(VLOOKUP(B351,AffectorValueTable!$A:$A,1,0)),"어펙터밸류없음","")</f>
        <v/>
      </c>
      <c r="D351" s="1">
        <v>6</v>
      </c>
      <c r="E351" s="1" t="str">
        <f>VLOOKUP($B351,AffectorValueTable!$1:$1048576,MATCH(AffectorValueTable!$B$1,AffectorValueTable!$1:$1,0),0)</f>
        <v>AddAttackByHp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2.625</v>
      </c>
      <c r="O351" s="7" t="str">
        <f t="shared" ref="O351:O354" ca="1" si="196">IF(NOT(ISBLANK(N351)),N351,
IF(ISBLANK(M351),"",
VLOOKUP(M351,OFFSET(INDIRECT("$A:$B"),0,MATCH(M$1&amp;"_Verify",INDIRECT("$1:$1"),0)-1),2,0)
))</f>
        <v/>
      </c>
      <c r="S351" s="7" t="str">
        <f t="shared" ref="S351:S354" ca="1" si="197">IF(NOT(ISBLANK(R351)),R351,
IF(ISBLANK(Q351),"",
VLOOKUP(Q351,OFFSET(INDIRECT("$A:$B"),0,MATCH(Q$1&amp;"_Verify",INDIRECT("$1:$1"),0)-1),2,0)
))</f>
        <v/>
      </c>
    </row>
    <row r="352" spans="1:19" x14ac:dyDescent="0.3">
      <c r="A352" s="1" t="str">
        <f t="shared" si="195"/>
        <v>LP_AtkUpOnLowerHp_07</v>
      </c>
      <c r="B352" s="1" t="s">
        <v>308</v>
      </c>
      <c r="C352" s="1" t="str">
        <f>IF(ISERROR(VLOOKUP(B352,AffectorValueTable!$A:$A,1,0)),"어펙터밸류없음","")</f>
        <v/>
      </c>
      <c r="D352" s="1">
        <v>7</v>
      </c>
      <c r="E352" s="1" t="str">
        <f>VLOOKUP($B352,AffectorValueTable!$1:$1048576,MATCH(AffectorValueTable!$B$1,AffectorValueTable!$1:$1,0),0)</f>
        <v>AddAttackByHp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3.1850000000000005</v>
      </c>
      <c r="O352" s="7" t="str">
        <f t="shared" ca="1" si="196"/>
        <v/>
      </c>
      <c r="S352" s="7" t="str">
        <f t="shared" ca="1" si="197"/>
        <v/>
      </c>
    </row>
    <row r="353" spans="1:19" x14ac:dyDescent="0.3">
      <c r="A353" s="1" t="str">
        <f t="shared" si="195"/>
        <v>LP_AtkUpOnLowerHp_08</v>
      </c>
      <c r="B353" s="1" t="s">
        <v>308</v>
      </c>
      <c r="C353" s="1" t="str">
        <f>IF(ISERROR(VLOOKUP(B353,AffectorValueTable!$A:$A,1,0)),"어펙터밸류없음","")</f>
        <v/>
      </c>
      <c r="D353" s="1">
        <v>8</v>
      </c>
      <c r="E353" s="1" t="str">
        <f>VLOOKUP($B353,AffectorValueTable!$1:$1048576,MATCH(AffectorValueTable!$B$1,AffectorValueTable!$1:$1,0),0)</f>
        <v>AddAttackByHp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3.7800000000000007</v>
      </c>
      <c r="O353" s="7" t="str">
        <f t="shared" ca="1" si="196"/>
        <v/>
      </c>
      <c r="S353" s="7" t="str">
        <f t="shared" ca="1" si="197"/>
        <v/>
      </c>
    </row>
    <row r="354" spans="1:19" x14ac:dyDescent="0.3">
      <c r="A354" s="1" t="str">
        <f t="shared" si="195"/>
        <v>LP_AtkUpOnLowerHp_09</v>
      </c>
      <c r="B354" s="1" t="s">
        <v>308</v>
      </c>
      <c r="C354" s="1" t="str">
        <f>IF(ISERROR(VLOOKUP(B354,AffectorValueTable!$A:$A,1,0)),"어펙터밸류없음","")</f>
        <v/>
      </c>
      <c r="D354" s="1">
        <v>9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4.41</v>
      </c>
      <c r="O354" s="7" t="str">
        <f t="shared" ca="1" si="196"/>
        <v/>
      </c>
      <c r="S354" s="7" t="str">
        <f t="shared" ca="1" si="197"/>
        <v/>
      </c>
    </row>
    <row r="355" spans="1:19" x14ac:dyDescent="0.3">
      <c r="A355" s="1" t="str">
        <f t="shared" ref="A355:A361" si="198">B355&amp;"_"&amp;TEXT(D355,"00")</f>
        <v>LP_AtkUpOnLowerHpBetter_01</v>
      </c>
      <c r="B355" s="1" t="s">
        <v>309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0.58333333333333337</v>
      </c>
      <c r="O355" s="7" t="str">
        <f t="shared" ref="O355:O361" ca="1" si="199">IF(NOT(ISBLANK(N355)),N355,
IF(ISBLANK(M355),"",
VLOOKUP(M355,OFFSET(INDIRECT("$A:$B"),0,MATCH(M$1&amp;"_Verify",INDIRECT("$1:$1"),0)-1),2,0)
))</f>
        <v/>
      </c>
      <c r="S355" s="7" t="str">
        <f t="shared" ca="1" si="192"/>
        <v/>
      </c>
    </row>
    <row r="356" spans="1:19" x14ac:dyDescent="0.3">
      <c r="A356" s="1" t="str">
        <f t="shared" si="198"/>
        <v>LP_AtkUpOnLowerHpBetter_02</v>
      </c>
      <c r="B356" s="1" t="s">
        <v>309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1.2250000000000001</v>
      </c>
      <c r="O356" s="7" t="str">
        <f t="shared" ca="1" si="199"/>
        <v/>
      </c>
      <c r="S356" s="7" t="str">
        <f t="shared" ca="1" si="192"/>
        <v/>
      </c>
    </row>
    <row r="357" spans="1:19" x14ac:dyDescent="0.3">
      <c r="A357" s="1" t="str">
        <f t="shared" si="198"/>
        <v>LP_AtkUpOnLowerHpBetter_03</v>
      </c>
      <c r="B357" s="1" t="s">
        <v>309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1.9250000000000003</v>
      </c>
      <c r="O357" s="7" t="str">
        <f t="shared" ca="1" si="199"/>
        <v/>
      </c>
      <c r="S357" s="7" t="str">
        <f t="shared" ca="1" si="192"/>
        <v/>
      </c>
    </row>
    <row r="358" spans="1:19" x14ac:dyDescent="0.3">
      <c r="A358" s="1" t="str">
        <f t="shared" ref="A358:A359" si="200">B358&amp;"_"&amp;TEXT(D358,"00")</f>
        <v>LP_AtkUpOnLowerHpBetter_04</v>
      </c>
      <c r="B358" s="1" t="s">
        <v>309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2.6833333333333331</v>
      </c>
      <c r="O358" s="7" t="str">
        <f t="shared" ref="O358:O359" ca="1" si="201">IF(NOT(ISBLANK(N358)),N358,
IF(ISBLANK(M358),"",
VLOOKUP(M358,OFFSET(INDIRECT("$A:$B"),0,MATCH(M$1&amp;"_Verify",INDIRECT("$1:$1"),0)-1),2,0)
))</f>
        <v/>
      </c>
      <c r="S358" s="7" t="str">
        <f t="shared" ref="S358:S359" ca="1" si="202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200"/>
        <v>LP_AtkUpOnLowerHpBetter_05</v>
      </c>
      <c r="B359" s="1" t="s">
        <v>309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3.5000000000000004</v>
      </c>
      <c r="O359" s="7" t="str">
        <f t="shared" ca="1" si="201"/>
        <v/>
      </c>
      <c r="S359" s="7" t="str">
        <f t="shared" ca="1" si="202"/>
        <v/>
      </c>
    </row>
    <row r="360" spans="1:19" x14ac:dyDescent="0.3">
      <c r="A360" s="1" t="str">
        <f t="shared" si="198"/>
        <v>LP_CritDmgUpOnLowerHp_01</v>
      </c>
      <c r="B360" s="1" t="s">
        <v>310</v>
      </c>
      <c r="C360" s="1" t="str">
        <f>IF(ISERROR(VLOOKUP(B360,AffectorValueTable!$A:$A,1,0)),"어펙터밸류없음","")</f>
        <v/>
      </c>
      <c r="D360" s="1">
        <v>1</v>
      </c>
      <c r="E360" s="1" t="str">
        <f>VLOOKUP($B360,AffectorValueTable!$1:$1048576,MATCH(AffectorValueTable!$B$1,AffectorValueTable!$1:$1,0),0)</f>
        <v>AddCriticalDamageByTargetHp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0.5</v>
      </c>
      <c r="O360" s="7" t="str">
        <f t="shared" ca="1" si="199"/>
        <v/>
      </c>
      <c r="S360" s="7" t="str">
        <f t="shared" ca="1" si="192"/>
        <v/>
      </c>
    </row>
    <row r="361" spans="1:19" x14ac:dyDescent="0.3">
      <c r="A361" s="1" t="str">
        <f t="shared" si="198"/>
        <v>LP_CritDmgUpOnLowerHp_02</v>
      </c>
      <c r="B361" s="1" t="s">
        <v>310</v>
      </c>
      <c r="C361" s="1" t="str">
        <f>IF(ISERROR(VLOOKUP(B361,AffectorValueTable!$A:$A,1,0)),"어펙터밸류없음","")</f>
        <v/>
      </c>
      <c r="D361" s="1">
        <v>2</v>
      </c>
      <c r="E361" s="1" t="str">
        <f>VLOOKUP($B361,AffectorValueTable!$1:$1048576,MATCH(AffectorValueTable!$B$1,AffectorValueTable!$1:$1,0),0)</f>
        <v>AddCriticalDamageByTargetHp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1.05</v>
      </c>
      <c r="O361" s="7" t="str">
        <f t="shared" ca="1" si="199"/>
        <v/>
      </c>
      <c r="S361" s="7" t="str">
        <f t="shared" ca="1" si="192"/>
        <v/>
      </c>
    </row>
    <row r="362" spans="1:19" x14ac:dyDescent="0.3">
      <c r="A362" s="1" t="str">
        <f t="shared" ref="A362:A364" si="203">B362&amp;"_"&amp;TEXT(D362,"00")</f>
        <v>LP_CritDmgUpOnLowerHp_03</v>
      </c>
      <c r="B362" s="1" t="s">
        <v>310</v>
      </c>
      <c r="C362" s="1" t="str">
        <f>IF(ISERROR(VLOOKUP(B362,AffectorValueTable!$A:$A,1,0)),"어펙터밸류없음","")</f>
        <v/>
      </c>
      <c r="D362" s="1">
        <v>3</v>
      </c>
      <c r="E362" s="1" t="str">
        <f>VLOOKUP($B362,AffectorValueTable!$1:$1048576,MATCH(AffectorValueTable!$B$1,AffectorValueTable!$1:$1,0),0)</f>
        <v>AddCriticalDamageByTargetHp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1.6500000000000001</v>
      </c>
      <c r="O362" s="7" t="str">
        <f t="shared" ref="O362:O364" ca="1" si="204">IF(NOT(ISBLANK(N362)),N362,
IF(ISBLANK(M362),"",
VLOOKUP(M362,OFFSET(INDIRECT("$A:$B"),0,MATCH(M$1&amp;"_Verify",INDIRECT("$1:$1"),0)-1),2,0)
))</f>
        <v/>
      </c>
      <c r="S362" s="7" t="str">
        <f t="shared" ca="1" si="192"/>
        <v/>
      </c>
    </row>
    <row r="363" spans="1:19" x14ac:dyDescent="0.3">
      <c r="A363" s="1" t="str">
        <f t="shared" si="203"/>
        <v>LP_CritDmgUpOnLowerHp_04</v>
      </c>
      <c r="B363" s="1" t="s">
        <v>310</v>
      </c>
      <c r="C363" s="1" t="str">
        <f>IF(ISERROR(VLOOKUP(B363,AffectorValueTable!$A:$A,1,0)),"어펙터밸류없음","")</f>
        <v/>
      </c>
      <c r="D363" s="1">
        <v>4</v>
      </c>
      <c r="E363" s="1" t="str">
        <f>VLOOKUP($B363,AffectorValueTable!$1:$1048576,MATCH(AffectorValueTable!$B$1,AffectorValueTable!$1:$1,0),0)</f>
        <v>AddCriticalDamageByTargetHp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2.2999999999999998</v>
      </c>
      <c r="O363" s="7" t="str">
        <f t="shared" ca="1" si="204"/>
        <v/>
      </c>
      <c r="S363" s="7" t="str">
        <f t="shared" ref="S363:S364" ca="1" si="205">IF(NOT(ISBLANK(R363)),R363,
IF(ISBLANK(Q363),"",
VLOOKUP(Q363,OFFSET(INDIRECT("$A:$B"),0,MATCH(Q$1&amp;"_Verify",INDIRECT("$1:$1"),0)-1),2,0)
))</f>
        <v/>
      </c>
    </row>
    <row r="364" spans="1:19" x14ac:dyDescent="0.3">
      <c r="A364" s="1" t="str">
        <f t="shared" si="203"/>
        <v>LP_CritDmgUpOnLowerHp_05</v>
      </c>
      <c r="B364" s="1" t="s">
        <v>310</v>
      </c>
      <c r="C364" s="1" t="str">
        <f>IF(ISERROR(VLOOKUP(B364,AffectorValueTable!$A:$A,1,0)),"어펙터밸류없음","")</f>
        <v/>
      </c>
      <c r="D364" s="1">
        <v>5</v>
      </c>
      <c r="E364" s="1" t="str">
        <f>VLOOKUP($B364,AffectorValueTable!$1:$1048576,MATCH(AffectorValueTable!$B$1,AffectorValueTable!$1:$1,0),0)</f>
        <v>AddCriticalDamageByTargetHp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3</v>
      </c>
      <c r="O364" s="7" t="str">
        <f t="shared" ca="1" si="204"/>
        <v/>
      </c>
      <c r="S364" s="7" t="str">
        <f t="shared" ca="1" si="205"/>
        <v/>
      </c>
    </row>
    <row r="365" spans="1:19" x14ac:dyDescent="0.3">
      <c r="A365" s="1" t="str">
        <f t="shared" ref="A365:A376" si="206">B365&amp;"_"&amp;TEXT(D365,"00")</f>
        <v>LP_CritDmgUpOnLowerHpBetter_01</v>
      </c>
      <c r="B365" s="1" t="s">
        <v>311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AddCriticalDamageByTargetHp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</v>
      </c>
      <c r="O365" s="7" t="str">
        <f t="shared" ref="O365:O376" ca="1" si="207">IF(NOT(ISBLANK(N365)),N365,
IF(ISBLANK(M365),"",
VLOOKUP(M365,OFFSET(INDIRECT("$A:$B"),0,MATCH(M$1&amp;"_Verify",INDIRECT("$1:$1"),0)-1),2,0)
))</f>
        <v/>
      </c>
      <c r="S365" s="7" t="str">
        <f t="shared" ca="1" si="192"/>
        <v/>
      </c>
    </row>
    <row r="366" spans="1:19" x14ac:dyDescent="0.3">
      <c r="A366" s="1" t="str">
        <f t="shared" ref="A366" si="208">B366&amp;"_"&amp;TEXT(D366,"00")</f>
        <v>LP_CritDmgUpOnLowerHpBetter_02</v>
      </c>
      <c r="B366" s="1" t="s">
        <v>311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AddCriticalDamageByTargetHp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2.1</v>
      </c>
      <c r="O366" s="7" t="str">
        <f t="shared" ref="O366" ca="1" si="209">IF(NOT(ISBLANK(N366)),N366,
IF(ISBLANK(M366),"",
VLOOKUP(M366,OFFSET(INDIRECT("$A:$B"),0,MATCH(M$1&amp;"_Verify",INDIRECT("$1:$1"),0)-1),2,0)
))</f>
        <v/>
      </c>
      <c r="S366" s="7" t="str">
        <f t="shared" ref="S366" ca="1" si="210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ref="A367" si="211">B367&amp;"_"&amp;TEXT(D367,"00")</f>
        <v>LP_CritDmgUpOnLowerHpBetter_03</v>
      </c>
      <c r="B367" s="1" t="s">
        <v>311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AddCriticalDamageByTargetHp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3.3</v>
      </c>
      <c r="O367" s="7" t="str">
        <f t="shared" ref="O367" ca="1" si="212">IF(NOT(ISBLANK(N367)),N367,
IF(ISBLANK(M367),"",
VLOOKUP(M367,OFFSET(INDIRECT("$A:$B"),0,MATCH(M$1&amp;"_Verify",INDIRECT("$1:$1"),0)-1),2,0)
))</f>
        <v/>
      </c>
      <c r="S367" s="7" t="str">
        <f t="shared" ref="S367" ca="1" si="213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06"/>
        <v>LP_InstantKill_01</v>
      </c>
      <c r="B368" s="1" t="s">
        <v>312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0.06</v>
      </c>
      <c r="O368" s="7" t="str">
        <f t="shared" ca="1" si="207"/>
        <v/>
      </c>
      <c r="S368" s="7" t="str">
        <f t="shared" ca="1" si="192"/>
        <v/>
      </c>
    </row>
    <row r="369" spans="1:19" x14ac:dyDescent="0.3">
      <c r="A369" s="1" t="str">
        <f t="shared" si="206"/>
        <v>LP_InstantKill_02</v>
      </c>
      <c r="B369" s="1" t="s">
        <v>312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0.126</v>
      </c>
      <c r="O369" s="7" t="str">
        <f t="shared" ca="1" si="207"/>
        <v/>
      </c>
      <c r="S369" s="7" t="str">
        <f t="shared" ca="1" si="192"/>
        <v/>
      </c>
    </row>
    <row r="370" spans="1:19" x14ac:dyDescent="0.3">
      <c r="A370" s="1" t="str">
        <f t="shared" si="206"/>
        <v>LP_InstantKill_03</v>
      </c>
      <c r="B370" s="1" t="s">
        <v>312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InstantDeath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0">
        <v>0.19800000000000004</v>
      </c>
      <c r="O370" s="7" t="str">
        <f t="shared" ca="1" si="207"/>
        <v/>
      </c>
      <c r="S370" s="7" t="str">
        <f t="shared" ca="1" si="192"/>
        <v/>
      </c>
    </row>
    <row r="371" spans="1:19" x14ac:dyDescent="0.3">
      <c r="A371" s="1" t="str">
        <f t="shared" si="206"/>
        <v>LP_InstantKill_04</v>
      </c>
      <c r="B371" s="1" t="s">
        <v>312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InstantDeath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0">
        <v>0.27599999999999997</v>
      </c>
      <c r="O371" s="7" t="str">
        <f t="shared" ca="1" si="207"/>
        <v/>
      </c>
      <c r="S371" s="7" t="str">
        <f t="shared" ca="1" si="192"/>
        <v/>
      </c>
    </row>
    <row r="372" spans="1:19" x14ac:dyDescent="0.3">
      <c r="A372" s="1" t="str">
        <f t="shared" si="206"/>
        <v>LP_InstantKill_05</v>
      </c>
      <c r="B372" s="1" t="s">
        <v>312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InstantDeath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0">
        <v>0.36</v>
      </c>
      <c r="O372" s="7" t="str">
        <f t="shared" ca="1" si="207"/>
        <v/>
      </c>
      <c r="S372" s="7" t="str">
        <f t="shared" ca="1" si="192"/>
        <v/>
      </c>
    </row>
    <row r="373" spans="1:19" x14ac:dyDescent="0.3">
      <c r="A373" s="1" t="str">
        <f t="shared" si="206"/>
        <v>LP_InstantKill_06</v>
      </c>
      <c r="B373" s="1" t="s">
        <v>312</v>
      </c>
      <c r="C373" s="1" t="str">
        <f>IF(ISERROR(VLOOKUP(B373,AffectorValueTable!$A:$A,1,0)),"어펙터밸류없음","")</f>
        <v/>
      </c>
      <c r="D373" s="1">
        <v>6</v>
      </c>
      <c r="E373" s="1" t="str">
        <f>VLOOKUP($B373,AffectorValueTable!$1:$1048576,MATCH(AffectorValueTable!$B$1,AffectorValueTable!$1:$1,0),0)</f>
        <v>InstantDeath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0">
        <v>0.45</v>
      </c>
      <c r="O373" s="7" t="str">
        <f t="shared" ca="1" si="207"/>
        <v/>
      </c>
      <c r="S373" s="7" t="str">
        <f t="shared" ca="1" si="192"/>
        <v/>
      </c>
    </row>
    <row r="374" spans="1:19" x14ac:dyDescent="0.3">
      <c r="A374" s="1" t="str">
        <f t="shared" si="206"/>
        <v>LP_InstantKill_07</v>
      </c>
      <c r="B374" s="1" t="s">
        <v>312</v>
      </c>
      <c r="C374" s="1" t="str">
        <f>IF(ISERROR(VLOOKUP(B374,AffectorValueTable!$A:$A,1,0)),"어펙터밸류없음","")</f>
        <v/>
      </c>
      <c r="D374" s="1">
        <v>7</v>
      </c>
      <c r="E374" s="1" t="str">
        <f>VLOOKUP($B374,AffectorValueTable!$1:$1048576,MATCH(AffectorValueTable!$B$1,AffectorValueTable!$1:$1,0),0)</f>
        <v>InstantDeath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0">
        <v>0.54600000000000015</v>
      </c>
      <c r="O374" s="7" t="str">
        <f t="shared" ca="1" si="207"/>
        <v/>
      </c>
      <c r="S374" s="7" t="str">
        <f t="shared" ca="1" si="192"/>
        <v/>
      </c>
    </row>
    <row r="375" spans="1:19" x14ac:dyDescent="0.3">
      <c r="A375" s="1" t="str">
        <f t="shared" si="206"/>
        <v>LP_InstantKill_08</v>
      </c>
      <c r="B375" s="1" t="s">
        <v>312</v>
      </c>
      <c r="C375" s="1" t="str">
        <f>IF(ISERROR(VLOOKUP(B375,AffectorValueTable!$A:$A,1,0)),"어펙터밸류없음","")</f>
        <v/>
      </c>
      <c r="D375" s="1">
        <v>8</v>
      </c>
      <c r="E375" s="1" t="str">
        <f>VLOOKUP($B375,AffectorValueTable!$1:$1048576,MATCH(AffectorValueTable!$B$1,AffectorValueTable!$1:$1,0),0)</f>
        <v>InstantDeath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0">
        <v>0.64800000000000013</v>
      </c>
      <c r="O375" s="7" t="str">
        <f t="shared" ca="1" si="207"/>
        <v/>
      </c>
      <c r="S375" s="7" t="str">
        <f t="shared" ca="1" si="192"/>
        <v/>
      </c>
    </row>
    <row r="376" spans="1:19" x14ac:dyDescent="0.3">
      <c r="A376" s="1" t="str">
        <f t="shared" si="206"/>
        <v>LP_InstantKill_09</v>
      </c>
      <c r="B376" s="1" t="s">
        <v>312</v>
      </c>
      <c r="C376" s="1" t="str">
        <f>IF(ISERROR(VLOOKUP(B376,AffectorValueTable!$A:$A,1,0)),"어펙터밸류없음","")</f>
        <v/>
      </c>
      <c r="D376" s="1">
        <v>9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0.75600000000000001</v>
      </c>
      <c r="O376" s="7" t="str">
        <f t="shared" ca="1" si="207"/>
        <v/>
      </c>
      <c r="S376" s="7" t="str">
        <f t="shared" ca="1" si="192"/>
        <v/>
      </c>
    </row>
    <row r="377" spans="1:19" x14ac:dyDescent="0.3">
      <c r="A377" s="1" t="str">
        <f t="shared" ref="A377:A386" si="214">B377&amp;"_"&amp;TEXT(D377,"00")</f>
        <v>LP_InstantKillBetter_01</v>
      </c>
      <c r="B377" s="1" t="s">
        <v>314</v>
      </c>
      <c r="C377" s="1" t="str">
        <f>IF(ISERROR(VLOOKUP(B377,AffectorValueTable!$A:$A,1,0)),"어펙터밸류없음","")</f>
        <v/>
      </c>
      <c r="D377" s="1">
        <v>1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0.12</v>
      </c>
      <c r="O377" s="7" t="str">
        <f t="shared" ref="O377:O386" ca="1" si="215">IF(NOT(ISBLANK(N377)),N377,
IF(ISBLANK(M377),"",
VLOOKUP(M377,OFFSET(INDIRECT("$A:$B"),0,MATCH(M$1&amp;"_Verify",INDIRECT("$1:$1"),0)-1),2,0)
))</f>
        <v/>
      </c>
      <c r="S377" s="7" t="str">
        <f t="shared" ca="1" si="192"/>
        <v/>
      </c>
    </row>
    <row r="378" spans="1:19" x14ac:dyDescent="0.3">
      <c r="A378" s="1" t="str">
        <f t="shared" si="214"/>
        <v>LP_InstantKillBetter_02</v>
      </c>
      <c r="B378" s="1" t="s">
        <v>314</v>
      </c>
      <c r="C378" s="1" t="str">
        <f>IF(ISERROR(VLOOKUP(B378,AffectorValueTable!$A:$A,1,0)),"어펙터밸류없음","")</f>
        <v/>
      </c>
      <c r="D378" s="1">
        <v>2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0.252</v>
      </c>
      <c r="O378" s="7" t="str">
        <f t="shared" ca="1" si="215"/>
        <v/>
      </c>
      <c r="S378" s="7" t="str">
        <f t="shared" ca="1" si="192"/>
        <v/>
      </c>
    </row>
    <row r="379" spans="1:19" x14ac:dyDescent="0.3">
      <c r="A379" s="1" t="str">
        <f t="shared" ref="A379:A381" si="216">B379&amp;"_"&amp;TEXT(D379,"00")</f>
        <v>LP_InstantKillBetter_03</v>
      </c>
      <c r="B379" s="1" t="s">
        <v>314</v>
      </c>
      <c r="C379" s="1" t="str">
        <f>IF(ISERROR(VLOOKUP(B379,AffectorValueTable!$A:$A,1,0)),"어펙터밸류없음","")</f>
        <v/>
      </c>
      <c r="D379" s="1">
        <v>3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0.39600000000000002</v>
      </c>
      <c r="O379" s="7" t="str">
        <f t="shared" ref="O379:O381" ca="1" si="217">IF(NOT(ISBLANK(N379)),N379,
IF(ISBLANK(M379),"",
VLOOKUP(M379,OFFSET(INDIRECT("$A:$B"),0,MATCH(M$1&amp;"_Verify",INDIRECT("$1:$1"),0)-1),2,0)
))</f>
        <v/>
      </c>
      <c r="S379" s="7" t="str">
        <f t="shared" ca="1" si="192"/>
        <v/>
      </c>
    </row>
    <row r="380" spans="1:19" x14ac:dyDescent="0.3">
      <c r="A380" s="1" t="str">
        <f t="shared" si="216"/>
        <v>LP_InstantKillBetter_04</v>
      </c>
      <c r="B380" s="1" t="s">
        <v>314</v>
      </c>
      <c r="C380" s="1" t="str">
        <f>IF(ISERROR(VLOOKUP(B380,AffectorValueTable!$A:$A,1,0)),"어펙터밸류없음","")</f>
        <v/>
      </c>
      <c r="D380" s="1">
        <v>4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0.55199999999999994</v>
      </c>
      <c r="O380" s="7" t="str">
        <f t="shared" ca="1" si="217"/>
        <v/>
      </c>
      <c r="S380" s="7" t="str">
        <f t="shared" ca="1" si="192"/>
        <v/>
      </c>
    </row>
    <row r="381" spans="1:19" x14ac:dyDescent="0.3">
      <c r="A381" s="1" t="str">
        <f t="shared" si="216"/>
        <v>LP_InstantKillBetter_05</v>
      </c>
      <c r="B381" s="1" t="s">
        <v>314</v>
      </c>
      <c r="C381" s="1" t="str">
        <f>IF(ISERROR(VLOOKUP(B381,AffectorValueTable!$A:$A,1,0)),"어펙터밸류없음","")</f>
        <v/>
      </c>
      <c r="D381" s="1">
        <v>5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0.72</v>
      </c>
      <c r="O381" s="7" t="str">
        <f t="shared" ca="1" si="217"/>
        <v/>
      </c>
      <c r="S381" s="7" t="str">
        <f t="shared" ca="1" si="192"/>
        <v/>
      </c>
    </row>
    <row r="382" spans="1:19" x14ac:dyDescent="0.3">
      <c r="A382" s="1" t="str">
        <f t="shared" si="214"/>
        <v>LP_ImmortalWill_01</v>
      </c>
      <c r="B382" s="1" t="s">
        <v>315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ref="J382:J395" si="218">J78</f>
        <v>0.15</v>
      </c>
      <c r="O382" s="7" t="str">
        <f t="shared" ca="1" si="215"/>
        <v/>
      </c>
      <c r="S382" s="7" t="str">
        <f t="shared" ca="1" si="192"/>
        <v/>
      </c>
    </row>
    <row r="383" spans="1:19" x14ac:dyDescent="0.3">
      <c r="A383" s="1" t="str">
        <f t="shared" si="214"/>
        <v>LP_ImmortalWill_02</v>
      </c>
      <c r="B383" s="1" t="s">
        <v>315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18"/>
        <v>0.315</v>
      </c>
      <c r="O383" s="7" t="str">
        <f t="shared" ca="1" si="215"/>
        <v/>
      </c>
      <c r="S383" s="7" t="str">
        <f t="shared" ca="1" si="192"/>
        <v/>
      </c>
    </row>
    <row r="384" spans="1:19" x14ac:dyDescent="0.3">
      <c r="A384" s="1" t="str">
        <f t="shared" si="214"/>
        <v>LP_ImmortalWill_03</v>
      </c>
      <c r="B384" s="1" t="s">
        <v>315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ImmortalWill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">
        <f t="shared" si="218"/>
        <v>0.49500000000000005</v>
      </c>
      <c r="O384" s="7" t="str">
        <f t="shared" ca="1" si="215"/>
        <v/>
      </c>
      <c r="S384" s="7" t="str">
        <f t="shared" ca="1" si="192"/>
        <v/>
      </c>
    </row>
    <row r="385" spans="1:21" x14ac:dyDescent="0.3">
      <c r="A385" s="1" t="str">
        <f t="shared" si="214"/>
        <v>LP_ImmortalWill_04</v>
      </c>
      <c r="B385" s="1" t="s">
        <v>315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ImmortalWill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">
        <f t="shared" si="218"/>
        <v>0.69</v>
      </c>
      <c r="O385" s="7" t="str">
        <f t="shared" ca="1" si="215"/>
        <v/>
      </c>
      <c r="S385" s="7" t="str">
        <f t="shared" ca="1" si="192"/>
        <v/>
      </c>
    </row>
    <row r="386" spans="1:21" x14ac:dyDescent="0.3">
      <c r="A386" s="1" t="str">
        <f t="shared" si="214"/>
        <v>LP_ImmortalWill_05</v>
      </c>
      <c r="B386" s="1" t="s">
        <v>315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ImmortalWill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">
        <f t="shared" si="218"/>
        <v>0.89999999999999991</v>
      </c>
      <c r="O386" s="7" t="str">
        <f t="shared" ca="1" si="215"/>
        <v/>
      </c>
      <c r="S386" s="7" t="str">
        <f t="shared" ca="1" si="192"/>
        <v/>
      </c>
    </row>
    <row r="387" spans="1:21" x14ac:dyDescent="0.3">
      <c r="A387" s="1" t="str">
        <f t="shared" ref="A387:A390" si="219">B387&amp;"_"&amp;TEXT(D387,"00")</f>
        <v>LP_ImmortalWill_06</v>
      </c>
      <c r="B387" s="1" t="s">
        <v>315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ImmortalWill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">
        <f t="shared" si="218"/>
        <v>1.125</v>
      </c>
      <c r="O387" s="7" t="str">
        <f t="shared" ref="O387:O390" ca="1" si="220">IF(NOT(ISBLANK(N387)),N387,
IF(ISBLANK(M387),"",
VLOOKUP(M387,OFFSET(INDIRECT("$A:$B"),0,MATCH(M$1&amp;"_Verify",INDIRECT("$1:$1"),0)-1),2,0)
))</f>
        <v/>
      </c>
      <c r="S387" s="7" t="str">
        <f t="shared" ca="1" si="192"/>
        <v/>
      </c>
    </row>
    <row r="388" spans="1:21" x14ac:dyDescent="0.3">
      <c r="A388" s="1" t="str">
        <f t="shared" si="219"/>
        <v>LP_ImmortalWill_07</v>
      </c>
      <c r="B388" s="1" t="s">
        <v>315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ImmortalWill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">
        <f t="shared" si="218"/>
        <v>1.3650000000000002</v>
      </c>
      <c r="O388" s="7" t="str">
        <f t="shared" ca="1" si="220"/>
        <v/>
      </c>
      <c r="S388" s="7" t="str">
        <f t="shared" ca="1" si="192"/>
        <v/>
      </c>
    </row>
    <row r="389" spans="1:21" x14ac:dyDescent="0.3">
      <c r="A389" s="1" t="str">
        <f t="shared" si="219"/>
        <v>LP_ImmortalWill_08</v>
      </c>
      <c r="B389" s="1" t="s">
        <v>315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ImmortalWill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">
        <f t="shared" si="218"/>
        <v>1.62</v>
      </c>
      <c r="O389" s="7" t="str">
        <f t="shared" ca="1" si="220"/>
        <v/>
      </c>
      <c r="S389" s="7" t="str">
        <f t="shared" ca="1" si="192"/>
        <v/>
      </c>
    </row>
    <row r="390" spans="1:21" x14ac:dyDescent="0.3">
      <c r="A390" s="1" t="str">
        <f t="shared" si="219"/>
        <v>LP_ImmortalWill_09</v>
      </c>
      <c r="B390" s="1" t="s">
        <v>315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si="218"/>
        <v>1.89</v>
      </c>
      <c r="O390" s="7" t="str">
        <f t="shared" ca="1" si="220"/>
        <v/>
      </c>
      <c r="S390" s="7" t="str">
        <f t="shared" ca="1" si="192"/>
        <v/>
      </c>
    </row>
    <row r="391" spans="1:21" x14ac:dyDescent="0.3">
      <c r="A391" s="1" t="str">
        <f t="shared" ref="A391:A410" si="221">B391&amp;"_"&amp;TEXT(D391,"00")</f>
        <v>LP_ImmortalWillBetter_01</v>
      </c>
      <c r="B391" s="1" t="s">
        <v>316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18"/>
        <v>0.25</v>
      </c>
      <c r="O391" s="7" t="str">
        <f t="shared" ref="O391:O410" ca="1" si="222">IF(NOT(ISBLANK(N391)),N391,
IF(ISBLANK(M391),"",
VLOOKUP(M391,OFFSET(INDIRECT("$A:$B"),0,MATCH(M$1&amp;"_Verify",INDIRECT("$1:$1"),0)-1),2,0)
))</f>
        <v/>
      </c>
      <c r="S391" s="7" t="str">
        <f t="shared" ca="1" si="192"/>
        <v/>
      </c>
    </row>
    <row r="392" spans="1:21" x14ac:dyDescent="0.3">
      <c r="A392" s="1" t="str">
        <f t="shared" si="221"/>
        <v>LP_ImmortalWillBetter_02</v>
      </c>
      <c r="B392" s="1" t="s">
        <v>316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18"/>
        <v>0.52500000000000002</v>
      </c>
      <c r="O392" s="7" t="str">
        <f t="shared" ca="1" si="222"/>
        <v/>
      </c>
      <c r="S392" s="7" t="str">
        <f t="shared" ca="1" si="192"/>
        <v/>
      </c>
    </row>
    <row r="393" spans="1:21" x14ac:dyDescent="0.3">
      <c r="A393" s="1" t="str">
        <f t="shared" ref="A393:A395" si="223">B393&amp;"_"&amp;TEXT(D393,"00")</f>
        <v>LP_ImmortalWillBetter_03</v>
      </c>
      <c r="B393" s="1" t="s">
        <v>316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18"/>
        <v>0.82500000000000007</v>
      </c>
      <c r="O393" s="7" t="str">
        <f t="shared" ref="O393:O395" ca="1" si="224">IF(NOT(ISBLANK(N393)),N393,
IF(ISBLANK(M393),"",
VLOOKUP(M393,OFFSET(INDIRECT("$A:$B"),0,MATCH(M$1&amp;"_Verify",INDIRECT("$1:$1"),0)-1),2,0)
))</f>
        <v/>
      </c>
      <c r="S393" s="7" t="str">
        <f t="shared" ca="1" si="192"/>
        <v/>
      </c>
    </row>
    <row r="394" spans="1:21" x14ac:dyDescent="0.3">
      <c r="A394" s="1" t="str">
        <f t="shared" si="223"/>
        <v>LP_ImmortalWillBetter_04</v>
      </c>
      <c r="B394" s="1" t="s">
        <v>316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18"/>
        <v>1.1499999999999999</v>
      </c>
      <c r="O394" s="7" t="str">
        <f t="shared" ca="1" si="224"/>
        <v/>
      </c>
      <c r="S394" s="7" t="str">
        <f t="shared" ca="1" si="192"/>
        <v/>
      </c>
    </row>
    <row r="395" spans="1:21" x14ac:dyDescent="0.3">
      <c r="A395" s="1" t="str">
        <f t="shared" si="223"/>
        <v>LP_ImmortalWillBetter_05</v>
      </c>
      <c r="B395" s="1" t="s">
        <v>316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18"/>
        <v>1.5</v>
      </c>
      <c r="O395" s="7" t="str">
        <f t="shared" ca="1" si="224"/>
        <v/>
      </c>
      <c r="S395" s="7" t="str">
        <f t="shared" ca="1" si="192"/>
        <v/>
      </c>
    </row>
    <row r="396" spans="1:21" x14ac:dyDescent="0.3">
      <c r="A396" s="1" t="str">
        <f t="shared" si="221"/>
        <v>LP_HealAreaOnEncounter_01</v>
      </c>
      <c r="B396" s="1" t="s">
        <v>367</v>
      </c>
      <c r="C396" s="1" t="str">
        <f>IF(ISERROR(VLOOKUP(B396,AffectorValueTable!$A:$A,1,0)),"어펙터밸류없음","")</f>
        <v/>
      </c>
      <c r="D396" s="1">
        <v>1</v>
      </c>
      <c r="E396" s="1" t="str">
        <f>VLOOKUP($B396,AffectorValueTable!$1:$1048576,MATCH(AffectorValueTable!$B$1,AffectorValueTable!$1:$1,0),0)</f>
        <v>CallAffectorValue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O396" s="7" t="str">
        <f t="shared" ca="1" si="222"/>
        <v/>
      </c>
      <c r="Q396" s="1" t="s">
        <v>370</v>
      </c>
      <c r="S396" s="7">
        <f t="shared" ca="1" si="192"/>
        <v>1</v>
      </c>
      <c r="U396" s="1" t="s">
        <v>368</v>
      </c>
    </row>
    <row r="397" spans="1:21" x14ac:dyDescent="0.3">
      <c r="A397" s="1" t="str">
        <f t="shared" si="221"/>
        <v>LP_HealAreaOnEncounter_02</v>
      </c>
      <c r="B397" s="1" t="s">
        <v>367</v>
      </c>
      <c r="C397" s="1" t="str">
        <f>IF(ISERROR(VLOOKUP(B397,AffectorValueTable!$A:$A,1,0)),"어펙터밸류없음","")</f>
        <v/>
      </c>
      <c r="D397" s="1">
        <v>2</v>
      </c>
      <c r="E397" s="1" t="str">
        <f>VLOOKUP($B397,AffectorValueTable!$1:$1048576,MATCH(AffectorValueTable!$B$1,AffectorValueTable!$1:$1,0),0)</f>
        <v>CallAffectorValue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O397" s="7" t="str">
        <f t="shared" ca="1" si="222"/>
        <v/>
      </c>
      <c r="Q397" s="1" t="s">
        <v>370</v>
      </c>
      <c r="S397" s="7">
        <f t="shared" ca="1" si="192"/>
        <v>1</v>
      </c>
      <c r="U397" s="1" t="s">
        <v>368</v>
      </c>
    </row>
    <row r="398" spans="1:21" x14ac:dyDescent="0.3">
      <c r="A398" s="1" t="str">
        <f t="shared" si="221"/>
        <v>LP_HealAreaOnEncounter_03</v>
      </c>
      <c r="B398" s="1" t="s">
        <v>367</v>
      </c>
      <c r="C398" s="1" t="str">
        <f>IF(ISERROR(VLOOKUP(B398,AffectorValueTable!$A:$A,1,0)),"어펙터밸류없음","")</f>
        <v/>
      </c>
      <c r="D398" s="1">
        <v>3</v>
      </c>
      <c r="E398" s="1" t="str">
        <f>VLOOKUP($B398,AffectorValueTable!$1:$1048576,MATCH(AffectorValueTable!$B$1,AffectorValueTable!$1:$1,0),0)</f>
        <v>CallAffectorValue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O398" s="7" t="str">
        <f t="shared" ca="1" si="222"/>
        <v/>
      </c>
      <c r="Q398" s="1" t="s">
        <v>370</v>
      </c>
      <c r="S398" s="7">
        <f t="shared" ca="1" si="192"/>
        <v>1</v>
      </c>
      <c r="U398" s="1" t="s">
        <v>368</v>
      </c>
    </row>
    <row r="399" spans="1:21" x14ac:dyDescent="0.3">
      <c r="A399" s="1" t="str">
        <f t="shared" si="221"/>
        <v>LP_HealAreaOnEncounter_04</v>
      </c>
      <c r="B399" s="1" t="s">
        <v>367</v>
      </c>
      <c r="C399" s="1" t="str">
        <f>IF(ISERROR(VLOOKUP(B399,AffectorValueTable!$A:$A,1,0)),"어펙터밸류없음","")</f>
        <v/>
      </c>
      <c r="D399" s="1">
        <v>4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ca="1" si="222"/>
        <v/>
      </c>
      <c r="Q399" s="1" t="s">
        <v>370</v>
      </c>
      <c r="S399" s="7">
        <f t="shared" ca="1" si="192"/>
        <v>1</v>
      </c>
      <c r="U399" s="1" t="s">
        <v>368</v>
      </c>
    </row>
    <row r="400" spans="1:21" x14ac:dyDescent="0.3">
      <c r="A400" s="1" t="str">
        <f t="shared" si="221"/>
        <v>LP_HealAreaOnEncounter_05</v>
      </c>
      <c r="B400" s="1" t="s">
        <v>367</v>
      </c>
      <c r="C400" s="1" t="str">
        <f>IF(ISERROR(VLOOKUP(B400,AffectorValueTable!$A:$A,1,0)),"어펙터밸류없음","")</f>
        <v/>
      </c>
      <c r="D400" s="1">
        <v>5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22"/>
        <v/>
      </c>
      <c r="Q400" s="1" t="s">
        <v>370</v>
      </c>
      <c r="S400" s="7">
        <f t="shared" ca="1" si="192"/>
        <v>1</v>
      </c>
      <c r="U400" s="1" t="s">
        <v>368</v>
      </c>
    </row>
    <row r="401" spans="1:23" x14ac:dyDescent="0.3">
      <c r="A401" s="1" t="str">
        <f t="shared" si="221"/>
        <v>LP_HealAreaOnEncounter_CreateHit_01</v>
      </c>
      <c r="B401" s="1" t="s">
        <v>368</v>
      </c>
      <c r="C401" s="1" t="str">
        <f>IF(ISERROR(VLOOKUP(B401,AffectorValueTable!$A:$A,1,0)),"어펙터밸류없음","")</f>
        <v/>
      </c>
      <c r="D401" s="1">
        <v>1</v>
      </c>
      <c r="E401" s="1" t="str">
        <f>VLOOKUP($B401,AffectorValueTable!$1:$1048576,MATCH(AffectorValueTable!$B$1,AffectorValueTable!$1:$1,0),0)</f>
        <v>CreateHitObject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O401" s="7" t="str">
        <f t="shared" ca="1" si="222"/>
        <v/>
      </c>
      <c r="S401" s="7" t="str">
        <f t="shared" ca="1" si="192"/>
        <v/>
      </c>
      <c r="T401" s="1" t="s">
        <v>371</v>
      </c>
    </row>
    <row r="402" spans="1:23" x14ac:dyDescent="0.3">
      <c r="A402" s="1" t="str">
        <f t="shared" si="221"/>
        <v>LP_HealAreaOnEncounter_CreateHit_02</v>
      </c>
      <c r="B402" s="1" t="s">
        <v>368</v>
      </c>
      <c r="C402" s="1" t="str">
        <f>IF(ISERROR(VLOOKUP(B402,AffectorValueTable!$A:$A,1,0)),"어펙터밸류없음","")</f>
        <v/>
      </c>
      <c r="D402" s="1">
        <v>2</v>
      </c>
      <c r="E402" s="1" t="str">
        <f>VLOOKUP($B402,AffectorValueTable!$1:$1048576,MATCH(AffectorValueTable!$B$1,AffectorValueTable!$1:$1,0),0)</f>
        <v>CreateHitObject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O402" s="7" t="str">
        <f t="shared" ca="1" si="222"/>
        <v/>
      </c>
      <c r="S402" s="7" t="str">
        <f t="shared" ca="1" si="192"/>
        <v/>
      </c>
      <c r="T402" s="1" t="s">
        <v>371</v>
      </c>
    </row>
    <row r="403" spans="1:23" x14ac:dyDescent="0.3">
      <c r="A403" s="1" t="str">
        <f t="shared" si="221"/>
        <v>LP_HealAreaOnEncounter_CreateHit_03</v>
      </c>
      <c r="B403" s="1" t="s">
        <v>368</v>
      </c>
      <c r="C403" s="1" t="str">
        <f>IF(ISERROR(VLOOKUP(B403,AffectorValueTable!$A:$A,1,0)),"어펙터밸류없음","")</f>
        <v/>
      </c>
      <c r="D403" s="1">
        <v>3</v>
      </c>
      <c r="E403" s="1" t="str">
        <f>VLOOKUP($B403,AffectorValueTable!$1:$1048576,MATCH(AffectorValueTable!$B$1,AffectorValueTable!$1:$1,0),0)</f>
        <v>CreateHitObject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O403" s="7" t="str">
        <f t="shared" ca="1" si="222"/>
        <v/>
      </c>
      <c r="S403" s="7" t="str">
        <f t="shared" ca="1" si="192"/>
        <v/>
      </c>
      <c r="T403" s="1" t="s">
        <v>371</v>
      </c>
    </row>
    <row r="404" spans="1:23" x14ac:dyDescent="0.3">
      <c r="A404" s="1" t="str">
        <f t="shared" si="221"/>
        <v>LP_HealAreaOnEncounter_CreateHit_04</v>
      </c>
      <c r="B404" s="1" t="s">
        <v>368</v>
      </c>
      <c r="C404" s="1" t="str">
        <f>IF(ISERROR(VLOOKUP(B404,AffectorValueTable!$A:$A,1,0)),"어펙터밸류없음","")</f>
        <v/>
      </c>
      <c r="D404" s="1">
        <v>4</v>
      </c>
      <c r="E404" s="1" t="str">
        <f>VLOOKUP($B404,AffectorValueTable!$1:$1048576,MATCH(AffectorValueTable!$B$1,AffectorValueTable!$1:$1,0),0)</f>
        <v>CreateHitObject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O404" s="7" t="str">
        <f t="shared" ca="1" si="222"/>
        <v/>
      </c>
      <c r="S404" s="7" t="str">
        <f t="shared" ca="1" si="192"/>
        <v/>
      </c>
      <c r="T404" s="1" t="s">
        <v>371</v>
      </c>
    </row>
    <row r="405" spans="1:23" x14ac:dyDescent="0.3">
      <c r="A405" s="1" t="str">
        <f t="shared" si="221"/>
        <v>LP_HealAreaOnEncounter_CreateHit_05</v>
      </c>
      <c r="B405" s="1" t="s">
        <v>368</v>
      </c>
      <c r="C405" s="1" t="str">
        <f>IF(ISERROR(VLOOKUP(B405,AffectorValueTable!$A:$A,1,0)),"어펙터밸류없음","")</f>
        <v/>
      </c>
      <c r="D405" s="1">
        <v>5</v>
      </c>
      <c r="E405" s="1" t="str">
        <f>VLOOKUP($B405,AffectorValueTable!$1:$1048576,MATCH(AffectorValueTable!$B$1,AffectorValueTable!$1:$1,0),0)</f>
        <v>CreateHitObject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O405" s="7" t="str">
        <f t="shared" ca="1" si="222"/>
        <v/>
      </c>
      <c r="S405" s="7" t="str">
        <f t="shared" ca="1" si="192"/>
        <v/>
      </c>
      <c r="T405" s="1" t="s">
        <v>371</v>
      </c>
    </row>
    <row r="406" spans="1:23" x14ac:dyDescent="0.3">
      <c r="A406" s="1" t="str">
        <f t="shared" si="221"/>
        <v>LP_HealAreaOnEncounter_CH_Heal_01</v>
      </c>
      <c r="B406" s="1" t="s">
        <v>372</v>
      </c>
      <c r="C406" s="1" t="str">
        <f>IF(ISERROR(VLOOKUP(B406,AffectorValueTable!$A:$A,1,0)),"어펙터밸류없음","")</f>
        <v/>
      </c>
      <c r="D406" s="1">
        <v>1</v>
      </c>
      <c r="E406" s="1" t="str">
        <f>VLOOKUP($B406,AffectorValueTable!$1:$1048576,MATCH(AffectorValueTable!$B$1,AffectorValueTable!$1:$1,0),0)</f>
        <v>Heal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 s="1">
        <v>1.6842105263157891E-2</v>
      </c>
      <c r="O406" s="7" t="str">
        <f t="shared" ca="1" si="222"/>
        <v/>
      </c>
      <c r="S406" s="7" t="str">
        <f t="shared" ref="S406:S410" ca="1" si="225">IF(NOT(ISBLANK(R406)),R406,
IF(ISBLANK(Q406),"",
VLOOKUP(Q406,OFFSET(INDIRECT("$A:$B"),0,MATCH(Q$1&amp;"_Verify",INDIRECT("$1:$1"),0)-1),2,0)
))</f>
        <v/>
      </c>
    </row>
    <row r="407" spans="1:23" x14ac:dyDescent="0.3">
      <c r="A407" s="1" t="str">
        <f t="shared" si="221"/>
        <v>LP_HealAreaOnEncounter_CH_Heal_02</v>
      </c>
      <c r="B407" s="1" t="s">
        <v>372</v>
      </c>
      <c r="C407" s="1" t="str">
        <f>IF(ISERROR(VLOOKUP(B407,AffectorValueTable!$A:$A,1,0)),"어펙터밸류없음","")</f>
        <v/>
      </c>
      <c r="D407" s="1">
        <v>2</v>
      </c>
      <c r="E407" s="1" t="str">
        <f>VLOOKUP($B407,AffectorValueTable!$1:$1048576,MATCH(AffectorValueTable!$B$1,AffectorValueTable!$1:$1,0),0)</f>
        <v>Heal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 s="1">
        <v>2.8990509059534077E-2</v>
      </c>
      <c r="O407" s="7" t="str">
        <f t="shared" ca="1" si="222"/>
        <v/>
      </c>
      <c r="S407" s="7" t="str">
        <f t="shared" ca="1" si="225"/>
        <v/>
      </c>
    </row>
    <row r="408" spans="1:23" x14ac:dyDescent="0.3">
      <c r="A408" s="1" t="str">
        <f t="shared" si="221"/>
        <v>LP_HealAreaOnEncounter_CH_Heal_03</v>
      </c>
      <c r="B408" s="1" t="s">
        <v>372</v>
      </c>
      <c r="C408" s="1" t="str">
        <f>IF(ISERROR(VLOOKUP(B408,AffectorValueTable!$A:$A,1,0)),"어펙터밸류없음","")</f>
        <v/>
      </c>
      <c r="D408" s="1">
        <v>3</v>
      </c>
      <c r="E408" s="1" t="str">
        <f>VLOOKUP($B408,AffectorValueTable!$1:$1048576,MATCH(AffectorValueTable!$B$1,AffectorValueTable!$1:$1,0),0)</f>
        <v>Heal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 s="1">
        <v>3.8067772170151414E-2</v>
      </c>
      <c r="O408" s="7" t="str">
        <f t="shared" ca="1" si="222"/>
        <v/>
      </c>
      <c r="S408" s="7" t="str">
        <f t="shared" ca="1" si="225"/>
        <v/>
      </c>
    </row>
    <row r="409" spans="1:23" x14ac:dyDescent="0.3">
      <c r="A409" s="1" t="str">
        <f t="shared" si="221"/>
        <v>LP_HealAreaOnEncounter_CH_Heal_04</v>
      </c>
      <c r="B409" s="1" t="s">
        <v>372</v>
      </c>
      <c r="C409" s="1" t="str">
        <f>IF(ISERROR(VLOOKUP(B409,AffectorValueTable!$A:$A,1,0)),"어펙터밸류없음","")</f>
        <v/>
      </c>
      <c r="D409" s="1">
        <v>4</v>
      </c>
      <c r="E409" s="1" t="str">
        <f>VLOOKUP($B409,AffectorValueTable!$1:$1048576,MATCH(AffectorValueTable!$B$1,AffectorValueTable!$1:$1,0),0)</f>
        <v>Heal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 s="1">
        <v>4.5042839657282757E-2</v>
      </c>
      <c r="O409" s="7" t="str">
        <f t="shared" ca="1" si="222"/>
        <v/>
      </c>
      <c r="S409" s="7" t="str">
        <f t="shared" ca="1" si="225"/>
        <v/>
      </c>
    </row>
    <row r="410" spans="1:23" x14ac:dyDescent="0.3">
      <c r="A410" s="1" t="str">
        <f t="shared" si="221"/>
        <v>LP_HealAreaOnEncounter_CH_Heal_05</v>
      </c>
      <c r="B410" s="1" t="s">
        <v>372</v>
      </c>
      <c r="C410" s="1" t="str">
        <f>IF(ISERROR(VLOOKUP(B410,AffectorValueTable!$A:$A,1,0)),"어펙터밸류없음","")</f>
        <v/>
      </c>
      <c r="D410" s="1">
        <v>5</v>
      </c>
      <c r="E410" s="1" t="str">
        <f>VLOOKUP($B410,AffectorValueTable!$1:$1048576,MATCH(AffectorValueTable!$B$1,AffectorValueTable!$1:$1,0),0)</f>
        <v>Heal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 s="1">
        <v>5.052631578947369E-2</v>
      </c>
      <c r="O410" s="7" t="str">
        <f t="shared" ca="1" si="222"/>
        <v/>
      </c>
      <c r="S410" s="7" t="str">
        <f t="shared" ca="1" si="225"/>
        <v/>
      </c>
    </row>
    <row r="411" spans="1:23" x14ac:dyDescent="0.3">
      <c r="A411" s="1" t="str">
        <f t="shared" ref="A411:A428" si="226">B411&amp;"_"&amp;TEXT(D411,"00")</f>
        <v>LP_MoveSpeedUpOnAttacked_01</v>
      </c>
      <c r="B411" s="1" t="s">
        <v>317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CallAffectorValue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O411" s="7" t="str">
        <f t="shared" ref="O411:O428" ca="1" si="227">IF(NOT(ISBLANK(N411)),N411,
IF(ISBLANK(M411),"",
VLOOKUP(M411,OFFSET(INDIRECT("$A:$B"),0,MATCH(M$1&amp;"_Verify",INDIRECT("$1:$1"),0)-1),2,0)
))</f>
        <v/>
      </c>
      <c r="Q411" s="1" t="s">
        <v>225</v>
      </c>
      <c r="S411" s="7">
        <f t="shared" ref="S411:S428" ca="1" si="228">IF(NOT(ISBLANK(R411)),R411,
IF(ISBLANK(Q411),"",
VLOOKUP(Q411,OFFSET(INDIRECT("$A:$B"),0,MATCH(Q$1&amp;"_Verify",INDIRECT("$1:$1"),0)-1),2,0)
))</f>
        <v>4</v>
      </c>
      <c r="U411" s="1" t="s">
        <v>319</v>
      </c>
    </row>
    <row r="412" spans="1:23" x14ac:dyDescent="0.3">
      <c r="A412" s="1" t="str">
        <f t="shared" si="226"/>
        <v>LP_MoveSpeedUpOnAttacked_02</v>
      </c>
      <c r="B412" s="1" t="s">
        <v>317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ca="1" si="227"/>
        <v/>
      </c>
      <c r="Q412" s="1" t="s">
        <v>225</v>
      </c>
      <c r="S412" s="7">
        <f t="shared" ca="1" si="228"/>
        <v>4</v>
      </c>
      <c r="U412" s="1" t="s">
        <v>319</v>
      </c>
    </row>
    <row r="413" spans="1:23" x14ac:dyDescent="0.3">
      <c r="A413" s="1" t="str">
        <f t="shared" si="226"/>
        <v>LP_MoveSpeedUpOnAttacked_03</v>
      </c>
      <c r="B413" s="1" t="s">
        <v>317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227"/>
        <v/>
      </c>
      <c r="Q413" s="1" t="s">
        <v>225</v>
      </c>
      <c r="S413" s="7">
        <f t="shared" ca="1" si="228"/>
        <v>4</v>
      </c>
      <c r="U413" s="1" t="s">
        <v>319</v>
      </c>
    </row>
    <row r="414" spans="1:23" x14ac:dyDescent="0.3">
      <c r="A414" s="1" t="str">
        <f t="shared" ref="A414:A419" si="229">B414&amp;"_"&amp;TEXT(D414,"00")</f>
        <v>LP_MoveSpeedUpOnAttacked_Move_01</v>
      </c>
      <c r="B414" s="1" t="s">
        <v>318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ChangeActorStatus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2</v>
      </c>
      <c r="J414" s="1">
        <v>1</v>
      </c>
      <c r="M414" s="1" t="s">
        <v>562</v>
      </c>
      <c r="O414" s="7">
        <f t="shared" ref="O414:O419" ca="1" si="230">IF(NOT(ISBLANK(N414)),N414,
IF(ISBLANK(M414),"",
VLOOKUP(M414,OFFSET(INDIRECT("$A:$B"),0,MATCH(M$1&amp;"_Verify",INDIRECT("$1:$1"),0)-1),2,0)
))</f>
        <v>5</v>
      </c>
      <c r="R414" s="1">
        <v>1</v>
      </c>
      <c r="S414" s="7">
        <f t="shared" ref="S414:S419" ca="1" si="231">IF(NOT(ISBLANK(R414)),R414,
IF(ISBLANK(Q414),"",
VLOOKUP(Q414,OFFSET(INDIRECT("$A:$B"),0,MATCH(Q$1&amp;"_Verify",INDIRECT("$1:$1"),0)-1),2,0)
))</f>
        <v>1</v>
      </c>
      <c r="W414" s="1" t="s">
        <v>363</v>
      </c>
    </row>
    <row r="415" spans="1:23" x14ac:dyDescent="0.3">
      <c r="A415" s="1" t="str">
        <f t="shared" si="229"/>
        <v>LP_MoveSpeedUpOnAttacked_Move_02</v>
      </c>
      <c r="B415" s="1" t="s">
        <v>318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ChangeActorStatus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4.2</v>
      </c>
      <c r="J415" s="1">
        <v>1.4</v>
      </c>
      <c r="M415" s="1" t="s">
        <v>562</v>
      </c>
      <c r="O415" s="7">
        <f t="shared" ca="1" si="230"/>
        <v>5</v>
      </c>
      <c r="R415" s="1">
        <v>1</v>
      </c>
      <c r="S415" s="7">
        <f t="shared" ca="1" si="231"/>
        <v>1</v>
      </c>
      <c r="W415" s="1" t="s">
        <v>363</v>
      </c>
    </row>
    <row r="416" spans="1:23" x14ac:dyDescent="0.3">
      <c r="A416" s="1" t="str">
        <f t="shared" si="229"/>
        <v>LP_MoveSpeedUpOnAttacked_Move_03</v>
      </c>
      <c r="B416" s="1" t="s">
        <v>318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ChangeActorStatus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6.6000000000000005</v>
      </c>
      <c r="J416" s="1">
        <v>1.75</v>
      </c>
      <c r="M416" s="1" t="s">
        <v>562</v>
      </c>
      <c r="O416" s="7">
        <f t="shared" ca="1" si="230"/>
        <v>5</v>
      </c>
      <c r="R416" s="1">
        <v>1</v>
      </c>
      <c r="S416" s="7">
        <f t="shared" ca="1" si="231"/>
        <v>1</v>
      </c>
      <c r="W416" s="1" t="s">
        <v>363</v>
      </c>
    </row>
    <row r="417" spans="1:23" x14ac:dyDescent="0.3">
      <c r="A417" s="1" t="str">
        <f t="shared" si="229"/>
        <v>LP_MoveSpeedUpOnKill_01</v>
      </c>
      <c r="B417" s="1" t="s">
        <v>521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230"/>
        <v/>
      </c>
      <c r="Q417" s="1" t="s">
        <v>525</v>
      </c>
      <c r="S417" s="7">
        <f t="shared" ca="1" si="231"/>
        <v>6</v>
      </c>
      <c r="U417" s="1" t="s">
        <v>523</v>
      </c>
    </row>
    <row r="418" spans="1:23" x14ac:dyDescent="0.3">
      <c r="A418" s="1" t="str">
        <f t="shared" si="229"/>
        <v>LP_MoveSpeedUpOnKill_02</v>
      </c>
      <c r="B418" s="1" t="s">
        <v>521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230"/>
        <v/>
      </c>
      <c r="Q418" s="1" t="s">
        <v>525</v>
      </c>
      <c r="S418" s="7">
        <f t="shared" ca="1" si="231"/>
        <v>6</v>
      </c>
      <c r="U418" s="1" t="s">
        <v>523</v>
      </c>
    </row>
    <row r="419" spans="1:23" x14ac:dyDescent="0.3">
      <c r="A419" s="1" t="str">
        <f t="shared" si="229"/>
        <v>LP_MoveSpeedUpOnKill_03</v>
      </c>
      <c r="B419" s="1" t="s">
        <v>521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230"/>
        <v/>
      </c>
      <c r="Q419" s="1" t="s">
        <v>525</v>
      </c>
      <c r="S419" s="7">
        <f t="shared" ca="1" si="231"/>
        <v>6</v>
      </c>
      <c r="U419" s="1" t="s">
        <v>523</v>
      </c>
    </row>
    <row r="420" spans="1:23" x14ac:dyDescent="0.3">
      <c r="A420" s="1" t="str">
        <f t="shared" ref="A420:A422" si="232">B420&amp;"_"&amp;TEXT(D420,"00")</f>
        <v>LP_MoveSpeedUpOnKill_Move_01</v>
      </c>
      <c r="B420" s="1" t="s">
        <v>523</v>
      </c>
      <c r="C420" s="1" t="str">
        <f>IF(ISERROR(VLOOKUP(B420,AffectorValueTable!$A:$A,1,0)),"어펙터밸류없음","")</f>
        <v/>
      </c>
      <c r="D420" s="1">
        <v>1</v>
      </c>
      <c r="E420" s="1" t="str">
        <f>VLOOKUP($B420,AffectorValueTable!$1:$1048576,MATCH(AffectorValueTable!$B$1,AffectorValueTable!$1:$1,0),0)</f>
        <v>ChangeActorStatus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1.6666666666666667</v>
      </c>
      <c r="J420" s="1">
        <v>1</v>
      </c>
      <c r="M420" s="1" t="s">
        <v>562</v>
      </c>
      <c r="O420" s="7">
        <f t="shared" ref="O420:O422" ca="1" si="233">IF(NOT(ISBLANK(N420)),N420,
IF(ISBLANK(M420),"",
VLOOKUP(M420,OFFSET(INDIRECT("$A:$B"),0,MATCH(M$1&amp;"_Verify",INDIRECT("$1:$1"),0)-1),2,0)
))</f>
        <v>5</v>
      </c>
      <c r="R420" s="1">
        <v>1</v>
      </c>
      <c r="S420" s="7">
        <f t="shared" ref="S420:S422" ca="1" si="234">IF(NOT(ISBLANK(R420)),R420,
IF(ISBLANK(Q420),"",
VLOOKUP(Q420,OFFSET(INDIRECT("$A:$B"),0,MATCH(Q$1&amp;"_Verify",INDIRECT("$1:$1"),0)-1),2,0)
))</f>
        <v>1</v>
      </c>
      <c r="W420" s="1" t="s">
        <v>363</v>
      </c>
    </row>
    <row r="421" spans="1:23" x14ac:dyDescent="0.3">
      <c r="A421" s="1" t="str">
        <f t="shared" si="232"/>
        <v>LP_MoveSpeedUpOnKill_Move_02</v>
      </c>
      <c r="B421" s="1" t="s">
        <v>523</v>
      </c>
      <c r="C421" s="1" t="str">
        <f>IF(ISERROR(VLOOKUP(B421,AffectorValueTable!$A:$A,1,0)),"어펙터밸류없음","")</f>
        <v/>
      </c>
      <c r="D421" s="1">
        <v>2</v>
      </c>
      <c r="E421" s="1" t="str">
        <f>VLOOKUP($B421,AffectorValueTable!$1:$1048576,MATCH(AffectorValueTable!$B$1,AffectorValueTable!$1:$1,0),0)</f>
        <v>ChangeActorStatus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3.5000000000000004</v>
      </c>
      <c r="J421" s="1">
        <v>1.4</v>
      </c>
      <c r="M421" s="1" t="s">
        <v>562</v>
      </c>
      <c r="O421" s="7">
        <f t="shared" ca="1" si="233"/>
        <v>5</v>
      </c>
      <c r="R421" s="1">
        <v>1</v>
      </c>
      <c r="S421" s="7">
        <f t="shared" ca="1" si="234"/>
        <v>1</v>
      </c>
      <c r="W421" s="1" t="s">
        <v>363</v>
      </c>
    </row>
    <row r="422" spans="1:23" x14ac:dyDescent="0.3">
      <c r="A422" s="1" t="str">
        <f t="shared" si="232"/>
        <v>LP_MoveSpeedUpOnKill_Move_03</v>
      </c>
      <c r="B422" s="1" t="s">
        <v>523</v>
      </c>
      <c r="C422" s="1" t="str">
        <f>IF(ISERROR(VLOOKUP(B422,AffectorValueTable!$A:$A,1,0)),"어펙터밸류없음","")</f>
        <v/>
      </c>
      <c r="D422" s="1">
        <v>3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5.5</v>
      </c>
      <c r="J422" s="1">
        <v>1.75</v>
      </c>
      <c r="M422" s="1" t="s">
        <v>562</v>
      </c>
      <c r="O422" s="7">
        <f t="shared" ca="1" si="233"/>
        <v>5</v>
      </c>
      <c r="R422" s="1">
        <v>1</v>
      </c>
      <c r="S422" s="7">
        <f t="shared" ca="1" si="234"/>
        <v>1</v>
      </c>
      <c r="W422" s="1" t="s">
        <v>363</v>
      </c>
    </row>
    <row r="423" spans="1:23" x14ac:dyDescent="0.3">
      <c r="A423" s="1" t="str">
        <f t="shared" si="226"/>
        <v>LP_MineOnMove_01</v>
      </c>
      <c r="B423" s="1" t="s">
        <v>374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CreateHitObjectMoving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5</v>
      </c>
      <c r="O423" s="7" t="str">
        <f t="shared" ca="1" si="227"/>
        <v/>
      </c>
      <c r="S423" s="7" t="str">
        <f t="shared" ca="1" si="228"/>
        <v/>
      </c>
      <c r="T423" s="1" t="s">
        <v>377</v>
      </c>
    </row>
    <row r="424" spans="1:23" x14ac:dyDescent="0.3">
      <c r="A424" s="1" t="str">
        <f t="shared" si="226"/>
        <v>LP_MineOnMove_02</v>
      </c>
      <c r="B424" s="1" t="s">
        <v>374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CreateHitObjectMoving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5</v>
      </c>
      <c r="O424" s="7" t="str">
        <f t="shared" ca="1" si="227"/>
        <v/>
      </c>
      <c r="S424" s="7" t="str">
        <f t="shared" ca="1" si="228"/>
        <v/>
      </c>
      <c r="T424" s="1" t="s">
        <v>377</v>
      </c>
    </row>
    <row r="425" spans="1:23" x14ac:dyDescent="0.3">
      <c r="A425" s="1" t="str">
        <f t="shared" si="226"/>
        <v>LP_MineOnMove_03</v>
      </c>
      <c r="B425" s="1" t="s">
        <v>374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CreateHitObjectMoving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5</v>
      </c>
      <c r="O425" s="7" t="str">
        <f t="shared" ca="1" si="227"/>
        <v/>
      </c>
      <c r="S425" s="7" t="str">
        <f t="shared" ca="1" si="228"/>
        <v/>
      </c>
      <c r="T425" s="1" t="s">
        <v>377</v>
      </c>
    </row>
    <row r="426" spans="1:23" x14ac:dyDescent="0.3">
      <c r="A426" s="1" t="str">
        <f t="shared" si="226"/>
        <v>LP_MineOnMove_Damage_01</v>
      </c>
      <c r="B426" s="1" t="s">
        <v>376</v>
      </c>
      <c r="C426" s="1" t="str">
        <f>IF(ISERROR(VLOOKUP(B426,AffectorValueTable!$A:$A,1,0)),"어펙터밸류없음","")</f>
        <v/>
      </c>
      <c r="D426" s="1">
        <v>1</v>
      </c>
      <c r="E426" s="1" t="str">
        <f>VLOOKUP($B426,AffectorValueTable!$1:$1048576,MATCH(AffectorValueTable!$B$1,AffectorValueTable!$1:$1,0),0)</f>
        <v>CollisionDamage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1.7730496453900713</v>
      </c>
      <c r="O426" s="7" t="str">
        <f t="shared" ca="1" si="227"/>
        <v/>
      </c>
      <c r="P426" s="1">
        <v>1</v>
      </c>
      <c r="S426" s="7" t="str">
        <f t="shared" ca="1" si="228"/>
        <v/>
      </c>
    </row>
    <row r="427" spans="1:23" x14ac:dyDescent="0.3">
      <c r="A427" s="1" t="str">
        <f t="shared" si="226"/>
        <v>LP_MineOnMove_Damage_02</v>
      </c>
      <c r="B427" s="1" t="s">
        <v>376</v>
      </c>
      <c r="C427" s="1" t="str">
        <f>IF(ISERROR(VLOOKUP(B427,AffectorValueTable!$A:$A,1,0)),"어펙터밸류없음","")</f>
        <v/>
      </c>
      <c r="D427" s="1">
        <v>2</v>
      </c>
      <c r="E427" s="1" t="str">
        <f>VLOOKUP($B427,AffectorValueTable!$1:$1048576,MATCH(AffectorValueTable!$B$1,AffectorValueTable!$1:$1,0),0)</f>
        <v>CollisionDamage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3.7234042553191498</v>
      </c>
      <c r="O427" s="7" t="str">
        <f t="shared" ca="1" si="227"/>
        <v/>
      </c>
      <c r="P427" s="1">
        <v>1</v>
      </c>
      <c r="S427" s="7" t="str">
        <f t="shared" ca="1" si="228"/>
        <v/>
      </c>
    </row>
    <row r="428" spans="1:23" x14ac:dyDescent="0.3">
      <c r="A428" s="1" t="str">
        <f t="shared" si="226"/>
        <v>LP_MineOnMove_Damage_03</v>
      </c>
      <c r="B428" s="1" t="s">
        <v>376</v>
      </c>
      <c r="C428" s="1" t="str">
        <f>IF(ISERROR(VLOOKUP(B428,AffectorValueTable!$A:$A,1,0)),"어펙터밸류없음","")</f>
        <v/>
      </c>
      <c r="D428" s="1">
        <v>3</v>
      </c>
      <c r="E428" s="1" t="str">
        <f>VLOOKUP($B428,AffectorValueTable!$1:$1048576,MATCH(AffectorValueTable!$B$1,AffectorValueTable!$1:$1,0),0)</f>
        <v>CollisionDamage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5.8510638297872362</v>
      </c>
      <c r="O428" s="7" t="str">
        <f t="shared" ca="1" si="227"/>
        <v/>
      </c>
      <c r="P428" s="1">
        <v>1</v>
      </c>
      <c r="S428" s="7" t="str">
        <f t="shared" ca="1" si="228"/>
        <v/>
      </c>
    </row>
    <row r="429" spans="1:23" x14ac:dyDescent="0.3">
      <c r="A429" s="1" t="str">
        <f t="shared" ref="A429:A433" si="235">B429&amp;"_"&amp;TEXT(D429,"00")</f>
        <v>LP_SlowHitObject_01</v>
      </c>
      <c r="B429" s="1" t="s">
        <v>320</v>
      </c>
      <c r="C429" s="1" t="str">
        <f>IF(ISERROR(VLOOKUP(B429,AffectorValueTable!$A:$A,1,0)),"어펙터밸류없음","")</f>
        <v/>
      </c>
      <c r="D429" s="1">
        <v>1</v>
      </c>
      <c r="E429" s="1" t="str">
        <f>VLOOKUP($B429,AffectorValueTable!$1:$1048576,MATCH(AffectorValueTable!$B$1,AffectorValueTable!$1:$1,0),0)</f>
        <v>SlowHitObjectSpeed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2.5000000000000001E-2</v>
      </c>
      <c r="O429" s="7" t="str">
        <f t="shared" ref="O429:O433" ca="1" si="236">IF(NOT(ISBLANK(N429)),N429,
IF(ISBLANK(M429),"",
VLOOKUP(M429,OFFSET(INDIRECT("$A:$B"),0,MATCH(M$1&amp;"_Verify",INDIRECT("$1:$1"),0)-1),2,0)
))</f>
        <v/>
      </c>
      <c r="S429" s="7" t="str">
        <f t="shared" ref="S429:S456" ca="1" si="237">IF(NOT(ISBLANK(R429)),R429,
IF(ISBLANK(Q429),"",
VLOOKUP(Q429,OFFSET(INDIRECT("$A:$B"),0,MATCH(Q$1&amp;"_Verify",INDIRECT("$1:$1"),0)-1),2,0)
))</f>
        <v/>
      </c>
    </row>
    <row r="430" spans="1:23" x14ac:dyDescent="0.3">
      <c r="A430" s="1" t="str">
        <f t="shared" si="235"/>
        <v>LP_SlowHitObject_02</v>
      </c>
      <c r="B430" s="1" t="s">
        <v>320</v>
      </c>
      <c r="C430" s="1" t="str">
        <f>IF(ISERROR(VLOOKUP(B430,AffectorValueTable!$A:$A,1,0)),"어펙터밸류없음","")</f>
        <v/>
      </c>
      <c r="D430" s="1">
        <v>2</v>
      </c>
      <c r="E430" s="1" t="str">
        <f>VLOOKUP($B430,AffectorValueTable!$1:$1048576,MATCH(AffectorValueTable!$B$1,AffectorValueTable!$1:$1,0),0)</f>
        <v>SlowHitObjectSpeed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5.2500000000000005E-2</v>
      </c>
      <c r="O430" s="7" t="str">
        <f t="shared" ca="1" si="236"/>
        <v/>
      </c>
      <c r="S430" s="7" t="str">
        <f t="shared" ca="1" si="237"/>
        <v/>
      </c>
    </row>
    <row r="431" spans="1:23" x14ac:dyDescent="0.3">
      <c r="A431" s="1" t="str">
        <f t="shared" si="235"/>
        <v>LP_SlowHitObject_03</v>
      </c>
      <c r="B431" s="1" t="s">
        <v>320</v>
      </c>
      <c r="C431" s="1" t="str">
        <f>IF(ISERROR(VLOOKUP(B431,AffectorValueTable!$A:$A,1,0)),"어펙터밸류없음","")</f>
        <v/>
      </c>
      <c r="D431" s="1">
        <v>3</v>
      </c>
      <c r="E431" s="1" t="str">
        <f>VLOOKUP($B431,AffectorValueTable!$1:$1048576,MATCH(AffectorValueTable!$B$1,AffectorValueTable!$1:$1,0),0)</f>
        <v>SlowHitObjectSpeed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8.2500000000000018E-2</v>
      </c>
      <c r="O431" s="7" t="str">
        <f t="shared" ca="1" si="236"/>
        <v/>
      </c>
      <c r="S431" s="7" t="str">
        <f t="shared" ca="1" si="237"/>
        <v/>
      </c>
    </row>
    <row r="432" spans="1:23" x14ac:dyDescent="0.3">
      <c r="A432" s="1" t="str">
        <f t="shared" si="235"/>
        <v>LP_SlowHitObject_04</v>
      </c>
      <c r="B432" s="1" t="s">
        <v>320</v>
      </c>
      <c r="C432" s="1" t="str">
        <f>IF(ISERROR(VLOOKUP(B432,AffectorValueTable!$A:$A,1,0)),"어펙터밸류없음","")</f>
        <v/>
      </c>
      <c r="D432" s="1">
        <v>4</v>
      </c>
      <c r="E432" s="1" t="str">
        <f>VLOOKUP($B432,AffectorValueTable!$1:$1048576,MATCH(AffectorValueTable!$B$1,AffectorValueTable!$1:$1,0),0)</f>
        <v>SlowHitObjectSpeed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0.11499999999999999</v>
      </c>
      <c r="O432" s="7" t="str">
        <f t="shared" ca="1" si="236"/>
        <v/>
      </c>
      <c r="S432" s="7" t="str">
        <f t="shared" ca="1" si="237"/>
        <v/>
      </c>
    </row>
    <row r="433" spans="1:23" x14ac:dyDescent="0.3">
      <c r="A433" s="1" t="str">
        <f t="shared" si="235"/>
        <v>LP_SlowHitObject_05</v>
      </c>
      <c r="B433" s="1" t="s">
        <v>320</v>
      </c>
      <c r="C433" s="1" t="str">
        <f>IF(ISERROR(VLOOKUP(B433,AffectorValueTable!$A:$A,1,0)),"어펙터밸류없음","")</f>
        <v/>
      </c>
      <c r="D433" s="1">
        <v>5</v>
      </c>
      <c r="E433" s="1" t="str">
        <f>VLOOKUP($B433,AffectorValueTable!$1:$1048576,MATCH(AffectorValueTable!$B$1,AffectorValueTable!$1:$1,0),0)</f>
        <v>SlowHitObjectSpeed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0.15</v>
      </c>
      <c r="O433" s="7" t="str">
        <f t="shared" ca="1" si="236"/>
        <v/>
      </c>
      <c r="S433" s="7" t="str">
        <f t="shared" ca="1" si="237"/>
        <v/>
      </c>
    </row>
    <row r="434" spans="1:23" x14ac:dyDescent="0.3">
      <c r="A434" s="1" t="str">
        <f t="shared" ref="A434:A438" si="238">B434&amp;"_"&amp;TEXT(D434,"00")</f>
        <v>LP_SlowHitObjectBetter_01</v>
      </c>
      <c r="B434" s="1" t="s">
        <v>526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SlowHitObjectSpeed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f t="shared" ref="J434:J438" si="239">J429*5/3</f>
        <v>4.1666666666666664E-2</v>
      </c>
      <c r="O434" s="7" t="str">
        <f t="shared" ref="O434:O438" ca="1" si="240">IF(NOT(ISBLANK(N434)),N434,
IF(ISBLANK(M434),"",
VLOOKUP(M434,OFFSET(INDIRECT("$A:$B"),0,MATCH(M$1&amp;"_Verify",INDIRECT("$1:$1"),0)-1),2,0)
))</f>
        <v/>
      </c>
      <c r="S434" s="7" t="str">
        <f t="shared" ref="S434:S438" ca="1" si="241">IF(NOT(ISBLANK(R434)),R434,
IF(ISBLANK(Q434),"",
VLOOKUP(Q434,OFFSET(INDIRECT("$A:$B"),0,MATCH(Q$1&amp;"_Verify",INDIRECT("$1:$1"),0)-1),2,0)
))</f>
        <v/>
      </c>
    </row>
    <row r="435" spans="1:23" x14ac:dyDescent="0.3">
      <c r="A435" s="1" t="str">
        <f t="shared" si="238"/>
        <v>LP_SlowHitObjectBetter_02</v>
      </c>
      <c r="B435" s="1" t="s">
        <v>526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SlowHitObjectSpeed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f t="shared" si="239"/>
        <v>8.7500000000000008E-2</v>
      </c>
      <c r="O435" s="7" t="str">
        <f t="shared" ca="1" si="240"/>
        <v/>
      </c>
      <c r="S435" s="7" t="str">
        <f t="shared" ca="1" si="241"/>
        <v/>
      </c>
    </row>
    <row r="436" spans="1:23" x14ac:dyDescent="0.3">
      <c r="A436" s="1" t="str">
        <f t="shared" si="238"/>
        <v>LP_SlowHitObjectBetter_03</v>
      </c>
      <c r="B436" s="1" t="s">
        <v>526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SlowHitObjectSpeed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f t="shared" si="239"/>
        <v>0.13750000000000004</v>
      </c>
      <c r="O436" s="7" t="str">
        <f t="shared" ca="1" si="240"/>
        <v/>
      </c>
      <c r="S436" s="7" t="str">
        <f t="shared" ca="1" si="241"/>
        <v/>
      </c>
    </row>
    <row r="437" spans="1:23" x14ac:dyDescent="0.3">
      <c r="A437" s="1" t="str">
        <f t="shared" si="238"/>
        <v>LP_SlowHitObjectBetter_04</v>
      </c>
      <c r="B437" s="1" t="s">
        <v>526</v>
      </c>
      <c r="C437" s="1" t="str">
        <f>IF(ISERROR(VLOOKUP(B437,AffectorValueTable!$A:$A,1,0)),"어펙터밸류없음","")</f>
        <v/>
      </c>
      <c r="D437" s="1">
        <v>4</v>
      </c>
      <c r="E437" s="1" t="str">
        <f>VLOOKUP($B437,AffectorValueTable!$1:$1048576,MATCH(AffectorValueTable!$B$1,AffectorValueTable!$1:$1,0),0)</f>
        <v>SlowHitObjectSpeed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f t="shared" si="239"/>
        <v>0.19166666666666665</v>
      </c>
      <c r="O437" s="7" t="str">
        <f t="shared" ca="1" si="240"/>
        <v/>
      </c>
      <c r="S437" s="7" t="str">
        <f t="shared" ca="1" si="241"/>
        <v/>
      </c>
    </row>
    <row r="438" spans="1:23" x14ac:dyDescent="0.3">
      <c r="A438" s="1" t="str">
        <f t="shared" si="238"/>
        <v>LP_SlowHitObjectBetter_05</v>
      </c>
      <c r="B438" s="1" t="s">
        <v>526</v>
      </c>
      <c r="C438" s="1" t="str">
        <f>IF(ISERROR(VLOOKUP(B438,AffectorValueTable!$A:$A,1,0)),"어펙터밸류없음","")</f>
        <v/>
      </c>
      <c r="D438" s="1">
        <v>5</v>
      </c>
      <c r="E438" s="1" t="str">
        <f>VLOOKUP($B438,AffectorValueTable!$1:$1048576,MATCH(AffectorValueTable!$B$1,AffectorValueTable!$1:$1,0),0)</f>
        <v>SlowHitObjectSpeed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f t="shared" si="239"/>
        <v>0.25</v>
      </c>
      <c r="O438" s="7" t="str">
        <f t="shared" ca="1" si="240"/>
        <v/>
      </c>
      <c r="S438" s="7" t="str">
        <f t="shared" ca="1" si="241"/>
        <v/>
      </c>
    </row>
    <row r="439" spans="1:23" x14ac:dyDescent="0.3">
      <c r="A439" s="1" t="str">
        <f t="shared" ref="A439:A441" si="242">B439&amp;"_"&amp;TEXT(D439,"00")</f>
        <v>LP_Paralyze_01</v>
      </c>
      <c r="B439" s="1" t="s">
        <v>331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CertainHpHitObject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0.33</v>
      </c>
      <c r="O439" s="7" t="str">
        <f t="shared" ref="O439:O441" ca="1" si="243">IF(NOT(ISBLANK(N439)),N439,
IF(ISBLANK(M439),"",
VLOOKUP(M439,OFFSET(INDIRECT("$A:$B"),0,MATCH(M$1&amp;"_Verify",INDIRECT("$1:$1"),0)-1),2,0)
))</f>
        <v/>
      </c>
      <c r="P439" s="1">
        <v>1</v>
      </c>
      <c r="S439" s="7" t="str">
        <f t="shared" ca="1" si="237"/>
        <v/>
      </c>
      <c r="U439" s="1" t="s">
        <v>332</v>
      </c>
      <c r="V439" s="1">
        <v>0.7</v>
      </c>
      <c r="W439" s="1" t="s">
        <v>438</v>
      </c>
    </row>
    <row r="440" spans="1:23" x14ac:dyDescent="0.3">
      <c r="A440" s="1" t="str">
        <f t="shared" si="242"/>
        <v>LP_Paralyze_02</v>
      </c>
      <c r="B440" s="1" t="s">
        <v>331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CertainHpHitObject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0.45</v>
      </c>
      <c r="O440" s="7" t="str">
        <f t="shared" ca="1" si="243"/>
        <v/>
      </c>
      <c r="P440" s="1">
        <v>1</v>
      </c>
      <c r="S440" s="7" t="str">
        <f t="shared" ca="1" si="237"/>
        <v/>
      </c>
      <c r="U440" s="1" t="s">
        <v>332</v>
      </c>
      <c r="V440" s="1" t="s">
        <v>439</v>
      </c>
      <c r="W440" s="1" t="s">
        <v>440</v>
      </c>
    </row>
    <row r="441" spans="1:23" x14ac:dyDescent="0.3">
      <c r="A441" s="1" t="str">
        <f t="shared" si="242"/>
        <v>LP_Paralyze_03</v>
      </c>
      <c r="B441" s="1" t="s">
        <v>331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CertainHpHitObject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0.65</v>
      </c>
      <c r="O441" s="7" t="str">
        <f t="shared" ca="1" si="243"/>
        <v/>
      </c>
      <c r="P441" s="1">
        <v>1</v>
      </c>
      <c r="S441" s="7" t="str">
        <f t="shared" ca="1" si="237"/>
        <v/>
      </c>
      <c r="U441" s="1" t="s">
        <v>332</v>
      </c>
      <c r="V441" s="1" t="s">
        <v>338</v>
      </c>
      <c r="W441" s="1" t="s">
        <v>339</v>
      </c>
    </row>
    <row r="442" spans="1:23" x14ac:dyDescent="0.3">
      <c r="A442" s="1" t="str">
        <f t="shared" ref="A442:A447" si="244">B442&amp;"_"&amp;TEXT(D442,"00")</f>
        <v>LP_Paralyze_CannotAction_01</v>
      </c>
      <c r="B442" s="1" t="s">
        <v>332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CannotAction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1.4</v>
      </c>
      <c r="O442" s="7" t="str">
        <f t="shared" ref="O442:O447" ca="1" si="245">IF(NOT(ISBLANK(N442)),N442,
IF(ISBLANK(M442),"",
VLOOKUP(M442,OFFSET(INDIRECT("$A:$B"),0,MATCH(M$1&amp;"_Verify",INDIRECT("$1:$1"),0)-1),2,0)
))</f>
        <v/>
      </c>
      <c r="S442" s="7" t="str">
        <f t="shared" ca="1" si="237"/>
        <v/>
      </c>
    </row>
    <row r="443" spans="1:23" x14ac:dyDescent="0.3">
      <c r="A443" s="1" t="str">
        <f t="shared" si="244"/>
        <v>LP_Paralyze_CannotAction_02</v>
      </c>
      <c r="B443" s="1" t="s">
        <v>332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CannotAction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2</v>
      </c>
      <c r="O443" s="7" t="str">
        <f t="shared" ca="1" si="245"/>
        <v/>
      </c>
      <c r="S443" s="7" t="str">
        <f t="shared" ca="1" si="237"/>
        <v/>
      </c>
    </row>
    <row r="444" spans="1:23" x14ac:dyDescent="0.3">
      <c r="A444" s="1" t="str">
        <f t="shared" ref="A444" si="246">B444&amp;"_"&amp;TEXT(D444,"00")</f>
        <v>LP_Paralyze_CannotAction_03</v>
      </c>
      <c r="B444" s="1" t="s">
        <v>332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CannotAction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2.6</v>
      </c>
      <c r="O444" s="7" t="str">
        <f t="shared" ref="O444" ca="1" si="247">IF(NOT(ISBLANK(N444)),N444,
IF(ISBLANK(M444),"",
VLOOKUP(M444,OFFSET(INDIRECT("$A:$B"),0,MATCH(M$1&amp;"_Verify",INDIRECT("$1:$1"),0)-1),2,0)
))</f>
        <v/>
      </c>
      <c r="S444" s="7" t="str">
        <f t="shared" ref="S444" ca="1" si="248">IF(NOT(ISBLANK(R444)),R444,
IF(ISBLANK(Q444),"",
VLOOKUP(Q444,OFFSET(INDIRECT("$A:$B"),0,MATCH(Q$1&amp;"_Verify",INDIRECT("$1:$1"),0)-1),2,0)
))</f>
        <v/>
      </c>
    </row>
    <row r="445" spans="1:23" x14ac:dyDescent="0.3">
      <c r="A445" s="1" t="str">
        <f t="shared" si="244"/>
        <v>LP_Hold_01</v>
      </c>
      <c r="B445" s="1" t="s">
        <v>322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AttackWeightHitObject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 s="1">
        <v>0.25</v>
      </c>
      <c r="K445" s="1">
        <v>7.0000000000000007E-2</v>
      </c>
      <c r="O445" s="7" t="str">
        <f t="shared" ca="1" si="245"/>
        <v/>
      </c>
      <c r="P445" s="1">
        <v>1</v>
      </c>
      <c r="S445" s="7" t="str">
        <f t="shared" ca="1" si="237"/>
        <v/>
      </c>
      <c r="U445" s="1" t="s">
        <v>323</v>
      </c>
    </row>
    <row r="446" spans="1:23" x14ac:dyDescent="0.3">
      <c r="A446" s="1" t="str">
        <f t="shared" si="244"/>
        <v>LP_Hold_02</v>
      </c>
      <c r="B446" s="1" t="s">
        <v>322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AttackWeightHitObject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J446" s="1">
        <v>0.35</v>
      </c>
      <c r="K446" s="1">
        <v>0.09</v>
      </c>
      <c r="O446" s="7" t="str">
        <f t="shared" ca="1" si="245"/>
        <v/>
      </c>
      <c r="P446" s="1">
        <v>1</v>
      </c>
      <c r="S446" s="7" t="str">
        <f t="shared" ca="1" si="237"/>
        <v/>
      </c>
      <c r="U446" s="1" t="s">
        <v>323</v>
      </c>
    </row>
    <row r="447" spans="1:23" x14ac:dyDescent="0.3">
      <c r="A447" s="1" t="str">
        <f t="shared" si="244"/>
        <v>LP_Hold_03</v>
      </c>
      <c r="B447" s="1" t="s">
        <v>322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AttackWeightHitObject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0.45</v>
      </c>
      <c r="K447" s="1">
        <v>0.11</v>
      </c>
      <c r="O447" s="7" t="str">
        <f t="shared" ca="1" si="245"/>
        <v/>
      </c>
      <c r="P447" s="1">
        <v>1</v>
      </c>
      <c r="S447" s="7" t="str">
        <f t="shared" ca="1" si="237"/>
        <v/>
      </c>
      <c r="U447" s="1" t="s">
        <v>323</v>
      </c>
    </row>
    <row r="448" spans="1:23" x14ac:dyDescent="0.3">
      <c r="A448" s="1" t="str">
        <f t="shared" ref="A448:A453" si="249">B448&amp;"_"&amp;TEXT(D448,"00")</f>
        <v>LP_Hold_CannotMove_01</v>
      </c>
      <c r="B448" s="1" t="s">
        <v>324</v>
      </c>
      <c r="C448" s="1" t="str">
        <f>IF(ISERROR(VLOOKUP(B448,AffectorValueTable!$A:$A,1,0)),"어펙터밸류없음","")</f>
        <v/>
      </c>
      <c r="D448" s="1">
        <v>1</v>
      </c>
      <c r="E448" s="1" t="str">
        <f>VLOOKUP($B448,AffectorValueTable!$1:$1048576,MATCH(AffectorValueTable!$B$1,AffectorValueTable!$1:$1,0),0)</f>
        <v>CannotMove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1.5</v>
      </c>
      <c r="O448" s="7" t="str">
        <f t="shared" ref="O448:O453" ca="1" si="250">IF(NOT(ISBLANK(N448)),N448,
IF(ISBLANK(M448),"",
VLOOKUP(M448,OFFSET(INDIRECT("$A:$B"),0,MATCH(M$1&amp;"_Verify",INDIRECT("$1:$1"),0)-1),2,0)
))</f>
        <v/>
      </c>
      <c r="S448" s="7" t="str">
        <f t="shared" ca="1" si="237"/>
        <v/>
      </c>
      <c r="V448" s="1" t="s">
        <v>362</v>
      </c>
    </row>
    <row r="449" spans="1:23" x14ac:dyDescent="0.3">
      <c r="A449" s="1" t="str">
        <f t="shared" si="249"/>
        <v>LP_Hold_CannotMove_02</v>
      </c>
      <c r="B449" s="1" t="s">
        <v>324</v>
      </c>
      <c r="C449" s="1" t="str">
        <f>IF(ISERROR(VLOOKUP(B449,AffectorValueTable!$A:$A,1,0)),"어펙터밸류없음","")</f>
        <v/>
      </c>
      <c r="D449" s="1">
        <v>2</v>
      </c>
      <c r="E449" s="1" t="str">
        <f>VLOOKUP($B449,AffectorValueTable!$1:$1048576,MATCH(AffectorValueTable!$B$1,AffectorValueTable!$1:$1,0),0)</f>
        <v>CannotMove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3.1500000000000004</v>
      </c>
      <c r="O449" s="7" t="str">
        <f t="shared" ca="1" si="250"/>
        <v/>
      </c>
      <c r="S449" s="7" t="str">
        <f t="shared" ca="1" si="237"/>
        <v/>
      </c>
      <c r="V449" s="1" t="s">
        <v>362</v>
      </c>
    </row>
    <row r="450" spans="1:23" x14ac:dyDescent="0.3">
      <c r="A450" s="1" t="str">
        <f t="shared" si="249"/>
        <v>LP_Hold_CannotMove_03</v>
      </c>
      <c r="B450" s="1" t="s">
        <v>324</v>
      </c>
      <c r="C450" s="1" t="str">
        <f>IF(ISERROR(VLOOKUP(B450,AffectorValueTable!$A:$A,1,0)),"어펙터밸류없음","")</f>
        <v/>
      </c>
      <c r="D450" s="1">
        <v>3</v>
      </c>
      <c r="E450" s="1" t="str">
        <f>VLOOKUP($B450,AffectorValueTable!$1:$1048576,MATCH(AffectorValueTable!$B$1,AffectorValueTable!$1:$1,0),0)</f>
        <v>CannotMove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4.95</v>
      </c>
      <c r="O450" s="7" t="str">
        <f t="shared" ca="1" si="250"/>
        <v/>
      </c>
      <c r="S450" s="7" t="str">
        <f t="shared" ca="1" si="237"/>
        <v/>
      </c>
      <c r="V450" s="1" t="s">
        <v>362</v>
      </c>
    </row>
    <row r="451" spans="1:23" x14ac:dyDescent="0.3">
      <c r="A451" s="1" t="str">
        <f t="shared" si="249"/>
        <v>LP_Transport_01</v>
      </c>
      <c r="B451" s="1" t="s">
        <v>358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TeleportingHitObject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J451" s="1">
        <v>0.15</v>
      </c>
      <c r="K451" s="1">
        <v>0.1</v>
      </c>
      <c r="L451" s="1">
        <v>0.1</v>
      </c>
      <c r="N451" s="1">
        <v>3</v>
      </c>
      <c r="O451" s="7">
        <f t="shared" ca="1" si="250"/>
        <v>3</v>
      </c>
      <c r="P451" s="1">
        <v>1</v>
      </c>
      <c r="R451" s="1">
        <v>0</v>
      </c>
      <c r="S451" s="7">
        <f t="shared" ca="1" si="237"/>
        <v>0</v>
      </c>
      <c r="U451" s="1" t="s">
        <v>355</v>
      </c>
    </row>
    <row r="452" spans="1:23" x14ac:dyDescent="0.3">
      <c r="A452" s="1" t="str">
        <f t="shared" si="249"/>
        <v>LP_Transport_02</v>
      </c>
      <c r="B452" s="1" t="s">
        <v>358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TeleportingHitObject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J452" s="1">
        <v>0.22500000000000001</v>
      </c>
      <c r="K452" s="1">
        <v>0.1</v>
      </c>
      <c r="L452" s="1">
        <v>0.1</v>
      </c>
      <c r="N452" s="1">
        <v>6</v>
      </c>
      <c r="O452" s="7">
        <f t="shared" ca="1" si="250"/>
        <v>6</v>
      </c>
      <c r="P452" s="1">
        <v>1</v>
      </c>
      <c r="R452" s="1">
        <v>1</v>
      </c>
      <c r="S452" s="7">
        <f t="shared" ca="1" si="237"/>
        <v>1</v>
      </c>
      <c r="U452" s="1" t="s">
        <v>355</v>
      </c>
    </row>
    <row r="453" spans="1:23" x14ac:dyDescent="0.3">
      <c r="A453" s="1" t="str">
        <f t="shared" si="249"/>
        <v>LP_Transport_03</v>
      </c>
      <c r="B453" s="1" t="s">
        <v>358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TeleportingHitObject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0.3</v>
      </c>
      <c r="K453" s="1">
        <v>0.1</v>
      </c>
      <c r="L453" s="1">
        <v>0.1</v>
      </c>
      <c r="N453" s="1">
        <v>9</v>
      </c>
      <c r="O453" s="7">
        <f t="shared" ca="1" si="250"/>
        <v>9</v>
      </c>
      <c r="P453" s="1">
        <v>1</v>
      </c>
      <c r="R453" s="1">
        <v>2</v>
      </c>
      <c r="S453" s="7">
        <f t="shared" ca="1" si="237"/>
        <v>2</v>
      </c>
      <c r="U453" s="1" t="s">
        <v>355</v>
      </c>
    </row>
    <row r="454" spans="1:23" x14ac:dyDescent="0.3">
      <c r="A454" s="1" t="str">
        <f t="shared" ref="A454:A456" si="251">B454&amp;"_"&amp;TEXT(D454,"00")</f>
        <v>LP_Transport_Teleported_01</v>
      </c>
      <c r="B454" s="1" t="s">
        <v>359</v>
      </c>
      <c r="C454" s="1" t="str">
        <f>IF(ISERROR(VLOOKUP(B454,AffectorValueTable!$A:$A,1,0)),"어펙터밸류없음","")</f>
        <v/>
      </c>
      <c r="D454" s="1">
        <v>1</v>
      </c>
      <c r="E454" s="1" t="str">
        <f>VLOOKUP($B454,AffectorValueTable!$1:$1048576,MATCH(AffectorValueTable!$B$1,AffectorValueTable!$1:$1,0),0)</f>
        <v>Teleported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10</v>
      </c>
      <c r="J454" s="1">
        <v>10</v>
      </c>
      <c r="O454" s="7" t="str">
        <f t="shared" ref="O454:O456" ca="1" si="252">IF(NOT(ISBLANK(N454)),N454,
IF(ISBLANK(M454),"",
VLOOKUP(M454,OFFSET(INDIRECT("$A:$B"),0,MATCH(M$1&amp;"_Verify",INDIRECT("$1:$1"),0)-1),2,0)
))</f>
        <v/>
      </c>
      <c r="S454" s="7" t="str">
        <f t="shared" ca="1" si="237"/>
        <v/>
      </c>
      <c r="U454" s="1" t="s">
        <v>444</v>
      </c>
      <c r="V454" s="1" t="s">
        <v>360</v>
      </c>
      <c r="W454" s="1" t="s">
        <v>361</v>
      </c>
    </row>
    <row r="455" spans="1:23" x14ac:dyDescent="0.3">
      <c r="A455" s="1" t="str">
        <f t="shared" si="251"/>
        <v>LP_Transport_Teleported_02</v>
      </c>
      <c r="B455" s="1" t="s">
        <v>359</v>
      </c>
      <c r="C455" s="1" t="str">
        <f>IF(ISERROR(VLOOKUP(B455,AffectorValueTable!$A:$A,1,0)),"어펙터밸류없음","")</f>
        <v/>
      </c>
      <c r="D455" s="1">
        <v>2</v>
      </c>
      <c r="E455" s="1" t="str">
        <f>VLOOKUP($B455,AffectorValueTable!$1:$1048576,MATCH(AffectorValueTable!$B$1,AffectorValueTable!$1:$1,0),0)</f>
        <v>Teleported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0">
        <v>14</v>
      </c>
      <c r="J455" s="1">
        <v>10</v>
      </c>
      <c r="O455" s="7" t="str">
        <f t="shared" ca="1" si="252"/>
        <v/>
      </c>
      <c r="S455" s="7" t="str">
        <f t="shared" ca="1" si="237"/>
        <v/>
      </c>
      <c r="U455" s="1" t="s">
        <v>444</v>
      </c>
      <c r="V455" s="1" t="s">
        <v>360</v>
      </c>
      <c r="W455" s="1" t="s">
        <v>361</v>
      </c>
    </row>
    <row r="456" spans="1:23" x14ac:dyDescent="0.3">
      <c r="A456" s="1" t="str">
        <f t="shared" si="251"/>
        <v>LP_Transport_Teleported_03</v>
      </c>
      <c r="B456" s="1" t="s">
        <v>359</v>
      </c>
      <c r="C456" s="1" t="str">
        <f>IF(ISERROR(VLOOKUP(B456,AffectorValueTable!$A:$A,1,0)),"어펙터밸류없음","")</f>
        <v/>
      </c>
      <c r="D456" s="1">
        <v>3</v>
      </c>
      <c r="E456" s="1" t="str">
        <f>VLOOKUP($B456,AffectorValueTable!$1:$1048576,MATCH(AffectorValueTable!$B$1,AffectorValueTable!$1:$1,0),0)</f>
        <v>Teleported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0">
        <v>18</v>
      </c>
      <c r="J456" s="1">
        <v>10</v>
      </c>
      <c r="O456" s="7" t="str">
        <f t="shared" ca="1" si="252"/>
        <v/>
      </c>
      <c r="S456" s="7" t="str">
        <f t="shared" ca="1" si="237"/>
        <v/>
      </c>
      <c r="U456" s="1" t="s">
        <v>444</v>
      </c>
      <c r="V456" s="1" t="s">
        <v>360</v>
      </c>
      <c r="W456" s="1" t="s">
        <v>361</v>
      </c>
    </row>
    <row r="457" spans="1:23" x14ac:dyDescent="0.3">
      <c r="A457" s="1" t="str">
        <f t="shared" ref="A457:A466" si="253">B457&amp;"_"&amp;TEXT(D457,"00")</f>
        <v>LP_SummonShield_01</v>
      </c>
      <c r="B457" s="1" t="s">
        <v>379</v>
      </c>
      <c r="C457" s="1" t="str">
        <f>IF(ISERROR(VLOOKUP(B457,AffectorValueTable!$A:$A,1,0)),"어펙터밸류없음","")</f>
        <v/>
      </c>
      <c r="D457" s="1">
        <v>1</v>
      </c>
      <c r="E457" s="1" t="str">
        <f>VLOOKUP($B457,AffectorValueTable!$1:$1048576,MATCH(AffectorValueTable!$B$1,AffectorValueTable!$1:$1,0),0)</f>
        <v>CreateWall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3</v>
      </c>
      <c r="K457" s="1">
        <v>3</v>
      </c>
      <c r="O457" s="7" t="str">
        <f t="shared" ref="O457:O466" ca="1" si="254">IF(NOT(ISBLANK(N457)),N457,
IF(ISBLANK(M457),"",
VLOOKUP(M457,OFFSET(INDIRECT("$A:$B"),0,MATCH(M$1&amp;"_Verify",INDIRECT("$1:$1"),0)-1),2,0)
))</f>
        <v/>
      </c>
      <c r="S457" s="7" t="str">
        <f t="shared" ref="S457:S466" ca="1" si="255">IF(NOT(ISBLANK(R457)),R457,
IF(ISBLANK(Q457),"",
VLOOKUP(Q457,OFFSET(INDIRECT("$A:$B"),0,MATCH(Q$1&amp;"_Verify",INDIRECT("$1:$1"),0)-1),2,0)
))</f>
        <v/>
      </c>
      <c r="T457" s="1" t="s">
        <v>381</v>
      </c>
    </row>
    <row r="458" spans="1:23" x14ac:dyDescent="0.3">
      <c r="A458" s="1" t="str">
        <f t="shared" si="253"/>
        <v>LP_SummonShield_02</v>
      </c>
      <c r="B458" s="1" t="s">
        <v>379</v>
      </c>
      <c r="C458" s="1" t="str">
        <f>IF(ISERROR(VLOOKUP(B458,AffectorValueTable!$A:$A,1,0)),"어펙터밸류없음","")</f>
        <v/>
      </c>
      <c r="D458" s="1">
        <v>2</v>
      </c>
      <c r="E458" s="1" t="str">
        <f>VLOOKUP($B458,AffectorValueTable!$1:$1048576,MATCH(AffectorValueTable!$B$1,AffectorValueTable!$1:$1,0),0)</f>
        <v>CreateWall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1.9672131147540985</v>
      </c>
      <c r="K458" s="1">
        <v>3</v>
      </c>
      <c r="O458" s="7" t="str">
        <f t="shared" ca="1" si="254"/>
        <v/>
      </c>
      <c r="S458" s="7" t="str">
        <f t="shared" ca="1" si="255"/>
        <v/>
      </c>
      <c r="T458" s="1" t="s">
        <v>381</v>
      </c>
    </row>
    <row r="459" spans="1:23" x14ac:dyDescent="0.3">
      <c r="A459" s="1" t="str">
        <f t="shared" si="253"/>
        <v>LP_SummonShield_03</v>
      </c>
      <c r="B459" s="1" t="s">
        <v>379</v>
      </c>
      <c r="C459" s="1" t="str">
        <f>IF(ISERROR(VLOOKUP(B459,AffectorValueTable!$A:$A,1,0)),"어펙터밸류없음","")</f>
        <v/>
      </c>
      <c r="D459" s="1">
        <v>3</v>
      </c>
      <c r="E459" s="1" t="str">
        <f>VLOOKUP($B459,AffectorValueTable!$1:$1048576,MATCH(AffectorValueTable!$B$1,AffectorValueTable!$1:$1,0),0)</f>
        <v>CreateWall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1.4285714285714284</v>
      </c>
      <c r="K459" s="1">
        <v>3</v>
      </c>
      <c r="O459" s="7" t="str">
        <f t="shared" ca="1" si="254"/>
        <v/>
      </c>
      <c r="S459" s="7" t="str">
        <f t="shared" ca="1" si="255"/>
        <v/>
      </c>
      <c r="T459" s="1" t="s">
        <v>381</v>
      </c>
    </row>
    <row r="460" spans="1:23" x14ac:dyDescent="0.3">
      <c r="A460" s="1" t="str">
        <f t="shared" si="253"/>
        <v>LP_SummonShield_04</v>
      </c>
      <c r="B460" s="1" t="s">
        <v>379</v>
      </c>
      <c r="C460" s="1" t="str">
        <f>IF(ISERROR(VLOOKUP(B460,AffectorValueTable!$A:$A,1,0)),"어펙터밸류없음","")</f>
        <v/>
      </c>
      <c r="D460" s="1">
        <v>4</v>
      </c>
      <c r="E460" s="1" t="str">
        <f>VLOOKUP($B460,AffectorValueTable!$1:$1048576,MATCH(AffectorValueTable!$B$1,AffectorValueTable!$1:$1,0),0)</f>
        <v>CreateWall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1.1009174311926606</v>
      </c>
      <c r="K460" s="1">
        <v>3</v>
      </c>
      <c r="O460" s="7" t="str">
        <f t="shared" ca="1" si="254"/>
        <v/>
      </c>
      <c r="S460" s="7" t="str">
        <f t="shared" ca="1" si="255"/>
        <v/>
      </c>
      <c r="T460" s="1" t="s">
        <v>381</v>
      </c>
    </row>
    <row r="461" spans="1:23" x14ac:dyDescent="0.3">
      <c r="A461" s="1" t="str">
        <f t="shared" si="253"/>
        <v>LP_SummonShield_05</v>
      </c>
      <c r="B461" s="1" t="s">
        <v>379</v>
      </c>
      <c r="C461" s="1" t="str">
        <f>IF(ISERROR(VLOOKUP(B461,AffectorValueTable!$A:$A,1,0)),"어펙터밸류없음","")</f>
        <v/>
      </c>
      <c r="D461" s="1">
        <v>5</v>
      </c>
      <c r="E461" s="1" t="str">
        <f>VLOOKUP($B461,AffectorValueTable!$1:$1048576,MATCH(AffectorValueTable!$B$1,AffectorValueTable!$1:$1,0),0)</f>
        <v>CreateWall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0.88235294117647056</v>
      </c>
      <c r="K461" s="1">
        <v>3</v>
      </c>
      <c r="O461" s="7" t="str">
        <f t="shared" ca="1" si="254"/>
        <v/>
      </c>
      <c r="S461" s="7" t="str">
        <f t="shared" ca="1" si="255"/>
        <v/>
      </c>
      <c r="T461" s="1" t="s">
        <v>381</v>
      </c>
    </row>
    <row r="462" spans="1:23" x14ac:dyDescent="0.3">
      <c r="A462" s="1" t="str">
        <f t="shared" si="253"/>
        <v>LP_HealSpOnAttack_01</v>
      </c>
      <c r="B462" s="1" t="s">
        <v>531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HealSpOnHit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</v>
      </c>
      <c r="K462" s="1">
        <v>1</v>
      </c>
      <c r="O462" s="7" t="str">
        <f t="shared" ca="1" si="254"/>
        <v/>
      </c>
      <c r="S462" s="7" t="str">
        <f t="shared" ca="1" si="255"/>
        <v/>
      </c>
    </row>
    <row r="463" spans="1:23" x14ac:dyDescent="0.3">
      <c r="A463" s="1" t="str">
        <f t="shared" si="253"/>
        <v>LP_HealSpOnAttack_02</v>
      </c>
      <c r="B463" s="1" t="s">
        <v>531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HealSpOnHit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2.1</v>
      </c>
      <c r="K463" s="1">
        <v>2.1</v>
      </c>
      <c r="O463" s="7" t="str">
        <f t="shared" ca="1" si="254"/>
        <v/>
      </c>
      <c r="S463" s="7" t="str">
        <f t="shared" ca="1" si="255"/>
        <v/>
      </c>
    </row>
    <row r="464" spans="1:23" x14ac:dyDescent="0.3">
      <c r="A464" s="1" t="str">
        <f t="shared" si="253"/>
        <v>LP_HealSpOnAttack_03</v>
      </c>
      <c r="B464" s="1" t="s">
        <v>531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HealSpOnHit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3.3000000000000003</v>
      </c>
      <c r="K464" s="1">
        <v>3.3000000000000003</v>
      </c>
      <c r="O464" s="7" t="str">
        <f t="shared" ca="1" si="254"/>
        <v/>
      </c>
      <c r="S464" s="7" t="str">
        <f t="shared" ca="1" si="255"/>
        <v/>
      </c>
    </row>
    <row r="465" spans="1:19" x14ac:dyDescent="0.3">
      <c r="A465" s="1" t="str">
        <f t="shared" si="253"/>
        <v>LP_HealSpOnAttackBetter_01</v>
      </c>
      <c r="B465" s="1" t="s">
        <v>533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HealSpOnHit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1.6666666666666667</v>
      </c>
      <c r="K465" s="1">
        <v>1.6666666666666667</v>
      </c>
      <c r="O465" s="7" t="str">
        <f t="shared" ca="1" si="254"/>
        <v/>
      </c>
      <c r="S465" s="7" t="str">
        <f t="shared" ca="1" si="255"/>
        <v/>
      </c>
    </row>
    <row r="466" spans="1:19" x14ac:dyDescent="0.3">
      <c r="A466" s="1" t="str">
        <f t="shared" si="253"/>
        <v>LP_HealSpOnAttackBetter_02</v>
      </c>
      <c r="B466" s="1" t="s">
        <v>533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HealSpOnHit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3.5000000000000004</v>
      </c>
      <c r="K466" s="1">
        <v>3.5000000000000004</v>
      </c>
      <c r="O466" s="7" t="str">
        <f t="shared" ca="1" si="254"/>
        <v/>
      </c>
      <c r="S466" s="7" t="str">
        <f t="shared" ca="1" si="255"/>
        <v/>
      </c>
    </row>
    <row r="467" spans="1:19" x14ac:dyDescent="0.3">
      <c r="A467" s="1" t="str">
        <f t="shared" ref="A467:A472" si="256">B467&amp;"_"&amp;TEXT(D467,"00")</f>
        <v>LP_HealSpOnAttackBetter_03</v>
      </c>
      <c r="B467" s="1" t="s">
        <v>533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HealSpOnHit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5.5</v>
      </c>
      <c r="K467" s="1">
        <v>5.5</v>
      </c>
      <c r="O467" s="7" t="str">
        <f t="shared" ref="O467:O472" ca="1" si="257">IF(NOT(ISBLANK(N467)),N467,
IF(ISBLANK(M467),"",
VLOOKUP(M467,OFFSET(INDIRECT("$A:$B"),0,MATCH(M$1&amp;"_Verify",INDIRECT("$1:$1"),0)-1),2,0)
))</f>
        <v/>
      </c>
      <c r="S467" s="7" t="str">
        <f t="shared" ref="S467:S472" ca="1" si="258">IF(NOT(ISBLANK(R467)),R467,
IF(ISBLANK(Q467),"",
VLOOKUP(Q467,OFFSET(INDIRECT("$A:$B"),0,MATCH(Q$1&amp;"_Verify",INDIRECT("$1:$1"),0)-1),2,0)
))</f>
        <v/>
      </c>
    </row>
    <row r="468" spans="1:19" x14ac:dyDescent="0.3">
      <c r="A468" s="1" t="str">
        <f t="shared" si="256"/>
        <v>LP_PaybackSp_01</v>
      </c>
      <c r="B468" s="1" t="s">
        <v>547</v>
      </c>
      <c r="C468" s="1" t="str">
        <f>IF(ISERROR(VLOOKUP(B468,AffectorValueTable!$A:$A,1,0)),"어펙터밸류없음","")</f>
        <v/>
      </c>
      <c r="D468" s="1">
        <v>1</v>
      </c>
      <c r="E468" s="1" t="str">
        <f>VLOOKUP($B468,AffectorValueTable!$1:$1048576,MATCH(AffectorValueTable!$B$1,AffectorValueTable!$1:$1,0),0)</f>
        <v>PaybackSp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0.23333333333333336</v>
      </c>
      <c r="K468" s="1">
        <v>0.28518518518518521</v>
      </c>
      <c r="O468" s="7" t="str">
        <f t="shared" ca="1" si="257"/>
        <v/>
      </c>
      <c r="S468" s="7" t="str">
        <f t="shared" ca="1" si="258"/>
        <v/>
      </c>
    </row>
    <row r="469" spans="1:19" x14ac:dyDescent="0.3">
      <c r="A469" s="1" t="str">
        <f t="shared" si="256"/>
        <v>LP_PaybackSp_02</v>
      </c>
      <c r="B469" s="1" t="s">
        <v>547</v>
      </c>
      <c r="C469" s="1" t="str">
        <f>IF(ISERROR(VLOOKUP(B469,AffectorValueTable!$A:$A,1,0)),"어펙터밸류없음","")</f>
        <v/>
      </c>
      <c r="D469" s="1">
        <v>2</v>
      </c>
      <c r="E469" s="1" t="str">
        <f>VLOOKUP($B469,AffectorValueTable!$1:$1048576,MATCH(AffectorValueTable!$B$1,AffectorValueTable!$1:$1,0),0)</f>
        <v>PaybackSp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0.38126801152737749</v>
      </c>
      <c r="K469" s="1">
        <v>0.46599423631123921</v>
      </c>
      <c r="O469" s="7" t="str">
        <f t="shared" ca="1" si="257"/>
        <v/>
      </c>
      <c r="S469" s="7" t="str">
        <f t="shared" ca="1" si="258"/>
        <v/>
      </c>
    </row>
    <row r="470" spans="1:19" x14ac:dyDescent="0.3">
      <c r="A470" s="1" t="str">
        <f t="shared" si="256"/>
        <v>LP_PaybackSp_03</v>
      </c>
      <c r="B470" s="1" t="s">
        <v>547</v>
      </c>
      <c r="C470" s="1" t="str">
        <f>IF(ISERROR(VLOOKUP(B470,AffectorValueTable!$A:$A,1,0)),"어펙터밸류없음","")</f>
        <v/>
      </c>
      <c r="D470" s="1">
        <v>3</v>
      </c>
      <c r="E470" s="1" t="str">
        <f>VLOOKUP($B470,AffectorValueTable!$1:$1048576,MATCH(AffectorValueTable!$B$1,AffectorValueTable!$1:$1,0),0)</f>
        <v>PaybackSp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0.48236658932714627</v>
      </c>
      <c r="K470" s="1">
        <v>0.58955916473317882</v>
      </c>
      <c r="O470" s="7" t="str">
        <f t="shared" ca="1" si="257"/>
        <v/>
      </c>
      <c r="S470" s="7" t="str">
        <f t="shared" ca="1" si="258"/>
        <v/>
      </c>
    </row>
    <row r="471" spans="1:19" x14ac:dyDescent="0.3">
      <c r="A471" s="1" t="str">
        <f t="shared" si="256"/>
        <v>LP_PaybackSp_04</v>
      </c>
      <c r="B471" s="1" t="s">
        <v>547</v>
      </c>
      <c r="C471" s="1" t="str">
        <f>IF(ISERROR(VLOOKUP(B471,AffectorValueTable!$A:$A,1,0)),"어펙터밸류없음","")</f>
        <v/>
      </c>
      <c r="D471" s="1">
        <v>4</v>
      </c>
      <c r="E471" s="1" t="str">
        <f>VLOOKUP($B471,AffectorValueTable!$1:$1048576,MATCH(AffectorValueTable!$B$1,AffectorValueTable!$1:$1,0),0)</f>
        <v>PaybackSp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0.55517241379310345</v>
      </c>
      <c r="K471" s="1">
        <v>0.67854406130268197</v>
      </c>
      <c r="O471" s="7" t="str">
        <f t="shared" ca="1" si="257"/>
        <v/>
      </c>
      <c r="S471" s="7" t="str">
        <f t="shared" ca="1" si="258"/>
        <v/>
      </c>
    </row>
    <row r="472" spans="1:19" x14ac:dyDescent="0.3">
      <c r="A472" s="1" t="str">
        <f t="shared" si="256"/>
        <v>LP_PaybackSp_05</v>
      </c>
      <c r="B472" s="1" t="s">
        <v>547</v>
      </c>
      <c r="C472" s="1" t="str">
        <f>IF(ISERROR(VLOOKUP(B472,AffectorValueTable!$A:$A,1,0)),"어펙터밸류없음","")</f>
        <v/>
      </c>
      <c r="D472" s="1">
        <v>5</v>
      </c>
      <c r="E472" s="1" t="str">
        <f>VLOOKUP($B472,AffectorValueTable!$1:$1048576,MATCH(AffectorValueTable!$B$1,AffectorValueTable!$1:$1,0),0)</f>
        <v>PaybackSp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0.60967741935483877</v>
      </c>
      <c r="K472" s="1">
        <v>0.74516129032258072</v>
      </c>
      <c r="O472" s="7" t="str">
        <f t="shared" ca="1" si="257"/>
        <v/>
      </c>
      <c r="S472" s="7" t="str">
        <f t="shared" ca="1" si="258"/>
        <v/>
      </c>
    </row>
    <row r="473" spans="1:19" x14ac:dyDescent="0.3">
      <c r="A473" s="1" t="str">
        <f t="shared" ref="A473:A474" si="259">B473&amp;"_"&amp;TEXT(D473,"00")</f>
        <v>PN_Magic2Times_01</v>
      </c>
      <c r="B473" s="1" t="s">
        <v>387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EnlargeDamage</v>
      </c>
      <c r="G473" s="1" t="s">
        <v>396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</v>
      </c>
      <c r="O473" s="7" t="str">
        <f t="shared" ref="O473:O474" ca="1" si="260">IF(NOT(ISBLANK(N473)),N473,
IF(ISBLANK(M473),"",
VLOOKUP(M473,OFFSET(INDIRECT("$A:$B"),0,MATCH(M$1&amp;"_Verify",INDIRECT("$1:$1"),0)-1),2,0)
))</f>
        <v/>
      </c>
      <c r="S473" s="7" t="str">
        <f t="shared" ref="S473:S474" ca="1" si="261">IF(NOT(ISBLANK(R473)),R473,
IF(ISBLANK(Q473),"",
VLOOKUP(Q473,OFFSET(INDIRECT("$A:$B"),0,MATCH(Q$1&amp;"_Verify",INDIRECT("$1:$1"),0)-1),2,0)
))</f>
        <v/>
      </c>
    </row>
    <row r="474" spans="1:19" x14ac:dyDescent="0.3">
      <c r="A474" s="1" t="str">
        <f t="shared" si="259"/>
        <v>PN_Machine2Times_01</v>
      </c>
      <c r="B474" s="1" t="s">
        <v>404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EnlargeDamage</v>
      </c>
      <c r="G474" s="1" t="s">
        <v>406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1</v>
      </c>
      <c r="O474" s="7" t="str">
        <f t="shared" ca="1" si="260"/>
        <v/>
      </c>
      <c r="S474" s="7" t="str">
        <f t="shared" ca="1" si="261"/>
        <v/>
      </c>
    </row>
    <row r="475" spans="1:19" x14ac:dyDescent="0.3">
      <c r="A475" s="1" t="str">
        <f t="shared" ref="A475:A476" si="262">B475&amp;"_"&amp;TEXT(D475,"00")</f>
        <v>PN_Nature2Times_01</v>
      </c>
      <c r="B475" s="1" t="s">
        <v>389</v>
      </c>
      <c r="C475" s="1" t="str">
        <f>IF(ISERROR(VLOOKUP(B475,AffectorValueTable!$A:$A,1,0)),"어펙터밸류없음","")</f>
        <v/>
      </c>
      <c r="D475" s="1">
        <v>1</v>
      </c>
      <c r="E475" s="1" t="str">
        <f>VLOOKUP($B475,AffectorValueTable!$1:$1048576,MATCH(AffectorValueTable!$B$1,AffectorValueTable!$1:$1,0),0)</f>
        <v>EnlargeDamage</v>
      </c>
      <c r="G475" s="1" t="s">
        <v>399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1</v>
      </c>
      <c r="O475" s="7" t="str">
        <f t="shared" ref="O475:O476" ca="1" si="263">IF(NOT(ISBLANK(N475)),N475,
IF(ISBLANK(M475),"",
VLOOKUP(M475,OFFSET(INDIRECT("$A:$B"),0,MATCH(M$1&amp;"_Verify",INDIRECT("$1:$1"),0)-1),2,0)
))</f>
        <v/>
      </c>
      <c r="S475" s="7" t="str">
        <f t="shared" ref="S475:S476" ca="1" si="264">IF(NOT(ISBLANK(R475)),R475,
IF(ISBLANK(Q475),"",
VLOOKUP(Q475,OFFSET(INDIRECT("$A:$B"),0,MATCH(Q$1&amp;"_Verify",INDIRECT("$1:$1"),0)-1),2,0)
))</f>
        <v/>
      </c>
    </row>
    <row r="476" spans="1:19" x14ac:dyDescent="0.3">
      <c r="A476" s="1" t="str">
        <f t="shared" si="262"/>
        <v>PN_Qigong2Times_01</v>
      </c>
      <c r="B476" s="1" t="s">
        <v>405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EnlargeDamage</v>
      </c>
      <c r="G476" s="1" t="s">
        <v>407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</v>
      </c>
      <c r="O476" s="7" t="str">
        <f t="shared" ca="1" si="263"/>
        <v/>
      </c>
      <c r="S476" s="7" t="str">
        <f t="shared" ca="1" si="264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304:Q476 M3:M476 Q3:Q29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G304:G309 G3:G67 G74:G295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591</v>
      </c>
      <c r="B2" t="s">
        <v>589</v>
      </c>
      <c r="C2" t="s">
        <v>592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2" activePane="bottomLeft" state="frozen"/>
      <selection pane="bottomLeft" activeCell="A5" sqref="A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564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72" x14ac:dyDescent="0.3">
      <c r="A5" t="s">
        <v>24</v>
      </c>
      <c r="B5" s="5" t="s">
        <v>65</v>
      </c>
      <c r="C5" s="4" t="s">
        <v>639</v>
      </c>
      <c r="D5" s="4" t="s">
        <v>641</v>
      </c>
      <c r="E5" s="4" t="s">
        <v>642</v>
      </c>
      <c r="F5" s="2"/>
      <c r="G5" s="4" t="s">
        <v>640</v>
      </c>
      <c r="H5" s="2"/>
      <c r="I5" s="2"/>
      <c r="J5" s="2"/>
      <c r="K5" s="2"/>
      <c r="L5" s="2"/>
      <c r="M5" s="2"/>
    </row>
    <row r="6" spans="1:13" ht="48" x14ac:dyDescent="0.3">
      <c r="A6" t="s">
        <v>575</v>
      </c>
      <c r="B6" s="3" t="s">
        <v>576</v>
      </c>
      <c r="C6" s="4" t="s">
        <v>62</v>
      </c>
      <c r="D6" s="2" t="s">
        <v>577</v>
      </c>
      <c r="E6" s="2" t="s">
        <v>578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489</v>
      </c>
      <c r="C15" s="3" t="s">
        <v>490</v>
      </c>
      <c r="D15" s="4" t="s">
        <v>290</v>
      </c>
      <c r="E15" s="4" t="s">
        <v>291</v>
      </c>
      <c r="F15" s="4" t="s">
        <v>530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424</v>
      </c>
      <c r="B24" s="3" t="s">
        <v>425</v>
      </c>
      <c r="C24" s="3" t="s">
        <v>62</v>
      </c>
      <c r="D24" s="4" t="s">
        <v>414</v>
      </c>
      <c r="E24" s="4"/>
      <c r="F24" s="5"/>
      <c r="G24" s="3"/>
      <c r="H24" s="3"/>
      <c r="I24" s="4" t="s">
        <v>436</v>
      </c>
      <c r="J24" s="3"/>
      <c r="K24" s="5"/>
      <c r="L24" s="5"/>
      <c r="M24" s="3" t="s">
        <v>426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437</v>
      </c>
      <c r="C33" s="4"/>
      <c r="D33" s="4" t="s">
        <v>527</v>
      </c>
      <c r="E33" s="4" t="s">
        <v>528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442</v>
      </c>
      <c r="H35" s="4" t="s">
        <v>325</v>
      </c>
      <c r="I35" s="4" t="s">
        <v>443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488</v>
      </c>
      <c r="C45" s="4" t="s">
        <v>61</v>
      </c>
      <c r="D45" s="3"/>
      <c r="F45" s="3"/>
      <c r="G45" s="3" t="s">
        <v>565</v>
      </c>
      <c r="H45" s="3" t="s">
        <v>563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602</v>
      </c>
      <c r="K46" s="4" t="s">
        <v>441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492</v>
      </c>
      <c r="B50" s="3" t="s">
        <v>497</v>
      </c>
      <c r="C50" s="3" t="s">
        <v>62</v>
      </c>
      <c r="D50" s="4" t="s">
        <v>495</v>
      </c>
      <c r="E50" s="3" t="s">
        <v>496</v>
      </c>
    </row>
    <row r="51" spans="1:13" ht="96" x14ac:dyDescent="0.3">
      <c r="A51" s="10" t="s">
        <v>494</v>
      </c>
      <c r="B51" s="3" t="s">
        <v>498</v>
      </c>
      <c r="C51" s="3" t="s">
        <v>62</v>
      </c>
      <c r="D51" s="4" t="s">
        <v>499</v>
      </c>
    </row>
    <row r="52" spans="1:13" ht="72" x14ac:dyDescent="0.3">
      <c r="A52" s="10" t="s">
        <v>529</v>
      </c>
      <c r="B52" s="3" t="s">
        <v>566</v>
      </c>
      <c r="C52" s="3" t="s">
        <v>62</v>
      </c>
      <c r="D52" s="4" t="s">
        <v>536</v>
      </c>
      <c r="E52" s="4" t="s">
        <v>537</v>
      </c>
    </row>
    <row r="53" spans="1:13" ht="60" x14ac:dyDescent="0.3">
      <c r="A53" t="s">
        <v>539</v>
      </c>
      <c r="B53" s="3" t="s">
        <v>567</v>
      </c>
      <c r="C53" s="3" t="s">
        <v>62</v>
      </c>
      <c r="D53" s="4" t="s">
        <v>540</v>
      </c>
      <c r="E53" s="4" t="s">
        <v>541</v>
      </c>
    </row>
    <row r="54" spans="1:13" ht="60" x14ac:dyDescent="0.3">
      <c r="A54" t="s">
        <v>543</v>
      </c>
      <c r="B54" s="3" t="s">
        <v>546</v>
      </c>
      <c r="C54" s="3" t="s">
        <v>62</v>
      </c>
      <c r="E54" s="4" t="s">
        <v>544</v>
      </c>
      <c r="F54" s="4" t="s">
        <v>545</v>
      </c>
    </row>
    <row r="55" spans="1:13" ht="72" x14ac:dyDescent="0.3">
      <c r="A55" t="s">
        <v>553</v>
      </c>
      <c r="B55" s="3" t="s">
        <v>629</v>
      </c>
      <c r="C55" s="3" t="s">
        <v>554</v>
      </c>
      <c r="D55" s="4" t="s">
        <v>571</v>
      </c>
      <c r="E55" s="4" t="s">
        <v>579</v>
      </c>
      <c r="F55" s="4" t="s">
        <v>606</v>
      </c>
      <c r="G55" s="4" t="s">
        <v>604</v>
      </c>
      <c r="H55" s="4" t="s">
        <v>605</v>
      </c>
      <c r="I55" s="4" t="s">
        <v>580</v>
      </c>
      <c r="J55" s="4" t="s">
        <v>555</v>
      </c>
      <c r="K55" s="4" t="s">
        <v>587</v>
      </c>
    </row>
    <row r="56" spans="1:13" ht="84" x14ac:dyDescent="0.3">
      <c r="A56" t="s">
        <v>594</v>
      </c>
      <c r="B56" s="3" t="s">
        <v>596</v>
      </c>
      <c r="C56" s="3" t="s">
        <v>62</v>
      </c>
      <c r="D56" s="3" t="s">
        <v>626</v>
      </c>
      <c r="E56" s="3" t="s">
        <v>607</v>
      </c>
      <c r="F56" s="3" t="s">
        <v>608</v>
      </c>
      <c r="G56" s="4" t="s">
        <v>620</v>
      </c>
      <c r="J56" s="4" t="s">
        <v>597</v>
      </c>
      <c r="K56" s="4" t="s">
        <v>621</v>
      </c>
      <c r="M56" s="2" t="s">
        <v>356</v>
      </c>
    </row>
    <row r="57" spans="1:13" ht="24" x14ac:dyDescent="0.3">
      <c r="A57" s="10" t="s">
        <v>611</v>
      </c>
      <c r="B57" s="3" t="s">
        <v>614</v>
      </c>
      <c r="C57" s="3" t="s">
        <v>62</v>
      </c>
      <c r="D57" s="3" t="s">
        <v>612</v>
      </c>
      <c r="J57" s="4" t="s">
        <v>613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2020-02-28T11:52:55Z</dcterms:modified>
</cp:coreProperties>
</file>