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2F1431E-A178-4000-97EF-A7ABD122E382}"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1" i="11" l="1"/>
  <c r="S41" i="11"/>
  <c r="C41" i="11"/>
  <c r="B41" i="11"/>
  <c r="V41" i="11" s="1"/>
  <c r="T28" i="11"/>
  <c r="S28" i="11"/>
  <c r="C28" i="11"/>
  <c r="T25" i="11"/>
  <c r="S25" i="11"/>
  <c r="C25" i="11"/>
  <c r="T12" i="11"/>
  <c r="S12" i="11"/>
  <c r="C12" i="11"/>
  <c r="T67" i="11"/>
  <c r="S67" i="11"/>
  <c r="C67" i="11"/>
  <c r="T64" i="11"/>
  <c r="S64" i="11"/>
  <c r="C64" i="11"/>
  <c r="T46" i="11" l="1"/>
  <c r="S46" i="11"/>
  <c r="C46" i="11"/>
  <c r="B46" i="11"/>
  <c r="V46" i="11" s="1"/>
  <c r="T49" i="11"/>
  <c r="S49" i="11"/>
  <c r="C49" i="11"/>
  <c r="B49" i="11"/>
  <c r="V49" i="11" s="1"/>
  <c r="C48" i="11"/>
  <c r="S48" i="11"/>
  <c r="T48" i="11"/>
  <c r="T55" i="11"/>
  <c r="S55" i="11"/>
  <c r="C55" i="11"/>
  <c r="T53" i="11"/>
  <c r="S53" i="11"/>
  <c r="C53" i="11"/>
  <c r="T70" i="11" l="1"/>
  <c r="S70" i="11"/>
  <c r="T71" i="11"/>
  <c r="S71" i="11"/>
  <c r="C71" i="11"/>
  <c r="AB35" i="11"/>
  <c r="AB34" i="11"/>
  <c r="J25" i="8" l="1"/>
  <c r="L25" i="8"/>
  <c r="J26" i="8"/>
  <c r="L26" i="8"/>
  <c r="T58" i="11"/>
  <c r="S58" i="11"/>
  <c r="T37" i="11"/>
  <c r="S37" i="11"/>
  <c r="T38" i="11"/>
  <c r="S38" i="11"/>
  <c r="C38" i="11"/>
  <c r="T21" i="11"/>
  <c r="S21" i="11"/>
  <c r="T22" i="11"/>
  <c r="S22" i="11"/>
  <c r="C22" i="11"/>
  <c r="T6" i="11"/>
  <c r="S6" i="11"/>
  <c r="T7" i="11"/>
  <c r="S7" i="11"/>
  <c r="C7" i="11"/>
  <c r="T59" i="11"/>
  <c r="S59" i="11"/>
  <c r="S19" i="11" l="1"/>
  <c r="T19" i="11"/>
  <c r="S20" i="11"/>
  <c r="T20" i="11"/>
  <c r="S10" i="11"/>
  <c r="T10" i="11"/>
  <c r="S11" i="11"/>
  <c r="T11" i="11"/>
  <c r="S60" i="11"/>
  <c r="T60" i="11"/>
  <c r="S61" i="11"/>
  <c r="T61" i="11"/>
  <c r="C20" i="11"/>
  <c r="C11" i="11"/>
  <c r="C61" i="11"/>
  <c r="T52" i="11" l="1"/>
  <c r="S52" i="11"/>
  <c r="C52" i="11"/>
  <c r="T50" i="11"/>
  <c r="S50" i="11"/>
  <c r="C50" i="11"/>
  <c r="T51" i="11"/>
  <c r="S51" i="11"/>
  <c r="C51" i="11"/>
  <c r="T35" i="11"/>
  <c r="S35" i="11"/>
  <c r="C35" i="11"/>
  <c r="T36" i="11"/>
  <c r="S36" i="11"/>
  <c r="C36" i="11"/>
  <c r="C19" i="11"/>
  <c r="C17" i="11"/>
  <c r="S17" i="11"/>
  <c r="T17" i="11"/>
  <c r="T18" i="11"/>
  <c r="S18" i="11"/>
  <c r="C18" i="11"/>
  <c r="T4" i="11"/>
  <c r="S4" i="11"/>
  <c r="C4" i="11"/>
  <c r="T5" i="11"/>
  <c r="S5" i="11"/>
  <c r="C5" i="11"/>
  <c r="C60" i="11"/>
  <c r="C62" i="11" l="1"/>
  <c r="S62" i="11"/>
  <c r="T62" i="11"/>
  <c r="C63" i="11"/>
  <c r="S63" i="11"/>
  <c r="T63" i="11"/>
  <c r="C58" i="11"/>
  <c r="C59" i="11"/>
  <c r="C42" i="11"/>
  <c r="S42" i="11"/>
  <c r="T42" i="11"/>
  <c r="C43" i="11"/>
  <c r="S43" i="11"/>
  <c r="T43" i="11"/>
  <c r="C23" i="11"/>
  <c r="S23" i="11"/>
  <c r="T23" i="11"/>
  <c r="C24" i="11"/>
  <c r="S24" i="11"/>
  <c r="T24" i="11"/>
  <c r="C26" i="11"/>
  <c r="S26" i="11"/>
  <c r="T26" i="11"/>
  <c r="C27" i="11"/>
  <c r="S27" i="11"/>
  <c r="T27" i="11"/>
  <c r="C10" i="11"/>
  <c r="T13" i="11"/>
  <c r="S13" i="11"/>
  <c r="C13" i="11"/>
  <c r="B13" i="11"/>
  <c r="V13" i="11" l="1"/>
  <c r="AB33" i="11"/>
  <c r="T32" i="11"/>
  <c r="S32" i="11"/>
  <c r="C32" i="11"/>
  <c r="C70" i="11"/>
  <c r="B68" i="11" l="1"/>
  <c r="B65" i="11"/>
  <c r="B62" i="11"/>
  <c r="B58" i="11"/>
  <c r="V58" i="11" s="1"/>
  <c r="B56" i="11"/>
  <c r="B54" i="11"/>
  <c r="B55" i="11" s="1"/>
  <c r="V55" i="11" s="1"/>
  <c r="B47" i="11"/>
  <c r="B44" i="11"/>
  <c r="B42" i="11"/>
  <c r="E41" i="11" s="1"/>
  <c r="B39" i="11"/>
  <c r="B40" i="11" s="1"/>
  <c r="B33" i="11"/>
  <c r="B29" i="11"/>
  <c r="B15" i="11"/>
  <c r="B16" i="11" s="1"/>
  <c r="B14" i="11"/>
  <c r="E13" i="11" s="1"/>
  <c r="B4" i="11"/>
  <c r="B2" i="11"/>
  <c r="T69" i="11"/>
  <c r="S69" i="11"/>
  <c r="C69" i="11"/>
  <c r="B48" i="11" l="1"/>
  <c r="E48" i="11" s="1"/>
  <c r="E46" i="11"/>
  <c r="E55" i="11"/>
  <c r="B21" i="11"/>
  <c r="V21" i="11" s="1"/>
  <c r="B6" i="11"/>
  <c r="B45" i="11"/>
  <c r="E44" i="11" s="1"/>
  <c r="B52" i="11"/>
  <c r="B19" i="11"/>
  <c r="V19" i="11" s="1"/>
  <c r="V4" i="11"/>
  <c r="B5" i="11"/>
  <c r="E4" i="11" s="1"/>
  <c r="V62" i="11"/>
  <c r="B59" i="11"/>
  <c r="V59" i="11" s="1"/>
  <c r="B43" i="11"/>
  <c r="E42" i="11" s="1"/>
  <c r="V42" i="11"/>
  <c r="B26" i="11"/>
  <c r="B63" i="11"/>
  <c r="B64" i="11" s="1"/>
  <c r="B50" i="11"/>
  <c r="E49" i="11" s="1"/>
  <c r="B34" i="11"/>
  <c r="E15" i="11"/>
  <c r="B17" i="11"/>
  <c r="B70" i="11"/>
  <c r="V70" i="11" s="1"/>
  <c r="B57" i="11"/>
  <c r="E57" i="11" s="1"/>
  <c r="B66" i="11"/>
  <c r="B37" i="11"/>
  <c r="E40" i="11"/>
  <c r="E39" i="11"/>
  <c r="B69" i="11"/>
  <c r="B30" i="11"/>
  <c r="B35" i="11"/>
  <c r="B3" i="11"/>
  <c r="B67" i="11" l="1"/>
  <c r="B60" i="11"/>
  <c r="V60" i="11" s="1"/>
  <c r="V64" i="11"/>
  <c r="E64" i="11"/>
  <c r="E47" i="11"/>
  <c r="V48" i="11"/>
  <c r="B31" i="11"/>
  <c r="E30" i="11" s="1"/>
  <c r="B7" i="11"/>
  <c r="E6" i="11" s="1"/>
  <c r="B53" i="11"/>
  <c r="E52" i="11" s="1"/>
  <c r="B71" i="11"/>
  <c r="B22" i="11"/>
  <c r="V22" i="11" s="1"/>
  <c r="B38" i="11"/>
  <c r="E38" i="11" s="1"/>
  <c r="V37" i="11"/>
  <c r="V6" i="11"/>
  <c r="E58" i="11"/>
  <c r="B20" i="11"/>
  <c r="V20" i="11" s="1"/>
  <c r="E45" i="11"/>
  <c r="E34" i="11"/>
  <c r="V52" i="11"/>
  <c r="V50" i="11"/>
  <c r="B51" i="11"/>
  <c r="E50" i="11" s="1"/>
  <c r="V35" i="11"/>
  <c r="B36" i="11"/>
  <c r="E35" i="11" s="1"/>
  <c r="V17" i="11"/>
  <c r="B18" i="11"/>
  <c r="E17" i="11" s="1"/>
  <c r="E5" i="11"/>
  <c r="V5" i="11"/>
  <c r="V63" i="11"/>
  <c r="E63" i="11"/>
  <c r="E62" i="11"/>
  <c r="E43" i="11"/>
  <c r="V43" i="11"/>
  <c r="V26" i="11"/>
  <c r="B27" i="11"/>
  <c r="B23" i="11"/>
  <c r="B10" i="11"/>
  <c r="E16" i="11"/>
  <c r="E33" i="11"/>
  <c r="E56" i="11"/>
  <c r="E65" i="11"/>
  <c r="E54" i="11"/>
  <c r="E2" i="11"/>
  <c r="E69" i="11"/>
  <c r="V69" i="11"/>
  <c r="E68" i="11"/>
  <c r="E29" i="11"/>
  <c r="E14" i="11"/>
  <c r="E59" i="11" l="1"/>
  <c r="E37" i="11"/>
  <c r="E26" i="11"/>
  <c r="B28" i="11"/>
  <c r="E27" i="11" s="1"/>
  <c r="V67" i="11"/>
  <c r="E67" i="11"/>
  <c r="E66" i="11"/>
  <c r="B61" i="11"/>
  <c r="B32" i="11"/>
  <c r="E31" i="11" s="1"/>
  <c r="V7" i="11"/>
  <c r="B8" i="11"/>
  <c r="B9" i="11" s="1"/>
  <c r="E8" i="11" s="1"/>
  <c r="V53" i="11"/>
  <c r="E53" i="11"/>
  <c r="E21" i="11"/>
  <c r="V71" i="11"/>
  <c r="E71" i="11"/>
  <c r="V38" i="11"/>
  <c r="E22" i="11"/>
  <c r="E19" i="11"/>
  <c r="B11" i="11"/>
  <c r="V10" i="11"/>
  <c r="E20" i="11"/>
  <c r="E3" i="11"/>
  <c r="V51" i="11"/>
  <c r="E51" i="11"/>
  <c r="V36" i="11"/>
  <c r="E36" i="11"/>
  <c r="V18" i="11"/>
  <c r="E18" i="11"/>
  <c r="V23" i="11"/>
  <c r="B24" i="11"/>
  <c r="B25" i="11" s="1"/>
  <c r="V27" i="11"/>
  <c r="E70" i="11"/>
  <c r="V28" i="11" l="1"/>
  <c r="E28" i="11"/>
  <c r="V25" i="11"/>
  <c r="E25" i="11"/>
  <c r="V11" i="11"/>
  <c r="B12" i="11"/>
  <c r="E11" i="11" s="1"/>
  <c r="V61" i="11"/>
  <c r="E60" i="11"/>
  <c r="E61" i="11"/>
  <c r="V32" i="11"/>
  <c r="E32" i="11"/>
  <c r="E9" i="11"/>
  <c r="E7" i="11"/>
  <c r="E10" i="11"/>
  <c r="E24" i="11"/>
  <c r="V24" i="11"/>
  <c r="E23" i="11"/>
  <c r="AH333" i="9"/>
  <c r="V12" i="11" l="1"/>
  <c r="E12" i="11"/>
  <c r="AB32" i="1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8" i="11" l="1"/>
  <c r="S66" i="11"/>
  <c r="S65" i="11"/>
  <c r="S57" i="11"/>
  <c r="S56" i="11"/>
  <c r="S54" i="11"/>
  <c r="S47" i="11"/>
  <c r="S45" i="11"/>
  <c r="S44" i="11"/>
  <c r="S40" i="11"/>
  <c r="S39" i="11"/>
  <c r="S34" i="11"/>
  <c r="S33" i="11"/>
  <c r="S31" i="11"/>
  <c r="S30" i="11"/>
  <c r="S29" i="11"/>
  <c r="S16" i="11"/>
  <c r="S15" i="11"/>
  <c r="S14" i="11"/>
  <c r="S9" i="11"/>
  <c r="S8" i="11"/>
  <c r="S3" i="11"/>
  <c r="S2" i="11"/>
  <c r="V68" i="11" l="1"/>
  <c r="V66" i="11"/>
  <c r="V65" i="11"/>
  <c r="V57" i="11"/>
  <c r="V56" i="11"/>
  <c r="V54" i="11"/>
  <c r="V47" i="11"/>
  <c r="V45" i="11"/>
  <c r="V44" i="11"/>
  <c r="V40" i="11"/>
  <c r="V39" i="11"/>
  <c r="V34" i="11"/>
  <c r="V33" i="11"/>
  <c r="V31" i="11"/>
  <c r="V30" i="11"/>
  <c r="V29" i="11"/>
  <c r="V16" i="11"/>
  <c r="V15" i="11"/>
  <c r="V14" i="11"/>
  <c r="V9" i="11"/>
  <c r="V8" i="11"/>
  <c r="V3" i="11"/>
  <c r="V2" i="11"/>
  <c r="U2" i="11" s="1"/>
  <c r="U3" i="11" l="1"/>
  <c r="U4" i="11" l="1"/>
  <c r="U5" i="11" l="1"/>
  <c r="U6" i="11" l="1"/>
  <c r="U7" i="11" s="1"/>
  <c r="C68" i="11"/>
  <c r="C66" i="11"/>
  <c r="C65" i="11"/>
  <c r="C57" i="11"/>
  <c r="C56" i="11"/>
  <c r="C54" i="11"/>
  <c r="C47" i="11"/>
  <c r="C45" i="11"/>
  <c r="C44" i="11"/>
  <c r="C40" i="11"/>
  <c r="C39" i="11"/>
  <c r="C37" i="11"/>
  <c r="C34" i="11"/>
  <c r="C33" i="11"/>
  <c r="C31" i="11"/>
  <c r="C30" i="11"/>
  <c r="C29" i="11"/>
  <c r="C21" i="11"/>
  <c r="C16" i="11"/>
  <c r="C15" i="11"/>
  <c r="C14" i="11"/>
  <c r="C9" i="11"/>
  <c r="C8" i="11"/>
  <c r="C6" i="11"/>
  <c r="C3" i="11"/>
  <c r="C2" i="11"/>
  <c r="T68" i="11"/>
  <c r="T66" i="11"/>
  <c r="T65" i="11"/>
  <c r="T57" i="11"/>
  <c r="T56" i="11"/>
  <c r="T54" i="11"/>
  <c r="T47" i="11"/>
  <c r="T45" i="11"/>
  <c r="T44" i="11"/>
  <c r="T40" i="11"/>
  <c r="T39" i="11"/>
  <c r="T34" i="11"/>
  <c r="T33" i="11"/>
  <c r="T31" i="11"/>
  <c r="T30" i="11"/>
  <c r="T29" i="11"/>
  <c r="T16" i="11"/>
  <c r="T15" i="11"/>
  <c r="T14" i="11"/>
  <c r="T9" i="11"/>
  <c r="T8" i="11"/>
  <c r="T3" i="11"/>
  <c r="T2" i="11"/>
  <c r="U8" i="11" l="1"/>
  <c r="U9" i="11" s="1"/>
  <c r="U10" i="11" s="1"/>
  <c r="U11" i="11" s="1"/>
  <c r="AZ6" i="9"/>
  <c r="U12" i="11" l="1"/>
  <c r="U13" i="11" s="1"/>
  <c r="U14" i="11" s="1"/>
  <c r="U15" i="11" s="1"/>
  <c r="U16" i="11" s="1"/>
  <c r="U17" i="11" s="1"/>
  <c r="U18"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9" i="11" l="1"/>
  <c r="U20" i="11" s="1"/>
  <c r="AW11" i="9"/>
  <c r="AW12" i="9"/>
  <c r="AW8" i="9"/>
  <c r="AW9" i="9"/>
  <c r="AW13" i="9"/>
  <c r="AW5" i="9"/>
  <c r="AW4" i="9"/>
  <c r="AW3" i="9"/>
  <c r="AW6" i="9"/>
  <c r="AW7" i="9"/>
  <c r="AW14" i="9"/>
  <c r="AW15" i="9"/>
  <c r="AW2" i="9"/>
  <c r="U21" i="11" l="1"/>
  <c r="J32" i="8"/>
  <c r="J31" i="8"/>
  <c r="J30" i="8"/>
  <c r="J27" i="8"/>
  <c r="J24" i="8"/>
  <c r="J23" i="8"/>
  <c r="J22" i="8"/>
  <c r="J21" i="8"/>
  <c r="J20" i="8"/>
  <c r="J19" i="8"/>
  <c r="J18" i="8"/>
  <c r="J17" i="8"/>
  <c r="J16" i="8"/>
  <c r="J15" i="8"/>
  <c r="J14" i="8"/>
  <c r="J13" i="8"/>
  <c r="J12" i="8"/>
  <c r="J11" i="8"/>
  <c r="J10" i="8"/>
  <c r="J9" i="8"/>
  <c r="J8" i="8"/>
  <c r="J7" i="8"/>
  <c r="J6" i="8"/>
  <c r="J5" i="8"/>
  <c r="J4" i="8"/>
  <c r="J3" i="8"/>
  <c r="J2" i="8"/>
  <c r="U22" i="11" l="1"/>
  <c r="U23" i="11" s="1"/>
  <c r="U24" i="11" s="1"/>
  <c r="AK15" i="9"/>
  <c r="AK26" i="9"/>
  <c r="AK35" i="9"/>
  <c r="AK37" i="9"/>
  <c r="AK44" i="9"/>
  <c r="AK47" i="9"/>
  <c r="AK55" i="9"/>
  <c r="AK64" i="9"/>
  <c r="AK76" i="9"/>
  <c r="AK80" i="9"/>
  <c r="AK81" i="9"/>
  <c r="AK87" i="9"/>
  <c r="AK94" i="9"/>
  <c r="AK95" i="9"/>
  <c r="AK96" i="9"/>
  <c r="AK106" i="9"/>
  <c r="AK114" i="9"/>
  <c r="AK116" i="9"/>
  <c r="AK134" i="9"/>
  <c r="AK136" i="9"/>
  <c r="AK145" i="9"/>
  <c r="AK154" i="9"/>
  <c r="AK156" i="9"/>
  <c r="AK165" i="9"/>
  <c r="AK175" i="9"/>
  <c r="AK185" i="9"/>
  <c r="AK194" i="9"/>
  <c r="AK216" i="9"/>
  <c r="AK224" i="9"/>
  <c r="AK234" i="9"/>
  <c r="AK286" i="9"/>
  <c r="AK295" i="9"/>
  <c r="AK311" i="9"/>
  <c r="U25" i="11" l="1"/>
  <c r="U26" i="11" s="1"/>
  <c r="U27" i="11" s="1"/>
  <c r="AU12" i="9"/>
  <c r="AU11" i="9"/>
  <c r="AU10" i="9"/>
  <c r="U28" i="11" l="1"/>
  <c r="U29" i="11" s="1"/>
  <c r="U30" i="11" s="1"/>
  <c r="AU20" i="9"/>
  <c r="AU21" i="9"/>
  <c r="AU19" i="9"/>
  <c r="U31" i="11" l="1"/>
  <c r="U32" i="11" s="1"/>
  <c r="U33" i="11" s="1"/>
  <c r="U34" i="11" s="1"/>
  <c r="U35" i="11" s="1"/>
  <c r="U36" i="11" s="1"/>
  <c r="U37" i="11" s="1"/>
  <c r="U38" i="11" s="1"/>
  <c r="U39" i="11" s="1"/>
  <c r="U40"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41" i="11" l="1"/>
  <c r="U42" i="11" s="1"/>
  <c r="U43" i="11" s="1"/>
  <c r="U44" i="11" s="1"/>
  <c r="U45" i="11" s="1"/>
  <c r="U46" i="11" s="1"/>
  <c r="U47" i="11" s="1"/>
  <c r="U48" i="11" s="1"/>
  <c r="U49" i="11" s="1"/>
  <c r="U50" i="11" s="1"/>
  <c r="U51" i="11" s="1"/>
  <c r="U52" i="11" s="1"/>
  <c r="U53" i="11" s="1"/>
  <c r="U54" i="11" s="1"/>
  <c r="U55" i="11" s="1"/>
  <c r="U56" i="11" s="1"/>
  <c r="U57" i="11" s="1"/>
  <c r="U58" i="11" s="1"/>
  <c r="U59" i="11" s="1"/>
  <c r="CA43" i="9"/>
  <c r="U60" i="11" l="1"/>
  <c r="U61" i="11" s="1"/>
  <c r="U62" i="11" s="1"/>
  <c r="U63" i="11" s="1"/>
  <c r="U64" i="11" s="1"/>
  <c r="U65" i="11" s="1"/>
  <c r="U66" i="11" s="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U67" i="11" l="1"/>
  <c r="U68" i="11" s="1"/>
  <c r="U69" i="11" s="1"/>
  <c r="U70" i="11" s="1"/>
  <c r="U71"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X2" i="11" l="1"/>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100" i="9"/>
  <c r="AA101" i="9"/>
  <c r="AN100" i="9" l="1"/>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K290" i="9" l="1"/>
  <c r="AK291" i="9"/>
  <c r="AK220" i="9"/>
  <c r="AK221"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171" i="9" l="1"/>
  <c r="AA221" i="9"/>
  <c r="AA170" i="9"/>
  <c r="AA290" i="9"/>
  <c r="AN171" i="9" l="1"/>
  <c r="AN170" i="9"/>
  <c r="AN290" i="9"/>
  <c r="AN221" i="9"/>
  <c r="AK315" i="9" l="1"/>
  <c r="AK316" i="9"/>
  <c r="AK346" i="9"/>
  <c r="AK347" i="9"/>
  <c r="AK160" i="9"/>
  <c r="AK161" i="9"/>
  <c r="AK201" i="9"/>
  <c r="AK329" i="9"/>
  <c r="AK360" i="9"/>
  <c r="AK200" i="9"/>
  <c r="AK367" i="9"/>
  <c r="AK336" i="9"/>
  <c r="AK320" i="9"/>
  <c r="AK351" i="9"/>
  <c r="AA342" i="9" l="1"/>
  <c r="AA373" i="9"/>
  <c r="AA354" i="9"/>
  <c r="AA346" i="9"/>
  <c r="AA315" i="9"/>
  <c r="AA323" i="9"/>
  <c r="AN323" i="9" l="1"/>
  <c r="AN354" i="9"/>
  <c r="AN342" i="9"/>
  <c r="AN373" i="9"/>
  <c r="AN315" i="9"/>
  <c r="AN346" i="9"/>
  <c r="AK301" i="9" l="1"/>
  <c r="AK300" i="9"/>
  <c r="AK363" i="9"/>
  <c r="AK332" i="9"/>
  <c r="AK20" i="9"/>
  <c r="AK21" i="9"/>
  <c r="AK60" i="9"/>
  <c r="AK61" i="9"/>
  <c r="AK240" i="9"/>
  <c r="AK241" i="9"/>
  <c r="AK343" i="9"/>
  <c r="AK260" i="9"/>
  <c r="AK261" i="9"/>
  <c r="AK357" i="9"/>
  <c r="AK326" i="9"/>
  <c r="AK131" i="9"/>
  <c r="AK130" i="9"/>
  <c r="AK312" i="9"/>
  <c r="AK40" i="9"/>
  <c r="AK41" i="9"/>
  <c r="AA261" i="9" l="1"/>
  <c r="AA260" i="9"/>
  <c r="AA21" i="9"/>
  <c r="AA61" i="9"/>
  <c r="AA301" i="9"/>
  <c r="AA20" i="9"/>
  <c r="AA300" i="9"/>
  <c r="AA130" i="9"/>
  <c r="AA131" i="9"/>
  <c r="AA326" i="9"/>
  <c r="AA357" i="9"/>
  <c r="AA220" i="9"/>
  <c r="AA366" i="9"/>
  <c r="AA335" i="9"/>
  <c r="AA332" i="9"/>
  <c r="AA363" i="9"/>
  <c r="AA241" i="9"/>
  <c r="AA240" i="9"/>
  <c r="AN220" i="9" l="1"/>
  <c r="AN335" i="9"/>
  <c r="AN366" i="9"/>
  <c r="AN300" i="9"/>
  <c r="AN301" i="9"/>
  <c r="AN61" i="9"/>
  <c r="AN326" i="9"/>
  <c r="AN20" i="9"/>
  <c r="AN131" i="9"/>
  <c r="AN241" i="9"/>
  <c r="AN332" i="9"/>
  <c r="AN240" i="9"/>
  <c r="AN21" i="9"/>
  <c r="AN357" i="9"/>
  <c r="AN260" i="9"/>
  <c r="AN261" i="9"/>
  <c r="AN130" i="9"/>
  <c r="AN363" i="9"/>
  <c r="CB33" i="9" l="1"/>
  <c r="CB35" i="9"/>
  <c r="CB28" i="9"/>
  <c r="CB7" i="9"/>
  <c r="CB24" i="9"/>
  <c r="D46" i="11" l="1"/>
  <c r="CB39" i="9"/>
  <c r="D35" i="11"/>
  <c r="AK350" i="9"/>
  <c r="AK319" i="9"/>
  <c r="AK349" i="9"/>
  <c r="AK318" i="9"/>
  <c r="AK348" i="9"/>
  <c r="AK317" i="9"/>
  <c r="CB32" i="9"/>
  <c r="D71" i="11"/>
  <c r="AK345" i="9"/>
  <c r="AK313" i="9"/>
  <c r="AK314" i="9"/>
  <c r="CB23" i="9"/>
  <c r="AK344" i="9"/>
  <c r="D31" i="11"/>
  <c r="AK230" i="9"/>
  <c r="AK71" i="9"/>
  <c r="AK70" i="9"/>
  <c r="AK361" i="9"/>
  <c r="AK362" i="9"/>
  <c r="AK330" i="9"/>
  <c r="AK331" i="9"/>
  <c r="CB4" i="9"/>
  <c r="D29" i="11"/>
  <c r="CB41" i="9"/>
  <c r="CB36" i="9"/>
  <c r="CB37" i="9"/>
  <c r="CB38" i="9"/>
  <c r="AK181" i="9"/>
  <c r="AK90" i="9"/>
  <c r="AK180" i="9"/>
  <c r="AK91" i="9"/>
  <c r="CB22" i="9"/>
  <c r="AK50" i="9"/>
  <c r="AK51" i="9"/>
  <c r="AK359" i="9"/>
  <c r="AK358" i="9"/>
  <c r="AK327" i="9"/>
  <c r="CB5" i="9"/>
  <c r="AK328" i="9"/>
  <c r="D49" i="11"/>
  <c r="AK364" i="9"/>
  <c r="AK333" i="9"/>
  <c r="CB19" i="9"/>
  <c r="AK334" i="9"/>
  <c r="AK365" i="9"/>
  <c r="CB30" i="9"/>
  <c r="D64" i="11"/>
  <c r="CB8" i="9"/>
  <c r="CB44" i="9"/>
  <c r="D15" i="11"/>
  <c r="AK325" i="9"/>
  <c r="AK324" i="9"/>
  <c r="CB2" i="9"/>
  <c r="CB42" i="9"/>
  <c r="D44" i="11"/>
  <c r="AK356" i="9"/>
  <c r="AK355" i="9"/>
  <c r="AK371" i="9"/>
  <c r="AK341" i="9"/>
  <c r="CB17" i="9"/>
  <c r="AK372" i="9"/>
  <c r="AK340" i="9"/>
  <c r="AK111" i="9"/>
  <c r="AK110" i="9"/>
  <c r="AK271" i="9"/>
  <c r="AK270" i="9"/>
  <c r="CB31" i="9"/>
  <c r="AK150" i="9"/>
  <c r="AK151" i="9"/>
  <c r="CB20" i="9"/>
  <c r="CB16" i="9"/>
  <c r="AK280" i="9"/>
  <c r="CB29" i="9"/>
  <c r="CB34" i="9"/>
  <c r="CB13" i="9"/>
  <c r="D5" i="11"/>
  <c r="CB6" i="9"/>
  <c r="AK31" i="9"/>
  <c r="AK30" i="9"/>
  <c r="CB12" i="9"/>
  <c r="AK10" i="9"/>
  <c r="AK11" i="9"/>
  <c r="CB9" i="9"/>
  <c r="AK281" i="9"/>
  <c r="CB14" i="9"/>
  <c r="CB26" i="9"/>
  <c r="AK321" i="9"/>
  <c r="AK322" i="9"/>
  <c r="AK353" i="9"/>
  <c r="AK352" i="9"/>
  <c r="CB40" i="9"/>
  <c r="AK121" i="9"/>
  <c r="AK120" i="9"/>
  <c r="CB11" i="9"/>
  <c r="CB43" i="9"/>
  <c r="CB27" i="9"/>
  <c r="AK231" i="9"/>
  <c r="AK140" i="9"/>
  <c r="CB10" i="9"/>
  <c r="D20" i="11"/>
  <c r="CB3" i="9"/>
  <c r="N270" i="9" s="1"/>
  <c r="CB45" i="9"/>
  <c r="AK338" i="9"/>
  <c r="AK337" i="9"/>
  <c r="AK368" i="9"/>
  <c r="CB18" i="9"/>
  <c r="AK369" i="9"/>
  <c r="AK141" i="9"/>
  <c r="CB25" i="9"/>
  <c r="AK250" i="9"/>
  <c r="AK251" i="9"/>
  <c r="CB15" i="9"/>
  <c r="AK211" i="9"/>
  <c r="AK210" i="9"/>
  <c r="CB21" i="9"/>
  <c r="D67" i="11" l="1"/>
  <c r="D28" i="11"/>
  <c r="D9" i="11"/>
  <c r="D55" i="11"/>
  <c r="D18" i="11"/>
  <c r="D43" i="11"/>
  <c r="D32" i="11"/>
  <c r="D69" i="11"/>
  <c r="D65" i="11"/>
  <c r="D26" i="11"/>
  <c r="D22" i="11"/>
  <c r="D59" i="11"/>
  <c r="D51" i="11"/>
  <c r="AD1" i="9" a="1"/>
  <c r="AD1" i="9" s="1"/>
  <c r="D52" i="11"/>
  <c r="D21" i="11"/>
  <c r="D37" i="11"/>
  <c r="D58" i="11"/>
  <c r="D19" i="11"/>
  <c r="D6" i="11"/>
  <c r="D25" i="11"/>
  <c r="D3" i="11"/>
  <c r="D34" i="11"/>
  <c r="D41" i="11"/>
  <c r="D23" i="11"/>
  <c r="D30" i="11"/>
  <c r="D11" i="11"/>
  <c r="D39" i="11"/>
  <c r="D33" i="11"/>
  <c r="D54" i="11"/>
  <c r="D63" i="11"/>
  <c r="D16" i="11"/>
  <c r="D13" i="11"/>
  <c r="D60" i="11"/>
  <c r="D57" i="11"/>
  <c r="D36" i="11"/>
  <c r="D14" i="11"/>
  <c r="D56" i="11"/>
  <c r="D2" i="11"/>
  <c r="D42" i="11"/>
  <c r="D24" i="11"/>
  <c r="D4" i="11"/>
  <c r="D12" i="11"/>
  <c r="D61" i="11"/>
  <c r="D53" i="11"/>
  <c r="D40" i="11"/>
  <c r="D38" i="11"/>
  <c r="D45" i="11"/>
  <c r="D48" i="11"/>
  <c r="D7" i="11"/>
  <c r="D50" i="11"/>
  <c r="D8" i="11"/>
  <c r="D66" i="11"/>
  <c r="D68" i="11"/>
  <c r="D17" i="11"/>
  <c r="S270" i="9"/>
  <c r="T1" i="9" s="1" a="1"/>
  <c r="T1" i="9" s="1"/>
  <c r="T270" i="9"/>
  <c r="D47" i="11"/>
  <c r="D27" i="11"/>
  <c r="D70" i="11"/>
  <c r="D62" i="11"/>
  <c r="D10" i="11"/>
  <c r="AA60" i="9"/>
  <c r="AA291" i="9"/>
  <c r="AA200" i="9"/>
  <c r="AA201" i="9"/>
  <c r="AA160" i="9"/>
  <c r="AA161" i="9"/>
  <c r="AA81" i="9"/>
  <c r="AA80" i="9"/>
  <c r="AA40" i="9"/>
  <c r="AA41" i="9"/>
  <c r="AA310" i="9"/>
  <c r="AA311" i="9"/>
  <c r="AA329" i="9"/>
  <c r="AA360" i="9"/>
  <c r="AA320" i="9"/>
  <c r="AA351" i="9"/>
  <c r="AA347" i="9"/>
  <c r="AA316" i="9"/>
  <c r="AA343" i="9"/>
  <c r="AA312" i="9"/>
  <c r="AA370" i="9"/>
  <c r="AA339" i="9"/>
  <c r="AA336" i="9"/>
  <c r="AA367" i="9"/>
  <c r="AA188" i="9"/>
  <c r="AA54" i="9"/>
  <c r="AA82" i="9"/>
  <c r="AA177" i="9"/>
  <c r="AA179" i="9"/>
  <c r="AA355" i="9"/>
  <c r="AA184" i="9"/>
  <c r="AA175" i="9"/>
  <c r="AA134" i="9"/>
  <c r="AA313" i="9"/>
  <c r="AA237" i="9"/>
  <c r="AA70" i="9"/>
  <c r="AA94" i="9"/>
  <c r="AA142" i="9"/>
  <c r="AA213" i="9"/>
  <c r="AA185" i="9"/>
  <c r="AA77" i="9"/>
  <c r="AA143" i="9"/>
  <c r="AA119" i="9"/>
  <c r="AA356" i="9"/>
  <c r="AA87" i="9"/>
  <c r="AA148" i="9"/>
  <c r="AA305" i="9"/>
  <c r="AA265" i="9"/>
  <c r="AA293" i="9"/>
  <c r="AA159" i="9"/>
  <c r="AA276" i="9"/>
  <c r="AA333" i="9"/>
  <c r="AA178" i="9"/>
  <c r="AA199" i="9"/>
  <c r="AA74" i="9"/>
  <c r="AA288" i="9"/>
  <c r="AA110" i="9"/>
  <c r="AA37" i="9"/>
  <c r="AA222" i="9"/>
  <c r="AA292" i="9"/>
  <c r="AA122" i="9"/>
  <c r="AA79" i="9"/>
  <c r="AA273" i="9"/>
  <c r="AA248" i="9"/>
  <c r="AA230" i="9"/>
  <c r="AA277" i="9"/>
  <c r="AA244" i="9"/>
  <c r="AA204" i="9"/>
  <c r="AA219" i="9"/>
  <c r="AA8" i="9"/>
  <c r="AA92" i="9"/>
  <c r="AA234" i="9"/>
  <c r="AA111" i="9"/>
  <c r="AA352" i="9"/>
  <c r="AA268" i="9"/>
  <c r="AA197" i="9"/>
  <c r="AA203" i="9"/>
  <c r="AA43" i="9"/>
  <c r="AA183" i="9"/>
  <c r="AA287" i="9"/>
  <c r="AA145" i="9"/>
  <c r="AA250" i="9"/>
  <c r="AA307" i="9"/>
  <c r="AA216" i="9"/>
  <c r="AA249" i="9"/>
  <c r="AA372" i="9"/>
  <c r="AA186" i="9"/>
  <c r="AA104" i="9"/>
  <c r="AA232" i="9"/>
  <c r="AA103" i="9"/>
  <c r="AA154" i="9"/>
  <c r="AA194" i="9"/>
  <c r="AA215" i="9"/>
  <c r="AA165" i="9"/>
  <c r="AA66" i="9"/>
  <c r="AA117" i="9"/>
  <c r="AA226" i="9"/>
  <c r="AA83" i="9"/>
  <c r="AA124" i="9"/>
  <c r="AA98" i="9"/>
  <c r="AA327" i="9"/>
  <c r="AA224" i="9"/>
  <c r="AA321" i="9"/>
  <c r="AA29" i="9"/>
  <c r="AA218" i="9"/>
  <c r="AA95" i="9"/>
  <c r="AA107" i="9"/>
  <c r="AA299" i="9"/>
  <c r="AA252" i="9"/>
  <c r="AA96" i="9"/>
  <c r="AA25" i="9"/>
  <c r="AA168" i="9"/>
  <c r="AA17" i="9"/>
  <c r="AA71" i="9"/>
  <c r="AA309" i="9"/>
  <c r="AA28" i="9"/>
  <c r="AA242" i="9"/>
  <c r="AA228" i="9"/>
  <c r="AA35" i="9"/>
  <c r="AA235" i="9"/>
  <c r="AA3" i="9"/>
  <c r="AA337" i="9"/>
  <c r="AA147" i="9"/>
  <c r="AA118" i="9"/>
  <c r="AA231" i="9"/>
  <c r="AA132" i="9"/>
  <c r="AA65" i="9"/>
  <c r="AA364" i="9"/>
  <c r="AA97" i="9"/>
  <c r="AA284" i="9"/>
  <c r="AA44" i="9"/>
  <c r="AA362" i="9"/>
  <c r="AA225" i="9"/>
  <c r="AA198" i="9"/>
  <c r="AA34" i="9"/>
  <c r="AA267" i="9"/>
  <c r="AA302" i="9"/>
  <c r="AA229" i="9"/>
  <c r="AA247" i="9"/>
  <c r="AA49" i="9"/>
  <c r="AA141" i="9"/>
  <c r="AA173" i="9"/>
  <c r="AA144" i="9"/>
  <c r="AA73" i="9"/>
  <c r="AA62" i="9"/>
  <c r="AA67" i="9"/>
  <c r="AA286" i="9"/>
  <c r="AA195" i="9"/>
  <c r="AA19" i="9"/>
  <c r="AA146" i="9"/>
  <c r="AA174" i="9"/>
  <c r="AA76" i="9"/>
  <c r="AA115" i="9"/>
  <c r="AA102" i="9"/>
  <c r="AA38" i="9"/>
  <c r="AA176" i="9"/>
  <c r="AA116" i="9"/>
  <c r="AA14" i="9"/>
  <c r="AA214" i="9"/>
  <c r="AA278" i="9"/>
  <c r="AA133" i="9"/>
  <c r="AA189" i="9"/>
  <c r="AA294" i="9"/>
  <c r="AA32" i="9"/>
  <c r="AA68" i="9"/>
  <c r="AA256" i="9"/>
  <c r="AA285" i="9"/>
  <c r="AA57" i="9"/>
  <c r="AA211" i="9"/>
  <c r="AA13" i="9"/>
  <c r="AA324" i="9"/>
  <c r="AA16" i="9"/>
  <c r="AA371" i="9"/>
  <c r="AA137" i="9"/>
  <c r="AA18" i="9"/>
  <c r="AA23" i="9"/>
  <c r="AA93" i="9"/>
  <c r="AA138" i="9"/>
  <c r="AA353" i="9"/>
  <c r="AA114" i="9"/>
  <c r="AA297" i="9"/>
  <c r="AA181" i="9"/>
  <c r="AA331" i="9"/>
  <c r="AA149" i="9"/>
  <c r="AA59" i="9"/>
  <c r="AA51" i="9"/>
  <c r="AA6" i="9"/>
  <c r="AA330" i="9"/>
  <c r="AA75" i="9"/>
  <c r="AA69" i="9"/>
  <c r="AA182" i="9"/>
  <c r="AA264" i="9"/>
  <c r="AA295" i="9"/>
  <c r="AA187" i="9"/>
  <c r="AA283" i="9"/>
  <c r="AA30" i="9"/>
  <c r="AA7" i="9"/>
  <c r="AA348" i="9"/>
  <c r="AA350" i="9"/>
  <c r="AA212" i="9"/>
  <c r="AA180" i="9"/>
  <c r="AA207" i="9"/>
  <c r="AA275" i="9"/>
  <c r="AA281" i="9"/>
  <c r="AA120" i="9"/>
  <c r="AA11" i="9"/>
  <c r="AA270" i="9"/>
  <c r="AA31" i="9"/>
  <c r="AA239" i="9"/>
  <c r="AA334" i="9"/>
  <c r="AA282" i="9"/>
  <c r="AA63" i="9"/>
  <c r="AA84" i="9"/>
  <c r="AA50" i="9"/>
  <c r="AA125" i="9"/>
  <c r="AA113" i="9"/>
  <c r="AA85" i="9"/>
  <c r="AA108" i="9"/>
  <c r="AA319" i="9"/>
  <c r="AA298" i="9"/>
  <c r="AA280" i="9"/>
  <c r="AA46" i="9"/>
  <c r="AA127" i="9"/>
  <c r="AA163" i="9"/>
  <c r="AA140" i="9"/>
  <c r="AA304" i="9"/>
  <c r="AA192" i="9"/>
  <c r="AA365" i="9"/>
  <c r="AA112" i="9"/>
  <c r="AA274" i="9"/>
  <c r="AA209" i="9"/>
  <c r="AA361" i="9"/>
  <c r="AA58" i="9"/>
  <c r="AA88" i="9"/>
  <c r="AA89" i="9"/>
  <c r="AA152" i="9"/>
  <c r="AA272" i="9"/>
  <c r="AA169" i="9"/>
  <c r="AA24" i="9"/>
  <c r="AA22" i="9"/>
  <c r="AA243" i="9"/>
  <c r="AA162" i="9"/>
  <c r="AA296" i="9"/>
  <c r="AA158" i="9"/>
  <c r="AA48" i="9"/>
  <c r="AA139" i="9"/>
  <c r="AA340" i="9"/>
  <c r="AA254" i="9"/>
  <c r="AA358" i="9"/>
  <c r="AA156" i="9"/>
  <c r="AA202" i="9"/>
  <c r="AA233" i="9"/>
  <c r="AA106" i="9"/>
  <c r="AA166" i="9"/>
  <c r="AA151" i="9"/>
  <c r="AA314" i="9"/>
  <c r="AA246" i="9"/>
  <c r="AA259" i="9"/>
  <c r="AA318" i="9"/>
  <c r="AA53" i="9"/>
  <c r="AA238" i="9"/>
  <c r="AA308" i="9"/>
  <c r="AA263" i="9"/>
  <c r="AA164" i="9"/>
  <c r="AA52" i="9"/>
  <c r="AA306" i="9"/>
  <c r="AA369" i="9"/>
  <c r="AA78" i="9"/>
  <c r="AA136" i="9"/>
  <c r="AA245" i="9"/>
  <c r="AA33" i="9"/>
  <c r="AA26" i="9"/>
  <c r="AA279" i="9"/>
  <c r="AA167" i="9"/>
  <c r="AA205" i="9"/>
  <c r="AA223" i="9"/>
  <c r="AA12" i="9"/>
  <c r="AA208" i="9"/>
  <c r="AA289" i="9"/>
  <c r="AA328" i="9"/>
  <c r="AA109" i="9"/>
  <c r="AA128" i="9"/>
  <c r="AA359" i="9"/>
  <c r="AA90" i="9"/>
  <c r="AA341" i="9"/>
  <c r="AA86" i="9"/>
  <c r="AA2" i="9"/>
  <c r="AA196" i="9"/>
  <c r="AA27" i="9"/>
  <c r="AA72" i="9"/>
  <c r="AA45" i="9"/>
  <c r="AA303" i="9"/>
  <c r="AA157" i="9"/>
  <c r="AA255" i="9"/>
  <c r="AA172" i="9"/>
  <c r="AA39" i="9"/>
  <c r="AA257" i="9"/>
  <c r="AA42" i="9"/>
  <c r="AA262" i="9"/>
  <c r="AA126" i="9"/>
  <c r="AA253" i="9"/>
  <c r="AA10" i="9"/>
  <c r="AA210" i="9"/>
  <c r="AA153" i="9"/>
  <c r="AA322" i="9"/>
  <c r="AA368" i="9"/>
  <c r="AA349" i="9"/>
  <c r="AA206" i="9"/>
  <c r="AA47" i="9"/>
  <c r="AA36" i="9"/>
  <c r="AA345" i="9"/>
  <c r="AA99" i="9"/>
  <c r="AA217" i="9"/>
  <c r="AA105" i="9"/>
  <c r="AA236" i="9"/>
  <c r="AA227" i="9"/>
  <c r="AA129" i="9"/>
  <c r="AA4" i="9"/>
  <c r="AA269" i="9"/>
  <c r="AA344" i="9"/>
  <c r="AA155" i="9"/>
  <c r="AA251" i="9"/>
  <c r="AA266" i="9"/>
  <c r="AA91" i="9"/>
  <c r="AA271" i="9"/>
  <c r="AA338" i="9"/>
  <c r="AA123" i="9"/>
  <c r="AA56" i="9"/>
  <c r="AA258" i="9"/>
  <c r="AA325" i="9"/>
  <c r="AA135" i="9"/>
  <c r="AA317" i="9"/>
  <c r="AA9" i="9"/>
  <c r="AA121" i="9"/>
  <c r="AA193" i="9"/>
  <c r="AA5" i="9"/>
  <c r="AA150" i="9"/>
  <c r="AA55" i="9"/>
  <c r="AA64" i="9"/>
  <c r="AA15" i="9"/>
  <c r="AN60" i="9" l="1"/>
  <c r="AN291" i="9"/>
  <c r="AN201" i="9"/>
  <c r="AN200" i="9"/>
  <c r="AN161" i="9"/>
  <c r="AN160" i="9"/>
  <c r="AN80" i="9"/>
  <c r="AN81" i="9"/>
  <c r="AN41" i="9"/>
  <c r="AN40" i="9"/>
  <c r="AN311" i="9"/>
  <c r="AN310" i="9"/>
  <c r="AN329" i="9"/>
  <c r="AN360" i="9"/>
  <c r="AN320" i="9"/>
  <c r="AN351" i="9"/>
  <c r="AN347" i="9"/>
  <c r="AN316" i="9"/>
  <c r="AN343" i="9"/>
  <c r="AN312" i="9"/>
  <c r="AN370" i="9"/>
  <c r="AN339" i="9"/>
  <c r="AN336" i="9"/>
  <c r="AN367" i="9"/>
  <c r="AN15" i="9"/>
  <c r="AN64" i="9"/>
  <c r="AN55" i="9"/>
  <c r="AN150" i="9"/>
  <c r="AN5" i="9"/>
  <c r="AN193" i="9"/>
  <c r="AN121" i="9"/>
  <c r="AN9" i="9"/>
  <c r="AN317" i="9"/>
  <c r="AN135" i="9"/>
  <c r="AN325" i="9"/>
  <c r="AN258" i="9"/>
  <c r="AN56" i="9"/>
  <c r="AN123" i="9"/>
  <c r="AN338" i="9"/>
  <c r="AN271" i="9"/>
  <c r="AN91" i="9"/>
  <c r="AN266" i="9"/>
  <c r="AN251" i="9"/>
  <c r="AN155" i="9"/>
  <c r="AN344" i="9"/>
  <c r="AN269" i="9"/>
  <c r="AN4" i="9"/>
  <c r="AN129" i="9"/>
  <c r="AN227" i="9"/>
  <c r="AN236" i="9"/>
  <c r="AN105" i="9"/>
  <c r="AN217" i="9"/>
  <c r="AN99" i="9"/>
  <c r="AN345" i="9"/>
  <c r="AN36" i="9"/>
  <c r="AN47" i="9"/>
  <c r="AN206" i="9"/>
  <c r="AN349" i="9"/>
  <c r="AN368" i="9"/>
  <c r="AN322" i="9"/>
  <c r="AN153" i="9"/>
  <c r="AN210" i="9"/>
  <c r="AN10" i="9"/>
  <c r="AN253" i="9"/>
  <c r="AN126" i="9"/>
  <c r="AN262" i="9"/>
  <c r="AN42" i="9"/>
  <c r="AN257" i="9"/>
  <c r="AN39" i="9"/>
  <c r="AN172" i="9"/>
  <c r="AN255" i="9"/>
  <c r="AN157" i="9"/>
  <c r="AN303" i="9"/>
  <c r="AN45" i="9"/>
  <c r="AN72" i="9"/>
  <c r="AN27" i="9"/>
  <c r="AN196" i="9"/>
  <c r="AN2" i="9"/>
  <c r="AM2" i="9" s="1"/>
  <c r="AN86" i="9"/>
  <c r="AN341" i="9"/>
  <c r="AN90" i="9"/>
  <c r="AN359" i="9"/>
  <c r="AN128" i="9"/>
  <c r="AN109" i="9"/>
  <c r="AN328" i="9"/>
  <c r="AN289" i="9"/>
  <c r="AN208" i="9"/>
  <c r="AN12" i="9"/>
  <c r="AN223" i="9"/>
  <c r="AN205" i="9"/>
  <c r="AN167" i="9"/>
  <c r="AN279" i="9"/>
  <c r="AN26" i="9"/>
  <c r="AN33" i="9"/>
  <c r="AN245" i="9"/>
  <c r="AN136" i="9"/>
  <c r="AN78" i="9"/>
  <c r="AN369" i="9"/>
  <c r="AN306" i="9"/>
  <c r="AN52" i="9"/>
  <c r="AN164" i="9"/>
  <c r="AN263" i="9"/>
  <c r="AN308" i="9"/>
  <c r="AN238" i="9"/>
  <c r="AN53" i="9"/>
  <c r="AN318" i="9"/>
  <c r="AN259" i="9"/>
  <c r="AN246" i="9"/>
  <c r="AN314" i="9"/>
  <c r="AN151" i="9"/>
  <c r="AN166" i="9"/>
  <c r="AN106" i="9"/>
  <c r="AN233" i="9"/>
  <c r="AN202" i="9"/>
  <c r="AN156" i="9"/>
  <c r="AN358" i="9"/>
  <c r="AN254" i="9"/>
  <c r="AN340" i="9"/>
  <c r="AN139" i="9"/>
  <c r="AN48" i="9"/>
  <c r="AN158" i="9"/>
  <c r="AN296" i="9"/>
  <c r="AN162" i="9"/>
  <c r="AN243" i="9"/>
  <c r="AN22" i="9"/>
  <c r="AN24" i="9"/>
  <c r="AN169" i="9"/>
  <c r="AN272" i="9"/>
  <c r="AN152" i="9"/>
  <c r="AN89" i="9"/>
  <c r="AN88" i="9"/>
  <c r="AN58" i="9"/>
  <c r="AN361" i="9"/>
  <c r="AN209" i="9"/>
  <c r="AN274" i="9"/>
  <c r="AN112" i="9"/>
  <c r="AN365" i="9"/>
  <c r="AN192" i="9"/>
  <c r="AN304" i="9"/>
  <c r="AN140" i="9"/>
  <c r="AN163" i="9"/>
  <c r="AN127" i="9"/>
  <c r="AN46" i="9"/>
  <c r="AN280" i="9"/>
  <c r="AN298" i="9"/>
  <c r="AN319" i="9"/>
  <c r="AN108" i="9"/>
  <c r="AN85" i="9"/>
  <c r="AN113" i="9"/>
  <c r="AN125" i="9"/>
  <c r="AN50" i="9"/>
  <c r="AN84" i="9"/>
  <c r="AN63" i="9"/>
  <c r="AN282" i="9"/>
  <c r="AN334" i="9"/>
  <c r="AN239" i="9"/>
  <c r="AN31" i="9"/>
  <c r="AN270" i="9"/>
  <c r="AN11" i="9"/>
  <c r="AN120" i="9"/>
  <c r="AN281" i="9"/>
  <c r="AN275" i="9"/>
  <c r="AN207" i="9"/>
  <c r="AN180" i="9"/>
  <c r="AN212" i="9"/>
  <c r="AN350" i="9"/>
  <c r="AN348" i="9"/>
  <c r="AN7" i="9"/>
  <c r="AN30" i="9"/>
  <c r="AN283" i="9"/>
  <c r="AN187" i="9"/>
  <c r="AN295" i="9"/>
  <c r="AN264" i="9"/>
  <c r="AN182" i="9"/>
  <c r="AN69" i="9"/>
  <c r="AN75" i="9"/>
  <c r="AN330" i="9"/>
  <c r="AN6" i="9"/>
  <c r="AN51" i="9"/>
  <c r="AN59" i="9"/>
  <c r="AN149" i="9"/>
  <c r="AN331" i="9"/>
  <c r="AN181" i="9"/>
  <c r="AN297" i="9"/>
  <c r="AN114" i="9"/>
  <c r="AN353" i="9"/>
  <c r="AN138" i="9"/>
  <c r="AN93" i="9"/>
  <c r="AN23" i="9"/>
  <c r="AN18" i="9"/>
  <c r="AN137" i="9"/>
  <c r="AN371" i="9"/>
  <c r="AN16" i="9"/>
  <c r="AN324" i="9"/>
  <c r="AN13" i="9"/>
  <c r="AN211" i="9"/>
  <c r="AN57" i="9"/>
  <c r="AN285" i="9"/>
  <c r="AN256" i="9"/>
  <c r="AN68" i="9"/>
  <c r="AN32" i="9"/>
  <c r="AN294" i="9"/>
  <c r="AN189" i="9"/>
  <c r="AN133" i="9"/>
  <c r="AN278" i="9"/>
  <c r="AN214" i="9"/>
  <c r="AN14" i="9"/>
  <c r="AN116" i="9"/>
  <c r="AN176" i="9"/>
  <c r="AN38" i="9"/>
  <c r="AN102" i="9"/>
  <c r="AN115" i="9"/>
  <c r="AN76" i="9"/>
  <c r="AN174" i="9"/>
  <c r="AN146" i="9"/>
  <c r="AN19" i="9"/>
  <c r="AN195" i="9"/>
  <c r="AN286" i="9"/>
  <c r="AN67" i="9"/>
  <c r="AN62" i="9"/>
  <c r="AN73" i="9"/>
  <c r="AN144" i="9"/>
  <c r="AN173" i="9"/>
  <c r="AN141" i="9"/>
  <c r="AN49" i="9"/>
  <c r="AN247" i="9"/>
  <c r="AN229" i="9"/>
  <c r="AN302" i="9"/>
  <c r="AN267" i="9"/>
  <c r="AN34" i="9"/>
  <c r="AN198" i="9"/>
  <c r="AN225" i="9"/>
  <c r="AN362" i="9"/>
  <c r="AN44" i="9"/>
  <c r="AN284" i="9"/>
  <c r="AN97" i="9"/>
  <c r="AN364" i="9"/>
  <c r="AN65" i="9"/>
  <c r="AN132" i="9"/>
  <c r="AN231" i="9"/>
  <c r="AN118" i="9"/>
  <c r="AN147" i="9"/>
  <c r="AN337" i="9"/>
  <c r="AN3" i="9"/>
  <c r="AN235" i="9"/>
  <c r="AN35" i="9"/>
  <c r="AN228" i="9"/>
  <c r="AN242" i="9"/>
  <c r="AN28" i="9"/>
  <c r="AN309" i="9"/>
  <c r="AN71" i="9"/>
  <c r="AN17" i="9"/>
  <c r="AN168" i="9"/>
  <c r="AN25" i="9"/>
  <c r="AN96" i="9"/>
  <c r="AN252" i="9"/>
  <c r="AN299" i="9"/>
  <c r="AN107" i="9"/>
  <c r="AN95" i="9"/>
  <c r="AN218" i="9"/>
  <c r="AN29" i="9"/>
  <c r="AN321" i="9"/>
  <c r="AN224" i="9"/>
  <c r="AN327" i="9"/>
  <c r="AN98" i="9"/>
  <c r="AN124" i="9"/>
  <c r="AN83" i="9"/>
  <c r="AN226" i="9"/>
  <c r="AN117" i="9"/>
  <c r="AN66" i="9"/>
  <c r="AN165" i="9"/>
  <c r="AN215" i="9"/>
  <c r="AN194" i="9"/>
  <c r="AN154" i="9"/>
  <c r="AN103" i="9"/>
  <c r="AN232" i="9"/>
  <c r="AN104" i="9"/>
  <c r="AN186" i="9"/>
  <c r="AN372" i="9"/>
  <c r="AN249" i="9"/>
  <c r="AN216" i="9"/>
  <c r="AN307" i="9"/>
  <c r="AN250" i="9"/>
  <c r="AN145" i="9"/>
  <c r="AN287" i="9"/>
  <c r="AN183" i="9"/>
  <c r="AN43" i="9"/>
  <c r="AN203" i="9"/>
  <c r="AN197" i="9"/>
  <c r="AN268" i="9"/>
  <c r="AN352" i="9"/>
  <c r="AN111" i="9"/>
  <c r="AN234" i="9"/>
  <c r="AN92" i="9"/>
  <c r="AN8" i="9"/>
  <c r="AN219" i="9"/>
  <c r="AN204" i="9"/>
  <c r="AN244" i="9"/>
  <c r="AN277" i="9"/>
  <c r="AN230" i="9"/>
  <c r="AN248" i="9"/>
  <c r="AN273" i="9"/>
  <c r="AN79" i="9"/>
  <c r="AN122" i="9"/>
  <c r="AN292" i="9"/>
  <c r="AN222" i="9"/>
  <c r="AN37" i="9"/>
  <c r="AN110" i="9"/>
  <c r="AN288" i="9"/>
  <c r="AN74" i="9"/>
  <c r="AN199" i="9"/>
  <c r="AN178" i="9"/>
  <c r="AN333" i="9"/>
  <c r="AN276" i="9"/>
  <c r="AN159" i="9"/>
  <c r="AN293" i="9"/>
  <c r="AN265" i="9"/>
  <c r="AN305" i="9"/>
  <c r="AN148" i="9"/>
  <c r="AN87" i="9"/>
  <c r="AN356" i="9"/>
  <c r="AN119" i="9"/>
  <c r="AN143" i="9"/>
  <c r="AN77" i="9"/>
  <c r="AN185" i="9"/>
  <c r="AN213" i="9"/>
  <c r="AN142" i="9"/>
  <c r="AN94" i="9"/>
  <c r="AN70" i="9"/>
  <c r="AN237" i="9"/>
  <c r="AN313" i="9"/>
  <c r="AN134" i="9"/>
  <c r="AN175" i="9"/>
  <c r="AN184" i="9"/>
  <c r="AN355" i="9"/>
  <c r="AN179" i="9"/>
  <c r="AN177" i="9"/>
  <c r="AN82" i="9"/>
  <c r="AN54" i="9"/>
  <c r="AN188"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<sst xmlns="http://schemas.openxmlformats.org/spreadsheetml/2006/main" count="1922" uniqueCount="502">
  <si>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</si>
  <si>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</si>
  <si>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</si>
  <si>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</si>
  <si>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</si>
  <si>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</si>
  <si>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</si>
  <si>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</si>
  <si>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</si>
  <si>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</si>
  <si>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</si>
  <si>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</si>
  <si>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</si>
  <si>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</si>
  <si>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</si>
  <si>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</si>
  <si>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</si>
  <si>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</si>
  <si>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</si>
  <si>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</si>
  <si>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</si>
  <si>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</si>
  <si>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</si>
  <si>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</si>
  <si>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</si>
  <si>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</si>
  <si>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</si>
  <si>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</si>
  <si>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</si>
  <si>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</si>
  <si>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</si>
  <si>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</si>
  <si>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</si>
  <si>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</si>
  <si>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</si>
  <si>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</si>
  <si>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</si>
  <si>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</si>
  <si>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</si>
  <si>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</si>
  <si>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</si>
  <si>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</si>
  <si>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</si>
  <si>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</si>
  <si>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</si>
  <si>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</si>
  <si>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</si>
  <si>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</si>
  <si>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</si>
  <si>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</si>
  <si>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</si>
  <si>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</si>
  <si>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</si>
  <si>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</si>
  <si>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</si>
  <si>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</si>
  <si>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</si>
  <si>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</si>
  <si>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</si>
  <si>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</si>
  <si>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</si>
  <si>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</si>
  <si>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</si>
  <si>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</si>
  <si>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</si>
  <si>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</si>
  <si>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</si>
  <si>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</si>
  <si>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</si>
  <si>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</si>
  <si>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</si>
  <si>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</si>
  <si>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</si>
  <si>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</si>
  <si>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</si>
  <si>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</si>
  <si>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</si>
  <si>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</si>
  <si>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</si>
  <si>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</si>
  <si>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</si>
  <si>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</si>
  <si>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</si>
  <si>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</si>
  <si>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</si>
  <si>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</si>
  <si>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</si>
  <si>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</si>
  <si>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</si>
  <si>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</si>
  <si>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</si>
  <si>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</si>
  <si>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</si>
  <si>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</si>
  <si>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</si>
  <si>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</si>
  <si>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</si>
  <si>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</si>
  <si>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</si>
  <si>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</si>
  <si>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</si>
  <si>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</si>
  <si>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</si>
  <si>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</si>
  <si>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</si>
  <si>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</si>
  <si>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</si>
  <si>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</si>
  <si>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</si>
  <si>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</si>
  <si>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</si>
  <si>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</si>
  <si>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</si>
  <si>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</si>
  <si>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</si>
  <si>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</si>
  <si>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</si>
  <si>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</si>
  <si>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</si>
  <si>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</si>
  <si>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</si>
  <si>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</si>
  <si>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</si>
  <si>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</si>
  <si>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</si>
  <si>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</si>
  <si>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</si>
  <si>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</si>
  <si>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</si>
  <si>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</si>
  <si>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</si>
  <si>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</si>
  <si>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</si>
  <si>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</si>
  <si>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</si>
  <si>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</si>
  <si>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</si>
  <si>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</si>
  <si>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</si>
  <si>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</si>
  <si>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</si>
  <si>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</si>
  <si>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</si>
  <si>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</si>
  <si>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</si>
  <si>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</si>
  <si>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</si>
  <si>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</si>
  <si>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</si>
  <si>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</si>
  <si>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</si>
  <si>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</si>
  <si>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</si>
  <si>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</si>
  <si>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</si>
  <si>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</si>
  <si>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</si>
  <si>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</si>
  <si>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</si>
  <si>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</si>
  <si>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</si>
  <si>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</si>
  <si>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</si>
  <si>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</si>
  <si>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</si>
  <si>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</si>
  <si>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</si>
  <si>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</si>
  <si>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</si>
  <si>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</si>
  <si>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</si>
  <si>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</si>
  <si>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</si>
  <si>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</si>
  <si>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</si>
  <si>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</si>
  <si>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</si>
  <si>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</si>
  <si>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</si>
  <si>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</si>
  <si>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</si>
  <si>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</si>
  <si>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</si>
  <si>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</si>
  <si>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</si>
  <si>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</si>
  <si>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</si>
  <si>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</si>
  <si>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</si>
  <si>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</si>
  <si>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</si>
  <si>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</si>
  <si>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</si>
  <si>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</si>
  <si>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</si>
  <si>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</si>
  <si>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</si>
  <si>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</si>
  <si>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</si>
  <si>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</si>
  <si>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</si>
  <si>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</si>
  <si>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</si>
  <si>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</si>
  <si>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</si>
  <si>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</si>
  <si>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</si>
  <si>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</si>
  <si>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</si>
  <si>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</si>
  <si>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</si>
  <si>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</si>
  <si>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</si>
  <si>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</si>
  <si>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</si>
  <si>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</si>
  <si>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</si>
  <si>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</si>
  <si>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</si>
  <si>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</si>
  <si>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</si>
  <si>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</si>
  <si>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</si>
  <si>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</si>
  <si>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</si>
  <si>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</si>
  <si>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</si>
  <si>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</si>
  <si>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</si>
  <si>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</si>
  <si>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</si>
  <si>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</si>
  <si>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</si>
  <si>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</si>
  <si>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</si>
  <si>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</si>
  <si>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</si>
  <si>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</si>
  <si>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</si>
  <si>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</si>
  <si>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</si>
  <si>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</si>
  <si>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</si>
  <si>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</si>
  <si>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</si>
  <si>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</si>
  <si>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</si>
  <si>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</si>
  <si>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</si>
  <si>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</si>
  <si>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</si>
  <si>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</si>
  <si>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</si>
  <si>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</si>
  <si>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</si>
  <si>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</si>
  <si>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</si>
  <si>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</si>
  <si>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</si>
  <si>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</si>
  <si>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</si>
  <si>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</si>
  <si>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</si>
  <si>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</si>
  <si>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</si>
  <si>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</si>
  <si>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</si>
  <si>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</si>
  <si>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</si>
  <si>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</si>
  <si>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</si>
  <si>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</si>
  <si>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</si>
  <si>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</si>
  <si>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</si>
  <si>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</si>
  <si>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</si>
  <si>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</si>
  <si>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</si>
  <si>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</si>
  <si>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</si>
  <si>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</si>
  <si>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</si>
  <si>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</si>
  <si>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</si>
  <si>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</si>
  <si>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</si>
  <si>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</si>
  <si>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</si>
  <si>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</si>
  <si>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</si>
  <si>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</si>
  <si>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</si>
  <si>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</si>
  <si>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</si>
  <si>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</si>
  <si>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</si>
  <si>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</si>
  <si>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</si>
  <si>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</si>
  <si>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</si>
  <si>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</si>
  <si>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</si>
  <si>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</si>
  <si>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</si>
  <si>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</si>
  <si>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</si>
  <si>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</si>
  <si>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</si>
  <si>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</si>
  <si>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</si>
  <si>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</si>
  <si>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</si>
  <si>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</si>
  <si>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</si>
  <si>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</si>
  <si>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</si>
  <si>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</si>
  <si>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</si>
  <si>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</si>
  <si>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</si>
  <si>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</si>
  <si>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</si>
  <si>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</si>
  <si>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</si>
  <si>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</si>
  <si>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</si>
  <si>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</si>
  <si>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</si>
  <si>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</si>
  <si>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</si>
  <si>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</si>
  <si>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</si>
  <si>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</si>
  <si>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</si>
  <si>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</si>
  <si>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</si>
  <si>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</si>
  <si>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</si>
  <si>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</si>
  <si>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</si>
  <si>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</si>
  <si>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</si>
  <si>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</si>
  <si>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</si>
  <si>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</si>
  <si>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</si>
  <si>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</si>
  <si>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</si>
  <si>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</si>
  <si>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</si>
  <si>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</si>
  <si>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</si>
  <si>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</si>
  <si>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</si>
  <si>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</si>
  <si>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</si>
  <si>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</si>
  <si>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</si>
  <si>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</si>
  <si>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</si>
  <si>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</si>
  <si>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</si>
  <si>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</si>
  <si>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</si>
  <si>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</si>
  <si>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</si>
  <si>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</si>
  <si>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</si>
  <si>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</si>
  <si>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</si>
  <si>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</si>
  <si>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</si>
  <si>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</si>
  <si>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</si>
  <si>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</si>
  <si>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</si>
  <si>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</si>
  <si>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</si>
  <si>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</si>
  <si>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</si>
  <si>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</si>
  <si>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</si>
  <si>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</si>
  <si>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</si>
  <si>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</si>
  <si>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</si>
  <si>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</si>
  <si>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</si>
  <si>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</si>
  <si>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</si>
  <si>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</si>
  <si>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</si>
  <si>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</si>
  <si>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</si>
  <si>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</si>
  <si>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</si>
  <si>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</si>
  <si>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</si>
  <si>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</si>
  <si>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</si>
  <si>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</si>
  <si>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</si>
  <si>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</si>
  <si>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</si>
  <si>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</si>
  <si>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</si>
  <si>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</si>
  <si>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</si>
  <si>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Equip6002</t>
    <phoneticPr fontId="1" type="noConversion"/>
  </si>
  <si>
    <t>Equip4302</t>
    <phoneticPr fontId="1" type="noConversion"/>
  </si>
  <si>
    <t>Equip0101</t>
    <phoneticPr fontId="1" type="noConversion"/>
  </si>
  <si>
    <t>Equip8102</t>
    <phoneticPr fontId="1" type="noConversion"/>
  </si>
  <si>
    <t>Equip3101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</si>
  <si>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</si>
  <si>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</si>
  <si>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</si>
  <si>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</si>
  <si>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</si>
  <si>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</si>
  <si>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</si>
  <si>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</si>
  <si>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</si>
  <si>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</si>
  <si>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</si>
  <si>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</si>
  <si>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Equip0302</t>
    <phoneticPr fontId="1" type="noConversion"/>
  </si>
  <si>
    <t>Equip2101</t>
    <phoneticPr fontId="1" type="noConversion"/>
  </si>
  <si>
    <t>Actor3212m</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</si>
  <si>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</si>
  <si>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</si>
  <si>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</si>
  <si>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</si>
  <si>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</si>
  <si>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</si>
  <si>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</si>
  <si>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Equip4102</t>
    <phoneticPr fontId="1" type="noConversion"/>
  </si>
  <si>
    <t>Actor3021m</t>
    <phoneticPr fontId="1" type="noConversion"/>
  </si>
  <si>
    <t>Actor3114</t>
    <phoneticPr fontId="1" type="noConversion"/>
  </si>
  <si>
    <t>Actor0030m</t>
    <phoneticPr fontId="1" type="noConversion"/>
  </si>
  <si>
    <t>Actor1216</t>
    <phoneticPr fontId="1" type="noConversion"/>
  </si>
  <si>
    <t>지정 캐릭터 LBP5</t>
  </si>
  <si>
    <t>지정 캐릭터 LBP6</t>
  </si>
  <si>
    <t>Actor2011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</si>
  <si>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</si>
  <si>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</si>
  <si>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</si>
  <si>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</si>
  <si>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</si>
  <si>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</si>
  <si>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</si>
  <si>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</si>
  <si>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</si>
  <si>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</si>
  <si>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</si>
  <si>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</si>
  <si>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</si>
  <si>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</si>
  <si>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</si>
  <si>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</si>
  <si>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</si>
  <si>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</si>
  <si>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</si>
  <si>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Actor0236m</t>
  </si>
  <si>
    <t>Actor2235m</t>
  </si>
  <si>
    <t>Actor0236m</t>
    <phoneticPr fontId="1" type="noConversion"/>
  </si>
  <si>
    <t>Equip7002</t>
    <phoneticPr fontId="1" type="noConversion"/>
  </si>
  <si>
    <t>Equip8301</t>
    <phoneticPr fontId="1" type="noConversion"/>
  </si>
  <si>
    <t>Equip0403</t>
  </si>
  <si>
    <t>Equip1402</t>
    <phoneticPr fontId="1" type="noConversion"/>
  </si>
  <si>
    <t>Equip2102</t>
    <phoneticPr fontId="1" type="noConversion"/>
  </si>
  <si>
    <t>Equip7101</t>
    <phoneticPr fontId="1" type="noConversion"/>
  </si>
  <si>
    <t>Actor3022m</t>
    <phoneticPr fontId="1" type="noConversion"/>
  </si>
  <si>
    <t>Actor1039m</t>
    <phoneticPr fontId="1" type="noConversion"/>
  </si>
  <si>
    <t>Actor0113</t>
    <phoneticPr fontId="1" type="noConversion"/>
  </si>
  <si>
    <t>Equip4101</t>
    <phoneticPr fontId="1" type="noConversion"/>
  </si>
  <si>
    <t>Actor2103</t>
    <phoneticPr fontId="1" type="noConversion"/>
  </si>
  <si>
    <t>Equip2401</t>
    <phoneticPr fontId="1" type="noConversion"/>
  </si>
  <si>
    <t>Actor0125</t>
    <phoneticPr fontId="1" type="noConversion"/>
  </si>
  <si>
    <t>Actor3021</t>
    <phoneticPr fontId="1" type="noConversion"/>
  </si>
  <si>
    <t>Actor0024</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</si>
  <si>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</si>
  <si>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</si>
  <si>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</si>
  <si>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</si>
  <si>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</si>
  <si>
    <t>Actor2128</t>
  </si>
  <si>
    <t>Actor3021</t>
  </si>
  <si>
    <t>Actor1216</t>
  </si>
  <si>
    <t>Actor3114</t>
  </si>
  <si>
    <t>Actor0113</t>
  </si>
  <si>
    <t>Actor1141</t>
  </si>
  <si>
    <t>Actor1141</t>
    <phoneticPr fontId="1" type="noConversion"/>
  </si>
  <si>
    <t>Actor1005</t>
  </si>
  <si>
    <t>Actor1005</t>
    <phoneticPr fontId="1" type="noConversion"/>
  </si>
  <si>
    <t>Actor0037</t>
    <phoneticPr fontId="1" type="noConversion"/>
  </si>
  <si>
    <t>Actor1029</t>
    <phoneticPr fontId="1" type="noConversion"/>
  </si>
  <si>
    <t>Actor2015</t>
    <phoneticPr fontId="1" type="noConversion"/>
  </si>
  <si>
    <t>Equip4201</t>
    <phoneticPr fontId="1" type="noConversion"/>
  </si>
  <si>
    <t>Equip0402</t>
    <phoneticPr fontId="1" type="noConversion"/>
  </si>
  <si>
    <t>Equip2001</t>
  </si>
  <si>
    <t>Equip5202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</si>
</sst>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8.1632721557398966</v>
          </cell>
          <cell r="W2">
            <v>10.753737954505191</v>
          </cell>
          <cell r="X2">
            <v>12.24</v>
          </cell>
          <cell r="Y2">
            <v>16.13</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6.7497725033583844</v>
          </cell>
          <cell r="W3">
            <v>11.601140699806367</v>
          </cell>
          <cell r="X3">
            <v>10.119999999999999</v>
          </cell>
          <cell r="Y3">
            <v>17.399999999999999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7.9111560536929506</v>
          </cell>
          <cell r="W4">
            <v>10.445775228135577</v>
          </cell>
          <cell r="X4">
            <v>17.37</v>
          </cell>
          <cell r="Y4">
            <v>22.94</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7.090086961612835</v>
          </cell>
          <cell r="W5">
            <v>11.209432892609337</v>
          </cell>
          <cell r="X5">
            <v>15.57</v>
          </cell>
          <cell r="Y5">
            <v>24.62</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7.6816648940601127</v>
          </cell>
          <cell r="W6">
            <v>10.616119219455975</v>
          </cell>
          <cell r="X6">
            <v>27.17</v>
          </cell>
          <cell r="Y6">
            <v>37.549999999999997</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7.0239676254182557</v>
          </cell>
          <cell r="W7">
            <v>11.432369784865749</v>
          </cell>
          <cell r="X7">
            <v>24.84</v>
          </cell>
          <cell r="Y7">
            <v>40.44</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7.5180986422827596</v>
          </cell>
          <cell r="W8">
            <v>10.94057730611825</v>
          </cell>
          <cell r="X8">
            <v>51.82</v>
          </cell>
          <cell r="Y8">
            <v>75.41</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6.9092240070212991</v>
          </cell>
          <cell r="W9">
            <v>11.226501489541038</v>
          </cell>
          <cell r="X9">
            <v>47.62</v>
          </cell>
          <cell r="Y9">
            <v>77.38</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7.601376407518698</v>
          </cell>
          <cell r="W10">
            <v>10.553649744149743</v>
          </cell>
          <cell r="X10">
            <v>112.31</v>
          </cell>
          <cell r="Y10">
            <v>155.93</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6.9371192723474637</v>
          </cell>
          <cell r="W11">
            <v>11.72199513537783</v>
          </cell>
          <cell r="X11">
            <v>102.49</v>
          </cell>
          <cell r="Y11">
            <v>173.19</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7.856381744067364</v>
          </cell>
          <cell r="W12">
            <v>10.978813908083508</v>
          </cell>
          <cell r="X12">
            <v>151.28</v>
          </cell>
          <cell r="Y12">
            <v>211.4</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7.3077149945450106</v>
          </cell>
          <cell r="W13">
            <v>11.555410458025015</v>
          </cell>
          <cell r="X13">
            <v>140.71</v>
          </cell>
          <cell r="Y13">
            <v>222.5</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7.4235429148016543</v>
          </cell>
          <cell r="W14">
            <v>11.05952773522762</v>
          </cell>
          <cell r="X14">
            <v>186.29</v>
          </cell>
          <cell r="Y14">
            <v>277.54000000000002</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7.5733501953501801</v>
          </cell>
          <cell r="W15">
            <v>10.939181763897185</v>
          </cell>
          <cell r="X15">
            <v>11.36</v>
          </cell>
          <cell r="Y15">
            <v>16.41</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7.2869166474619123</v>
          </cell>
          <cell r="W16">
            <v>11.481569210566668</v>
          </cell>
          <cell r="X16">
            <v>10.93</v>
          </cell>
          <cell r="Y16">
            <v>17.22</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7.493979294976258</v>
          </cell>
          <cell r="W17">
            <v>10.345004810333064</v>
          </cell>
          <cell r="X17">
            <v>16.46</v>
          </cell>
          <cell r="Y17">
            <v>22.72</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6.8438104478342323</v>
          </cell>
          <cell r="W18">
            <v>11.273161313236775</v>
          </cell>
          <cell r="X18">
            <v>15.03</v>
          </cell>
          <cell r="Y18">
            <v>24.76</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8.1334252968155081</v>
          </cell>
          <cell r="W19">
            <v>10.380690112926942</v>
          </cell>
          <cell r="X19">
            <v>28.77</v>
          </cell>
          <cell r="Y19">
            <v>36.72</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7.3910665677355949</v>
          </cell>
          <cell r="W20">
            <v>11.200278335551161</v>
          </cell>
          <cell r="X20">
            <v>26.14</v>
          </cell>
          <cell r="Y20">
            <v>39.61</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8.1285172258731109</v>
          </cell>
          <cell r="W21">
            <v>10.509684199827296</v>
          </cell>
          <cell r="X21">
            <v>56.03</v>
          </cell>
          <cell r="Y21">
            <v>72.44</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6.6662763572958204</v>
          </cell>
          <cell r="W22">
            <v>11.121321762169998</v>
          </cell>
          <cell r="X22">
            <v>45.95</v>
          </cell>
          <cell r="Y22">
            <v>76.650000000000006</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7.8744372652015002</v>
          </cell>
          <cell r="W23">
            <v>10.356710558338545</v>
          </cell>
          <cell r="X23">
            <v>116.34</v>
          </cell>
          <cell r="Y23">
            <v>153.02000000000001</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6.7366553706920183</v>
          </cell>
          <cell r="W24">
            <v>11.652292044086209</v>
          </cell>
          <cell r="X24">
            <v>99.53</v>
          </cell>
          <cell r="Y24">
            <v>172.16</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8.083848650556595</v>
          </cell>
          <cell r="W25">
            <v>10.854932982393908</v>
          </cell>
          <cell r="X25">
            <v>155.66</v>
          </cell>
          <cell r="Y25">
            <v>209.02</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7.0624364997869771</v>
          </cell>
          <cell r="W26">
            <v>11.634182891398563</v>
          </cell>
          <cell r="X26">
            <v>135.99</v>
          </cell>
          <cell r="Y26">
            <v>224.02</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8.133124023341189</v>
          </cell>
          <cell r="W27">
            <v>10.906319074227905</v>
          </cell>
          <cell r="X27">
            <v>204.1</v>
          </cell>
          <cell r="Y27">
            <v>273.69</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7.5824803796370679</v>
          </cell>
          <cell r="W28">
            <v>10.609636133570325</v>
          </cell>
          <cell r="X28">
            <v>11.37</v>
          </cell>
          <cell r="Y28">
            <v>15.91</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6.8999350048790351</v>
          </cell>
          <cell r="W29">
            <v>11.677830227165973</v>
          </cell>
          <cell r="X29">
            <v>10.35</v>
          </cell>
          <cell r="Y29">
            <v>17.52</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7.7765885771678454</v>
          </cell>
          <cell r="W30">
            <v>10.39852591198318</v>
          </cell>
          <cell r="X30">
            <v>17.079999999999998</v>
          </cell>
          <cell r="Y30">
            <v>22.84</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6.6535402008568187</v>
          </cell>
          <cell r="W31">
            <v>11.673567054855054</v>
          </cell>
          <cell r="X31">
            <v>14.61</v>
          </cell>
          <cell r="Y31">
            <v>25.64</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7.4937256639031924</v>
          </cell>
          <cell r="W32">
            <v>10.714502074346065</v>
          </cell>
          <cell r="X32">
            <v>26.5</v>
          </cell>
          <cell r="Y32">
            <v>37.9</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6.8148000347754145</v>
          </cell>
          <cell r="W33">
            <v>11.472348909909847</v>
          </cell>
          <cell r="X33">
            <v>24.1</v>
          </cell>
          <cell r="Y33">
            <v>40.58</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8.1272258811483535</v>
          </cell>
          <cell r="W34">
            <v>10.43731187144731</v>
          </cell>
          <cell r="X34">
            <v>56.02</v>
          </cell>
          <cell r="Y34">
            <v>71.94</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6.6289711164511624</v>
          </cell>
          <cell r="W35">
            <v>11.293126191967961</v>
          </cell>
          <cell r="X35">
            <v>45.69</v>
          </cell>
          <cell r="Y35">
            <v>77.84</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7.7859903144003049</v>
          </cell>
          <cell r="W36">
            <v>10.61664296470909</v>
          </cell>
          <cell r="X36">
            <v>115.03</v>
          </cell>
          <cell r="Y36">
            <v>156.86000000000001</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6.8538923600025985</v>
          </cell>
          <cell r="W37">
            <v>11.89031645944987</v>
          </cell>
          <cell r="X37">
            <v>101.26</v>
          </cell>
          <cell r="Y37">
            <v>175.67</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7.633115323063965</v>
          </cell>
          <cell r="W38">
            <v>10.690405856880329</v>
          </cell>
          <cell r="X38">
            <v>146.97999999999999</v>
          </cell>
          <cell r="Y38">
            <v>205.85</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6.8931275817537978</v>
          </cell>
          <cell r="W39">
            <v>11.355844971016264</v>
          </cell>
          <cell r="X39">
            <v>132.72999999999999</v>
          </cell>
          <cell r="Y39">
            <v>218.66</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8.0087640300328697</v>
          </cell>
          <cell r="W40">
            <v>10.874963477678623</v>
          </cell>
          <cell r="X40">
            <v>200.98</v>
          </cell>
          <cell r="Y40">
            <v>272.91000000000003</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7.7158900663012826</v>
          </cell>
          <cell r="W41">
            <v>11.004642963798256</v>
          </cell>
          <cell r="X41">
            <v>11.57</v>
          </cell>
          <cell r="Y41">
            <v>16.510000000000002</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6.6888015819733093</v>
          </cell>
          <cell r="W42">
            <v>11.705706160086153</v>
          </cell>
          <cell r="X42">
            <v>10.029999999999999</v>
          </cell>
          <cell r="Y42">
            <v>17.559999999999999</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7.9991171887737851</v>
          </cell>
          <cell r="W43">
            <v>10.483797626174445</v>
          </cell>
          <cell r="X43">
            <v>17.57</v>
          </cell>
          <cell r="Y43">
            <v>23.02</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7.0000981485183811</v>
          </cell>
          <cell r="W44">
            <v>11.406345172098161</v>
          </cell>
          <cell r="X44">
            <v>15.37</v>
          </cell>
          <cell r="Y44">
            <v>25.05</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7.5953484844508026</v>
          </cell>
          <cell r="W45">
            <v>10.325287621774175</v>
          </cell>
          <cell r="X45">
            <v>26.86</v>
          </cell>
          <cell r="Y45">
            <v>36.520000000000003</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7.3240877641566486</v>
          </cell>
          <cell r="W46">
            <v>11.675656838356508</v>
          </cell>
          <cell r="X46">
            <v>25.9</v>
          </cell>
          <cell r="Y46">
            <v>41.3</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7.7772022966126579</v>
          </cell>
          <cell r="W47">
            <v>10.381394420610164</v>
          </cell>
          <cell r="X47">
            <v>53.6</v>
          </cell>
          <cell r="Y47">
            <v>71.55</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6.9078731136717009</v>
          </cell>
          <cell r="W48">
            <v>11.797541201761659</v>
          </cell>
          <cell r="X48">
            <v>47.61</v>
          </cell>
          <cell r="Y48">
            <v>81.31</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8.0306761706080803</v>
          </cell>
          <cell r="W49">
            <v>10.749383159260004</v>
          </cell>
          <cell r="X49">
            <v>118.65</v>
          </cell>
          <cell r="Y49">
            <v>158.82</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7.2375915122289953</v>
          </cell>
          <cell r="W50">
            <v>11.472899604549685</v>
          </cell>
          <cell r="X50">
            <v>106.93</v>
          </cell>
          <cell r="Y50">
            <v>169.51</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8.0000992083675655</v>
          </cell>
          <cell r="W51">
            <v>10.76315156333923</v>
          </cell>
          <cell r="X51">
            <v>154.04</v>
          </cell>
          <cell r="Y51">
            <v>207.25</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7.3802461738938714</v>
          </cell>
          <cell r="W52">
            <v>11.176394938600675</v>
          </cell>
          <cell r="X52">
            <v>142.11000000000001</v>
          </cell>
          <cell r="Y52">
            <v>215.21</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7.5860066006813902</v>
          </cell>
          <cell r="W53">
            <v>11.049593893226085</v>
          </cell>
          <cell r="X53">
            <v>190.37</v>
          </cell>
          <cell r="Y53">
            <v>277.29000000000002</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7.8771502657679973</v>
          </cell>
          <cell r="W54">
            <v>10.930902548992261</v>
          </cell>
          <cell r="X54">
            <v>11.82</v>
          </cell>
          <cell r="Y54">
            <v>16.399999999999999</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7.0150178452972538</v>
          </cell>
          <cell r="W55">
            <v>11.620802132572813</v>
          </cell>
          <cell r="X55">
            <v>10.52</v>
          </cell>
          <cell r="Y55">
            <v>17.43</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7.7175114582889135</v>
          </cell>
          <cell r="W56">
            <v>10.481311496918526</v>
          </cell>
          <cell r="X56">
            <v>16.95</v>
          </cell>
          <cell r="Y56">
            <v>23.02</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7.270920660923939</v>
          </cell>
          <cell r="W57">
            <v>11.891430340640008</v>
          </cell>
          <cell r="X57">
            <v>15.97</v>
          </cell>
          <cell r="Y57">
            <v>26.12</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8.0450550315941669</v>
          </cell>
          <cell r="W58">
            <v>10.927037074584062</v>
          </cell>
          <cell r="X58">
            <v>28.45</v>
          </cell>
          <cell r="Y58">
            <v>38.65</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7.2566687087859654</v>
          </cell>
          <cell r="W59">
            <v>11.545095594955965</v>
          </cell>
          <cell r="X59">
            <v>25.67</v>
          </cell>
          <cell r="Y59">
            <v>40.83</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7.7790495382988736</v>
          </cell>
          <cell r="W60">
            <v>10.88915824896749</v>
          </cell>
          <cell r="X60">
            <v>53.62</v>
          </cell>
          <cell r="Y60">
            <v>75.05</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6.8218383794775326</v>
          </cell>
          <cell r="W61">
            <v>11.387944783868557</v>
          </cell>
          <cell r="X61">
            <v>47.02</v>
          </cell>
          <cell r="Y61">
            <v>78.489999999999995</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7.509656459963157</v>
          </cell>
          <cell r="W62">
            <v>10.954230637696707</v>
          </cell>
          <cell r="X62">
            <v>110.95</v>
          </cell>
          <cell r="Y62">
            <v>161.84</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7.1888903956034431</v>
          </cell>
          <cell r="W63">
            <v>11.518851713519185</v>
          </cell>
          <cell r="X63">
            <v>106.21</v>
          </cell>
          <cell r="Y63">
            <v>170.19</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7.5221573231281846</v>
          </cell>
          <cell r="W64">
            <v>10.454821847667914</v>
          </cell>
          <cell r="X64">
            <v>144.84</v>
          </cell>
          <cell r="Y64">
            <v>201.31</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6.6185968589604274</v>
          </cell>
          <cell r="W65">
            <v>11.321531615190782</v>
          </cell>
          <cell r="X65">
            <v>127.44</v>
          </cell>
          <cell r="Y65">
            <v>218</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8.0590410780841371</v>
          </cell>
          <cell r="W66">
            <v>10.372984678987692</v>
          </cell>
          <cell r="X66">
            <v>202.24</v>
          </cell>
          <cell r="Y66">
            <v>260.31</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7.4535868798320717</v>
          </cell>
          <cell r="W68">
            <v>10.569488394318869</v>
          </cell>
          <cell r="X68">
            <v>11.18</v>
          </cell>
          <cell r="Y68">
            <v>15.85</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6.9789905798197704</v>
          </cell>
          <cell r="W69">
            <v>11.56073305466756</v>
          </cell>
          <cell r="X69">
            <v>10.47</v>
          </cell>
          <cell r="Y69">
            <v>17.34</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7.7256402011946994</v>
          </cell>
          <cell r="W70">
            <v>10.46982742214731</v>
          </cell>
          <cell r="X70">
            <v>16.97</v>
          </cell>
          <cell r="Y70">
            <v>22.99</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7.1683746853655119</v>
          </cell>
          <cell r="W71">
            <v>11.667330129767331</v>
          </cell>
          <cell r="X71">
            <v>15.74</v>
          </cell>
          <cell r="Y71">
            <v>25.62</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7.8308878154350801</v>
          </cell>
          <cell r="W72">
            <v>10.988910313430827</v>
          </cell>
          <cell r="X72">
            <v>27.7</v>
          </cell>
          <cell r="Y72">
            <v>38.869999999999997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7.1369391040427237</v>
          </cell>
          <cell r="W73">
            <v>11.388335018917333</v>
          </cell>
          <cell r="X73">
            <v>25.24</v>
          </cell>
          <cell r="Y73">
            <v>40.28</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7.9904000888830122</v>
          </cell>
          <cell r="W74">
            <v>10.37946005281562</v>
          </cell>
          <cell r="X74">
            <v>55.07</v>
          </cell>
          <cell r="Y74">
            <v>71.540000000000006</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6.9707356464298087</v>
          </cell>
          <cell r="W75">
            <v>11.305022919036931</v>
          </cell>
          <cell r="X75">
            <v>48.05</v>
          </cell>
          <cell r="Y75">
            <v>77.92</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7.4820509362931187</v>
          </cell>
          <cell r="W76">
            <v>10.952953527397227</v>
          </cell>
          <cell r="X76">
            <v>110.54</v>
          </cell>
          <cell r="Y76">
            <v>161.83000000000001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7.0661352089134022</v>
          </cell>
          <cell r="W77">
            <v>11.820949837216084</v>
          </cell>
          <cell r="X77">
            <v>104.4</v>
          </cell>
          <cell r="Y77">
            <v>174.65</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7.5330947493930864</v>
          </cell>
          <cell r="W78">
            <v>11.039071997487039</v>
          </cell>
          <cell r="X78">
            <v>145.05000000000001</v>
          </cell>
          <cell r="Y78">
            <v>212.56</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7.1134760404659874</v>
          </cell>
          <cell r="W79">
            <v>11.157012094521267</v>
          </cell>
          <cell r="X79">
            <v>136.97</v>
          </cell>
          <cell r="Y79">
            <v>214.83</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7.8047332061138848</v>
          </cell>
          <cell r="W80">
            <v>10.603053332630124</v>
          </cell>
          <cell r="X80">
            <v>195.86</v>
          </cell>
          <cell r="Y80">
            <v>266.08</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7.516458479100927</v>
          </cell>
          <cell r="W88">
            <v>10.435335333831716</v>
          </cell>
          <cell r="X88">
            <v>11.27</v>
          </cell>
          <cell r="Y88">
            <v>15.65</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6.9784496238345435</v>
          </cell>
          <cell r="W89">
            <v>11.369623431869284</v>
          </cell>
          <cell r="X89">
            <v>10.47</v>
          </cell>
          <cell r="Y89">
            <v>17.05</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7.8400299056313916</v>
          </cell>
          <cell r="W90">
            <v>11.050168631269395</v>
          </cell>
          <cell r="X90">
            <v>17.22</v>
          </cell>
          <cell r="Y90">
            <v>24.27</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7.1904749251053985</v>
          </cell>
          <cell r="W91">
            <v>11.564601194326828</v>
          </cell>
          <cell r="X91">
            <v>15.79</v>
          </cell>
          <cell r="Y91">
            <v>25.4</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7.8116720353959899</v>
          </cell>
          <cell r="W92">
            <v>11.085082865171858</v>
          </cell>
          <cell r="X92">
            <v>27.63</v>
          </cell>
          <cell r="Y92">
            <v>39.21</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6.6337583484955474</v>
          </cell>
          <cell r="W93">
            <v>11.558969854146492</v>
          </cell>
          <cell r="X93">
            <v>23.46</v>
          </cell>
          <cell r="Y93">
            <v>40.880000000000003</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7.7223144177250358</v>
          </cell>
          <cell r="W94">
            <v>11.102722740774494</v>
          </cell>
          <cell r="X94">
            <v>53.23</v>
          </cell>
          <cell r="Y94">
            <v>76.53</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7.1363979109699676</v>
          </cell>
          <cell r="W95">
            <v>11.388654011188908</v>
          </cell>
          <cell r="X95">
            <v>49.19</v>
          </cell>
          <cell r="Y95">
            <v>78.5</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8.1157386872433133</v>
          </cell>
          <cell r="W96">
            <v>10.535715481733668</v>
          </cell>
          <cell r="X96">
            <v>119.91</v>
          </cell>
          <cell r="Y96">
            <v>155.66</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6.8031301441304626</v>
          </cell>
          <cell r="W97">
            <v>11.692546962292909</v>
          </cell>
          <cell r="X97">
            <v>100.51</v>
          </cell>
          <cell r="Y97">
            <v>172.75</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7.7968677758649481</v>
          </cell>
          <cell r="W98">
            <v>10.691490454663407</v>
          </cell>
          <cell r="X98">
            <v>150.13</v>
          </cell>
          <cell r="Y98">
            <v>205.87</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7.2688513176687719</v>
          </cell>
          <cell r="W99">
            <v>11.56952034951706</v>
          </cell>
          <cell r="X99">
            <v>139.96</v>
          </cell>
          <cell r="Y99">
            <v>222.78</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7.7455581954766375</v>
          </cell>
          <cell r="W100">
            <v>10.472995687617956</v>
          </cell>
          <cell r="X100">
            <v>194.38</v>
          </cell>
          <cell r="Y100">
            <v>262.82</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7.8807169949953302</v>
          </cell>
          <cell r="W101">
            <v>10.97659995902298</v>
          </cell>
          <cell r="X101">
            <v>11.82</v>
          </cell>
          <cell r="Y101">
            <v>16.46</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6.9274720927721747</v>
          </cell>
          <cell r="W102">
            <v>11.12521915093833</v>
          </cell>
          <cell r="X102">
            <v>10.39</v>
          </cell>
          <cell r="Y102">
            <v>16.690000000000001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7.5362692427616542</v>
          </cell>
          <cell r="W103">
            <v>10.686384146589274</v>
          </cell>
          <cell r="X103">
            <v>16.55</v>
          </cell>
          <cell r="Y103">
            <v>23.47</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6.7043316775828705</v>
          </cell>
          <cell r="W104">
            <v>11.25607156593523</v>
          </cell>
          <cell r="X104">
            <v>14.72</v>
          </cell>
          <cell r="Y104">
            <v>24.72</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7.6785250595593633</v>
          </cell>
          <cell r="W105">
            <v>10.979327674741914</v>
          </cell>
          <cell r="X105">
            <v>27.16</v>
          </cell>
          <cell r="Y105">
            <v>38.83</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6.9457614184526015</v>
          </cell>
          <cell r="W106">
            <v>11.676876948882752</v>
          </cell>
          <cell r="X106">
            <v>24.57</v>
          </cell>
          <cell r="Y106">
            <v>41.3</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7.5626109137895599</v>
          </cell>
          <cell r="W107">
            <v>10.593307766834794</v>
          </cell>
          <cell r="X107">
            <v>52.12</v>
          </cell>
          <cell r="Y107">
            <v>73.010000000000005</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6.6911037803062126</v>
          </cell>
          <cell r="W108">
            <v>11.614759175812384</v>
          </cell>
          <cell r="X108">
            <v>46.12</v>
          </cell>
          <cell r="Y108">
            <v>80.05</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8.1664689343030652</v>
          </cell>
          <cell r="W109">
            <v>10.331774428086279</v>
          </cell>
          <cell r="X109">
            <v>120.66</v>
          </cell>
          <cell r="Y109">
            <v>152.65</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6.7698010329872211</v>
          </cell>
          <cell r="W110">
            <v>11.523555364648852</v>
          </cell>
          <cell r="X110">
            <v>100.02</v>
          </cell>
          <cell r="Y110">
            <v>170.26</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7.979350450775617</v>
          </cell>
          <cell r="W111">
            <v>10.638749674277665</v>
          </cell>
          <cell r="X111">
            <v>153.65</v>
          </cell>
          <cell r="Y111">
            <v>204.85</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6.947387609495971</v>
          </cell>
          <cell r="W112">
            <v>11.283927596029173</v>
          </cell>
          <cell r="X112">
            <v>133.77000000000001</v>
          </cell>
          <cell r="Y112">
            <v>217.28</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8.076200686261048</v>
          </cell>
          <cell r="W113">
            <v>11.00137521789253</v>
          </cell>
          <cell r="X113">
            <v>202.67</v>
          </cell>
          <cell r="Y113">
            <v>276.08</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7.790544480184229</v>
          </cell>
          <cell r="W115">
            <v>10.35883515874005</v>
          </cell>
          <cell r="X115">
            <v>11.69</v>
          </cell>
          <cell r="Y115">
            <v>15.54</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7.326638916883617</v>
          </cell>
          <cell r="W116">
            <v>11.449851346812729</v>
          </cell>
          <cell r="X116">
            <v>10.99</v>
          </cell>
          <cell r="Y116">
            <v>17.170000000000002</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8.0839707819225737</v>
          </cell>
          <cell r="W117">
            <v>11.095013998129987</v>
          </cell>
          <cell r="X117">
            <v>17.75</v>
          </cell>
          <cell r="Y117">
            <v>24.37</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7.0197874715098649</v>
          </cell>
          <cell r="W118">
            <v>11.902591513239098</v>
          </cell>
          <cell r="X118">
            <v>15.42</v>
          </cell>
          <cell r="Y118">
            <v>26.14</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7.9270202103345735</v>
          </cell>
          <cell r="W119">
            <v>11.066507226218476</v>
          </cell>
          <cell r="X119">
            <v>28.04</v>
          </cell>
          <cell r="Y119">
            <v>39.14</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6.6630303249350167</v>
          </cell>
          <cell r="W120">
            <v>11.32477516751038</v>
          </cell>
          <cell r="X120">
            <v>23.57</v>
          </cell>
          <cell r="Y120">
            <v>40.049999999999997</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8.04920781774935</v>
          </cell>
          <cell r="W121">
            <v>10.767136282882131</v>
          </cell>
          <cell r="X121">
            <v>55.48</v>
          </cell>
          <cell r="Y121">
            <v>74.209999999999994</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6.8477859013367164</v>
          </cell>
          <cell r="W122">
            <v>11.574048729079788</v>
          </cell>
          <cell r="X122">
            <v>47.2</v>
          </cell>
          <cell r="Y122">
            <v>79.77</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7.8658792109883331</v>
          </cell>
          <cell r="W123">
            <v>10.765158928480709</v>
          </cell>
          <cell r="X123">
            <v>116.22</v>
          </cell>
          <cell r="Y123">
            <v>159.05000000000001</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6.7443188764757114</v>
          </cell>
          <cell r="W124">
            <v>11.130772962976815</v>
          </cell>
          <cell r="X124">
            <v>99.64</v>
          </cell>
          <cell r="Y124">
            <v>164.45</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8.0815893421291136</v>
          </cell>
          <cell r="W125">
            <v>10.912725699934253</v>
          </cell>
          <cell r="X125">
            <v>155.61000000000001</v>
          </cell>
          <cell r="Y125">
            <v>210.13</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6.6689245210486074</v>
          </cell>
          <cell r="W126">
            <v>11.326424740376938</v>
          </cell>
          <cell r="X126">
            <v>128.41</v>
          </cell>
          <cell r="Y126">
            <v>218.09</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7.8028210158058604</v>
          </cell>
          <cell r="W127">
            <v>11.031944579177313</v>
          </cell>
          <cell r="X127">
            <v>195.81</v>
          </cell>
          <cell r="Y127">
            <v>276.85000000000002</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10"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0.71239005157472568</v>
      </c>
      <c r="C2">
        <f t="shared" ref="C2:C32" ca="1" si="0">RAND()</f>
        <v>0.16911213687096138</v>
      </c>
      <c r="D2" t="str">
        <f ca="1">VLOOKUP($B2
+IF(D1="DI",1,
IF(D1="EN",2,
IF(D1="GO",3,0))),$AC:$AD,MATCH($AD$1,$AC$1:$AD$1,0),1)</f>
        <v>EN</v>
      </c>
      <c r="E2">
        <f ca="1">ROUNDDOWN(VLOOKUP(D2,$P:$W,MATCH($U$1,$P$1:$W$1,0),0)+C2*(VLOOKUP(D2,$P:$W,MATCH($V$1,$P$1:$W$1,0),0)-VLOOKUP(D2,$P:$W,MATCH($U$1,$P$1:$W$1,0),0)+10^ABS(VLOOKUP(D2,$P:$W,MATCH($W$1,$P$1:$W$1,0),0))),VLOOKUP(D2,$P:$W,MATCH($W$1,$P$1:$W$1,0),0))</f>
        <v>6</v>
      </c>
      <c r="F2" t="s">
        <v>127</v>
      </c>
      <c r="G2">
        <v>7</v>
      </c>
      <c r="H2" t="s">
        <v>125</v>
      </c>
      <c r="I2">
        <v>1700</v>
      </c>
      <c r="J2" t="str">
        <f>IF(H2="GO",
  IF(I2&lt;100,"골드이상",""),
IF(H2="DI",
  IF(I2&gt;29,"다이아너무많음",
  IF(I2&gt;9,"다이아다소많음","")),""))</f>
        <v/>
      </c>
      <c r="K2" t="str">
        <f ca="1">IF(ROW()=2,L2,OFFSET(K2,-1,0)&amp;","&amp;L2)</f>
        <v>{"dy":1,"cd":"GO","cn":1700}</v>
      </c>
      <c r="L2" t="str">
        <f>"{"""&amp;A$1&amp;""":"&amp;A2
&amp;","""&amp;H$1&amp;""":"""&amp;H2&amp;""""
&amp;","""&amp;I$1&amp;""":"&amp;I2&amp;"}"</f>
        <v>{"dy":1,"cd":"GO","cn":1700}</v>
      </c>
      <c r="N2" t="str">
        <f ca="1">"["&amp;
IF(LEFT(OFFSET(K1,COUNTA(K:K)-1,0),1)=",",SUBSTITUTE(OFFSET(K1,COUNTA(K:K)-1,0),",","",1),OFFSET(K1,COUNTA(K:K)-1,0))
&amp;"]"</f>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dy":31,"cd":"EN","cn":7}]</v>
      </c>
      <c r="P2" t="s">
        <v>97</v>
      </c>
      <c r="Q2">
        <f ca="1">COUNTIF(D:D,P2)</f>
        <v>14</v>
      </c>
      <c r="R2">
        <f>COUNTIF(H:H,P2)</f>
        <v>14</v>
      </c>
      <c r="S2">
        <f>SUMIF(H:H,P2,I:I)</f>
        <v>113</v>
      </c>
      <c r="T2">
        <f>S2/R2</f>
        <v>8.0714285714285712</v>
      </c>
      <c r="U2">
        <v>6</v>
      </c>
      <c r="V2">
        <v>9</v>
      </c>
      <c r="W2">
        <v>0</v>
      </c>
      <c r="Y2">
        <v>1</v>
      </c>
      <c r="Z2">
        <v>0</v>
      </c>
      <c r="AA2">
        <v>14</v>
      </c>
      <c r="AB2">
        <f>AA2/SUMIF(Z:Z,Z2,AA:AA)</f>
        <v>0.46666666666666667</v>
      </c>
      <c r="AC2">
        <v>0</v>
      </c>
      <c r="AD2" t="s">
        <v>126</v>
      </c>
    </row>
    <row r="3" spans="1:30">
      <c r="A3">
        <v>2</v>
      </c>
      <c r="B3">
        <f t="shared" ref="B3:B32" ca="1" si="1">RAND()</f>
        <v>0.79706734799117207</v>
      </c>
      <c r="C3">
        <f t="shared" ca="1" si="0"/>
        <v>0.8620944609600073</v>
      </c>
      <c r="D3" t="str">
        <f t="shared" ref="D3:D32" ca="1" si="2">VLOOKUP($B3
+IF(D2="DI",1,
IF(D2="EN",2,
IF(D2="GO",3,0))),$AC:$AD,MATCH($AD$1,$AC$1:$AD$1,0),1)</f>
        <v>GO</v>
      </c>
      <c r="E3">
        <f t="shared" ref="E3:E32" ca="1" si="3">ROUNDDOWN(VLOOKUP(D3,$P:$W,MATCH($U$1,$P$1:$W$1,0),0)+C3*(VLOOKUP(D3,$P:$W,MATCH($V$1,$P$1:$W$1,0),0)-VLOOKUP(D3,$P:$W,MATCH($U$1,$P$1:$W$1,0),0)+10^ABS(VLOOKUP(D3,$P:$W,MATCH($W$1,$P$1:$W$1,0),0))),VLOOKUP(D3,$P:$W,MATCH($W$1,$P$1:$W$1,0),0))</f>
        <v>3100</v>
      </c>
      <c r="F3" t="s">
        <v>125</v>
      </c>
      <c r="G3">
        <v>800</v>
      </c>
      <c r="H3" t="s">
        <v>98</v>
      </c>
      <c r="I3">
        <v>6</v>
      </c>
      <c r="J3" t="str">
        <f t="shared" ref="J3:J32" si="4">IF(H3="GO",
  IF(I3&lt;100,"골드이상",""),
IF(H3="DI",
  IF(I3&gt;29,"다이아너무많음",
  IF(I3&gt;9,"다이아다소많음","")),""))</f>
        <v/>
      </c>
      <c r="K3" t="str">
        <f t="shared" ref="K3:K32" ca="1" si="5">IF(ROW()=2,L3,OFFSET(K3,-1,0)&amp;","&amp;L3)</f>
        <v>{"dy":1,"cd":"GO","cn":1700},{"dy":2,"cd":"DI","cn":6}</v>
      </c>
      <c r="L3" t="str">
        <f t="shared" ref="L3:L32" si="6">"{"""&amp;A$1&amp;""":"&amp;A3
&amp;","""&amp;H$1&amp;""":"""&amp;H3&amp;""""
&amp;","""&amp;I$1&amp;""":"&amp;I3&amp;"}"</f>
        <v>{"dy":2,"cd":"DI","cn":6}</v>
      </c>
      <c r="P3" t="s">
        <v>68</v>
      </c>
      <c r="Q3">
        <f t="shared" ref="Q3:Q4" ca="1" si="7">COUNTIF(D:D,P3)</f>
        <v>14</v>
      </c>
      <c r="R3">
        <f t="shared" ref="R3:R4" si="8">COUNTIF(H:H,P3)</f>
        <v>13</v>
      </c>
      <c r="S3">
        <f t="shared" ref="S3:S4" si="9">SUMIF(H:H,P3,I:I)</f>
        <v>22800</v>
      </c>
      <c r="T3">
        <f>S3/R3</f>
        <v>1753.8461538461538</v>
      </c>
      <c r="U3">
        <v>500</v>
      </c>
      <c r="V3">
        <v>3500</v>
      </c>
      <c r="W3">
        <v>-2</v>
      </c>
      <c r="Y3">
        <v>2</v>
      </c>
      <c r="Z3">
        <v>0</v>
      </c>
      <c r="AA3">
        <v>14</v>
      </c>
      <c r="AB3">
        <f t="shared" ref="AB3:AB10" si="10">AA3/SUMIF(Z:Z,Z3,AA:AA)</f>
        <v>0.46666666666666667</v>
      </c>
      <c r="AC3">
        <f>AC2+AB2</f>
        <v>0.46666666666666667</v>
      </c>
      <c r="AD3" t="s">
        <v>128</v>
      </c>
    </row>
    <row r="4" spans="1:30">
      <c r="A4">
        <v>3</v>
      </c>
      <c r="B4">
        <f t="shared" ca="1" si="1"/>
        <v>0.86064183373941483</v>
      </c>
      <c r="C4">
        <f t="shared" ca="1" si="0"/>
        <v>0.22983085506247314</v>
      </c>
      <c r="D4" t="str">
        <f t="shared" ca="1" si="2"/>
        <v>EN</v>
      </c>
      <c r="E4">
        <f t="shared" ca="1" si="3"/>
        <v>6</v>
      </c>
      <c r="F4" t="s">
        <v>127</v>
      </c>
      <c r="G4">
        <v>12</v>
      </c>
      <c r="H4" t="s">
        <v>127</v>
      </c>
      <c r="I4">
        <v>9</v>
      </c>
      <c r="J4" t="str">
        <f t="shared" si="4"/>
        <v/>
      </c>
      <c r="K4" t="str">
        <f t="shared" ca="1" si="5"/>
        <v>{"dy":1,"cd":"GO","cn":1700},{"dy":2,"cd":"DI","cn":6},{"dy":3,"cd":"EN","cn":9}</v>
      </c>
      <c r="L4" t="str">
        <f t="shared" si="6"/>
        <v>{"dy":3,"cd":"EN","cn":9}</v>
      </c>
      <c r="P4" t="s">
        <v>98</v>
      </c>
      <c r="Q4">
        <f t="shared" ca="1" si="7"/>
        <v>3</v>
      </c>
      <c r="R4">
        <f t="shared" si="8"/>
        <v>4</v>
      </c>
      <c r="S4">
        <f t="shared" si="9"/>
        <v>21</v>
      </c>
      <c r="T4">
        <f>S4/R4</f>
        <v>5.25</v>
      </c>
      <c r="U4">
        <v>3</v>
      </c>
      <c r="V4">
        <v>6</v>
      </c>
      <c r="W4">
        <v>0</v>
      </c>
      <c r="Y4">
        <v>3</v>
      </c>
      <c r="Z4">
        <v>0</v>
      </c>
      <c r="AA4">
        <v>2</v>
      </c>
      <c r="AB4">
        <f t="shared" si="10"/>
        <v>6.6666666666666666E-2</v>
      </c>
      <c r="AC4">
        <f>AC3+AB3</f>
        <v>0.93333333333333335</v>
      </c>
      <c r="AD4" t="s">
        <v>130</v>
      </c>
    </row>
    <row r="5" spans="1:30">
      <c r="A5">
        <v>4</v>
      </c>
      <c r="B5">
        <f t="shared" ca="1" si="1"/>
        <v>2.4589682620132169E-2</v>
      </c>
      <c r="C5">
        <f t="shared" ca="1" si="0"/>
        <v>8.3089106033693905E-2</v>
      </c>
      <c r="D5" t="str">
        <f t="shared" ca="1" si="2"/>
        <v>GO</v>
      </c>
      <c r="E5">
        <f t="shared" ca="1" si="3"/>
        <v>700</v>
      </c>
      <c r="F5" t="s">
        <v>125</v>
      </c>
      <c r="G5">
        <v>1000</v>
      </c>
      <c r="H5" t="s">
        <v>125</v>
      </c>
      <c r="I5">
        <v>3400</v>
      </c>
      <c r="J5" t="str">
        <f t="shared" si="4"/>
        <v/>
      </c>
      <c r="K5" t="str">
        <f t="shared" ca="1" si="5"/>
        <v>{"dy":1,"cd":"GO","cn":1700},{"dy":2,"cd":"DI","cn":6},{"dy":3,"cd":"EN","cn":9},{"dy":4,"cd":"GO","cn":3400}</v>
      </c>
      <c r="L5" t="str">
        <f t="shared" si="6"/>
        <v>{"dy":4,"cd":"GO","cn":3400}</v>
      </c>
      <c r="Y5">
        <v>1</v>
      </c>
      <c r="Z5">
        <v>1</v>
      </c>
      <c r="AA5">
        <f>VLOOKUP($Y5,$Y:$AD,MATCH(AA$1,$Y$1:$AD$1,0),0)</f>
        <v>14</v>
      </c>
      <c r="AB5">
        <f t="shared" si="10"/>
        <v>0.5</v>
      </c>
      <c r="AC5">
        <f>AC4+AB4</f>
        <v>1</v>
      </c>
      <c r="AD5" t="str">
        <f>VLOOKUP($Y5,$Y:$AD,MATCH(AD$1,$Y$1:$AD$1,0),0)</f>
        <v>GO</v>
      </c>
    </row>
    <row r="6" spans="1:30">
      <c r="A6">
        <v>5</v>
      </c>
      <c r="B6">
        <f t="shared" ca="1" si="1"/>
        <v>0.73798934137264849</v>
      </c>
      <c r="C6">
        <f t="shared" ca="1" si="0"/>
        <v>0.89858482985318555</v>
      </c>
      <c r="D6" t="str">
        <f t="shared" ca="1" si="2"/>
        <v>EN</v>
      </c>
      <c r="E6">
        <f t="shared" ca="1" si="3"/>
        <v>9</v>
      </c>
      <c r="F6" t="s">
        <v>127</v>
      </c>
      <c r="G6">
        <v>5</v>
      </c>
      <c r="H6" t="s">
        <v>127</v>
      </c>
      <c r="I6">
        <v>7</v>
      </c>
      <c r="J6" t="str">
        <f t="shared" si="4"/>
        <v/>
      </c>
      <c r="K6" t="str">
        <f t="shared" ca="1" si="5"/>
        <v>{"dy":1,"cd":"GO","cn":1700},{"dy":2,"cd":"DI","cn":6},{"dy":3,"cd":"EN","cn":9},{"dy":4,"cd":"GO","cn":3400},{"dy":5,"cd":"EN","cn":7}</v>
      </c>
      <c r="L6" t="str">
        <f t="shared" si="6"/>
        <v>{"dy":5,"cd":"EN","cn":7}</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0.67814767313907365</v>
      </c>
      <c r="C7">
        <f t="shared" ca="1" si="0"/>
        <v>0.97354648996920068</v>
      </c>
      <c r="D7" t="str">
        <f t="shared" ca="1" si="2"/>
        <v>GO</v>
      </c>
      <c r="E7">
        <f t="shared" ca="1" si="3"/>
        <v>3500</v>
      </c>
      <c r="F7" t="s">
        <v>125</v>
      </c>
      <c r="G7">
        <v>900</v>
      </c>
      <c r="H7" t="s">
        <v>125</v>
      </c>
      <c r="I7">
        <v>1400</v>
      </c>
      <c r="J7" t="str">
        <f t="shared" si="4"/>
        <v/>
      </c>
      <c r="K7" t="str">
        <f t="shared" ca="1" si="5"/>
        <v>{"dy":1,"cd":"GO","cn":1700},{"dy":2,"cd":"DI","cn":6},{"dy":3,"cd":"EN","cn":9},{"dy":4,"cd":"GO","cn":3400},{"dy":5,"cd":"EN","cn":7},{"dy":6,"cd":"GO","cn":1400}</v>
      </c>
      <c r="L7" t="str">
        <f t="shared" si="6"/>
        <v>{"dy":6,"cd":"GO","cn":1400}</v>
      </c>
      <c r="Y7">
        <v>1</v>
      </c>
      <c r="Z7">
        <v>2</v>
      </c>
      <c r="AA7">
        <f t="shared" si="11"/>
        <v>14</v>
      </c>
      <c r="AB7">
        <f t="shared" si="10"/>
        <v>0.875</v>
      </c>
      <c r="AC7">
        <f t="shared" si="12"/>
        <v>2</v>
      </c>
      <c r="AD7" t="str">
        <f t="shared" si="13"/>
        <v>GO</v>
      </c>
    </row>
    <row r="8" spans="1:30">
      <c r="A8">
        <v>7</v>
      </c>
      <c r="B8">
        <f t="shared" ca="1" si="1"/>
        <v>0.73620185104317815</v>
      </c>
      <c r="C8">
        <f t="shared" ca="1" si="0"/>
        <v>0.65295182224614956</v>
      </c>
      <c r="D8" t="str">
        <f t="shared" ca="1" si="2"/>
        <v>EN</v>
      </c>
      <c r="E8">
        <f t="shared" ca="1" si="3"/>
        <v>8</v>
      </c>
      <c r="F8" t="s">
        <v>127</v>
      </c>
      <c r="G8">
        <v>6</v>
      </c>
      <c r="H8" t="s">
        <v>127</v>
      </c>
      <c r="I8">
        <v>9</v>
      </c>
      <c r="J8" t="str">
        <f t="shared" si="4"/>
        <v/>
      </c>
      <c r="K8" t="str">
        <f t="shared" ca="1" si="5"/>
        <v>{"dy":1,"cd":"GO","cn":1700},{"dy":2,"cd":"DI","cn":6},{"dy":3,"cd":"EN","cn":9},{"dy":4,"cd":"GO","cn":3400},{"dy":5,"cd":"EN","cn":7},{"dy":6,"cd":"GO","cn":1400},{"dy":7,"cd":"EN","cn":9}</v>
      </c>
      <c r="L8" t="str">
        <f t="shared" si="6"/>
        <v>{"dy":7,"cd":"EN","cn":9}</v>
      </c>
      <c r="Y8">
        <v>3</v>
      </c>
      <c r="Z8">
        <v>2</v>
      </c>
      <c r="AA8">
        <f t="shared" si="11"/>
        <v>2</v>
      </c>
      <c r="AB8">
        <f t="shared" si="10"/>
        <v>0.125</v>
      </c>
      <c r="AC8">
        <f t="shared" si="12"/>
        <v>2.875</v>
      </c>
      <c r="AD8" t="str">
        <f t="shared" si="13"/>
        <v>DI</v>
      </c>
    </row>
    <row r="9" spans="1:30">
      <c r="A9">
        <v>8</v>
      </c>
      <c r="B9">
        <f t="shared" ca="1" si="1"/>
        <v>0.3674114797120327</v>
      </c>
      <c r="C9">
        <f t="shared" ca="1" si="0"/>
        <v>0.53601697029563977</v>
      </c>
      <c r="D9" t="str">
        <f t="shared" ca="1" si="2"/>
        <v>GO</v>
      </c>
      <c r="E9">
        <f t="shared" ca="1" si="3"/>
        <v>2100</v>
      </c>
      <c r="F9" t="s">
        <v>129</v>
      </c>
      <c r="G9">
        <v>3</v>
      </c>
      <c r="H9" t="s">
        <v>125</v>
      </c>
      <c r="I9">
        <v>1700</v>
      </c>
      <c r="J9" t="str">
        <f t="shared" si="4"/>
        <v/>
      </c>
      <c r="K9" t="str">
        <f t="shared" ca="1" si="5"/>
        <v>{"dy":1,"cd":"GO","cn":1700},{"dy":2,"cd":"DI","cn":6},{"dy":3,"cd":"EN","cn":9},{"dy":4,"cd":"GO","cn":3400},{"dy":5,"cd":"EN","cn":7},{"dy":6,"cd":"GO","cn":1400},{"dy":7,"cd":"EN","cn":9},{"dy":8,"cd":"GO","cn":1700}</v>
      </c>
      <c r="L9" t="str">
        <f t="shared" si="6"/>
        <v>{"dy":8,"cd":"GO","cn":1700}</v>
      </c>
      <c r="Y9">
        <v>2</v>
      </c>
      <c r="Z9">
        <v>3</v>
      </c>
      <c r="AA9">
        <f t="shared" si="11"/>
        <v>14</v>
      </c>
      <c r="AB9">
        <f t="shared" si="10"/>
        <v>0.875</v>
      </c>
      <c r="AC9">
        <f t="shared" si="12"/>
        <v>3</v>
      </c>
      <c r="AD9" t="str">
        <f t="shared" si="13"/>
        <v>EN</v>
      </c>
    </row>
    <row r="10" spans="1:30">
      <c r="A10">
        <v>9</v>
      </c>
      <c r="B10">
        <f t="shared" ca="1" si="1"/>
        <v>0.9263297904613349</v>
      </c>
      <c r="C10">
        <f t="shared" ca="1" si="0"/>
        <v>0.9760581276101058</v>
      </c>
      <c r="D10" t="str">
        <f t="shared" ca="1" si="2"/>
        <v>DI</v>
      </c>
      <c r="E10">
        <f t="shared" ca="1" si="3"/>
        <v>6</v>
      </c>
      <c r="F10" t="s">
        <v>125</v>
      </c>
      <c r="G10">
        <v>700</v>
      </c>
      <c r="H10" t="s">
        <v>97</v>
      </c>
      <c r="I10">
        <v>8</v>
      </c>
      <c r="J10" t="str">
        <f t="shared" si="4"/>
        <v/>
      </c>
      <c r="K10" t="str">
        <f t="shared" ca="1" si="5"/>
        <v>{"dy":1,"cd":"GO","cn":1700},{"dy":2,"cd":"DI","cn":6},{"dy":3,"cd":"EN","cn":9},{"dy":4,"cd":"GO","cn":3400},{"dy":5,"cd":"EN","cn":7},{"dy":6,"cd":"GO","cn":1400},{"dy":7,"cd":"EN","cn":9},{"dy":8,"cd":"GO","cn":1700},{"dy":9,"cd":"EN","cn":8}</v>
      </c>
      <c r="L10" t="str">
        <f t="shared" si="6"/>
        <v>{"dy":9,"cd":"EN","cn":8}</v>
      </c>
      <c r="Y10">
        <v>3</v>
      </c>
      <c r="Z10">
        <v>3</v>
      </c>
      <c r="AA10">
        <f t="shared" si="11"/>
        <v>2</v>
      </c>
      <c r="AB10">
        <f t="shared" si="10"/>
        <v>0.125</v>
      </c>
      <c r="AC10">
        <f t="shared" si="12"/>
        <v>3.875</v>
      </c>
      <c r="AD10" t="str">
        <f t="shared" si="13"/>
        <v>DI</v>
      </c>
    </row>
    <row r="11" spans="1:30">
      <c r="A11">
        <v>10</v>
      </c>
      <c r="B11">
        <f t="shared" ca="1" si="1"/>
        <v>0.20631788364681347</v>
      </c>
      <c r="C11">
        <f t="shared" ca="1" si="0"/>
        <v>0.92021473644655816</v>
      </c>
      <c r="D11" t="str">
        <f t="shared" ca="1" si="2"/>
        <v>GO</v>
      </c>
      <c r="E11">
        <f t="shared" ca="1" si="3"/>
        <v>3300</v>
      </c>
      <c r="F11" t="s">
        <v>127</v>
      </c>
      <c r="G11">
        <v>10</v>
      </c>
      <c r="H11" t="s">
        <v>125</v>
      </c>
      <c r="I11">
        <v>1200</v>
      </c>
      <c r="J11" t="str">
        <f t="shared" si="4"/>
        <v/>
      </c>
      <c r="K11" t="str">
        <f t="shared" ca="1" si="5"/>
        <v>{"dy":1,"cd":"GO","cn":1700},{"dy":2,"cd":"DI","cn":6},{"dy":3,"cd":"EN","cn":9},{"dy":4,"cd":"GO","cn":3400},{"dy":5,"cd":"EN","cn":7},{"dy":6,"cd":"GO","cn":1400},{"dy":7,"cd":"EN","cn":9},{"dy":8,"cd":"GO","cn":1700},{"dy":9,"cd":"EN","cn":8},{"dy":10,"cd":"GO","cn":1200}</v>
      </c>
      <c r="L11" t="str">
        <f t="shared" si="6"/>
        <v>{"dy":10,"cd":"GO","cn":1200}</v>
      </c>
    </row>
    <row r="12" spans="1:30">
      <c r="A12">
        <v>11</v>
      </c>
      <c r="B12">
        <f t="shared" ca="1" si="1"/>
        <v>0.42372950739877135</v>
      </c>
      <c r="C12">
        <f t="shared" ca="1" si="0"/>
        <v>0.42025810600700497</v>
      </c>
      <c r="D12" t="str">
        <f t="shared" ca="1" si="2"/>
        <v>EN</v>
      </c>
      <c r="E12">
        <f t="shared" ca="1" si="3"/>
        <v>7</v>
      </c>
      <c r="F12" t="s">
        <v>125</v>
      </c>
      <c r="G12">
        <v>1300</v>
      </c>
      <c r="H12" t="s">
        <v>127</v>
      </c>
      <c r="I12">
        <v>8</v>
      </c>
      <c r="J12" t="str">
        <f t="shared" si="4"/>
        <v/>
      </c>
      <c r="K12" t="str">
        <f t="shared" ca="1" si="5"/>
        <v>{"dy":1,"cd":"GO","cn":1700},{"dy":2,"cd":"DI","cn":6},{"dy":3,"cd":"EN","cn":9},{"dy":4,"cd":"GO","cn":3400},{"dy":5,"cd":"EN","cn":7},{"dy":6,"cd":"GO","cn":1400},{"dy":7,"cd":"EN","cn":9},{"dy":8,"cd":"GO","cn":1700},{"dy":9,"cd":"EN","cn":8},{"dy":10,"cd":"GO","cn":1200},{"dy":11,"cd":"EN","cn":8}</v>
      </c>
      <c r="L12" t="str">
        <f t="shared" si="6"/>
        <v>{"dy":11,"cd":"EN","cn":8}</v>
      </c>
    </row>
    <row r="13" spans="1:30">
      <c r="A13">
        <v>12</v>
      </c>
      <c r="B13">
        <f t="shared" ca="1" si="1"/>
        <v>0.97622185980592868</v>
      </c>
      <c r="C13">
        <f t="shared" ca="1" si="0"/>
        <v>0.519028136410424</v>
      </c>
      <c r="D13" t="str">
        <f t="shared" ca="1" si="2"/>
        <v>DI</v>
      </c>
      <c r="E13">
        <f t="shared" ca="1" si="3"/>
        <v>5</v>
      </c>
      <c r="F13" t="s">
        <v>127</v>
      </c>
      <c r="G13">
        <v>6</v>
      </c>
      <c r="H13" t="s">
        <v>129</v>
      </c>
      <c r="I13">
        <v>4</v>
      </c>
      <c r="J13" t="str">
        <f t="shared" si="4"/>
        <v/>
      </c>
      <c r="K13" t="str">
        <f t="shared" ca="1" si="5"/>
        <v>{"dy":1,"cd":"GO","cn":1700},{"dy":2,"cd":"DI","cn":6},{"dy":3,"cd":"EN","cn":9},{"dy":4,"cd":"GO","cn":3400},{"dy":5,"cd":"EN","cn":7},{"dy":6,"cd":"GO","cn":1400},{"dy":7,"cd":"EN","cn":9},{"dy":8,"cd":"GO","cn":1700},{"dy":9,"cd":"EN","cn":8},{"dy":10,"cd":"GO","cn":1200},{"dy":11,"cd":"EN","cn":8},{"dy":12,"cd":"DI","cn":4}</v>
      </c>
      <c r="L13" t="str">
        <f t="shared" si="6"/>
        <v>{"dy":12,"cd":"DI","cn":4}</v>
      </c>
    </row>
    <row r="14" spans="1:30">
      <c r="A14">
        <v>13</v>
      </c>
      <c r="B14">
        <f t="shared" ca="1" si="1"/>
        <v>9.8032118629389431E-2</v>
      </c>
      <c r="C14">
        <f t="shared" ca="1" si="0"/>
        <v>0.56655120667804815</v>
      </c>
      <c r="D14" t="str">
        <f t="shared" ca="1" si="2"/>
        <v>GO</v>
      </c>
      <c r="E14">
        <f t="shared" ca="1" si="3"/>
        <v>2200</v>
      </c>
      <c r="F14" t="s">
        <v>125</v>
      </c>
      <c r="G14">
        <v>1200</v>
      </c>
      <c r="H14" t="s">
        <v>127</v>
      </c>
      <c r="I14">
        <v>6</v>
      </c>
      <c r="J14" t="str">
        <f t="shared" si="4"/>
        <v/>
      </c>
      <c r="K14" t="str">
        <f t="shared" ca="1" si="5"/>
        <v>{"dy":1,"cd":"GO","cn":1700},{"dy":2,"cd":"DI","cn":6},{"dy":3,"cd":"EN","cn":9},{"dy":4,"cd":"GO","cn":3400},{"dy":5,"cd":"EN","cn":7},{"dy":6,"cd":"GO","cn":1400},{"dy":7,"cd":"EN","cn":9},{"dy":8,"cd":"GO","cn":1700},{"dy":9,"cd":"EN","cn":8},{"dy":10,"cd":"GO","cn":1200},{"dy":11,"cd":"EN","cn":8},{"dy":12,"cd":"DI","cn":4},{"dy":13,"cd":"EN","cn":6}</v>
      </c>
      <c r="L14" t="str">
        <f t="shared" si="6"/>
        <v>{"dy":13,"cd":"EN","cn":6}</v>
      </c>
    </row>
    <row r="15" spans="1:30">
      <c r="A15">
        <v>14</v>
      </c>
      <c r="B15">
        <f t="shared" ca="1" si="1"/>
        <v>4.2180191775810227E-3</v>
      </c>
      <c r="C15">
        <f t="shared" ca="1" si="0"/>
        <v>0.85861998047492472</v>
      </c>
      <c r="D15" t="str">
        <f t="shared" ca="1" si="2"/>
        <v>EN</v>
      </c>
      <c r="E15">
        <f t="shared" ca="1" si="3"/>
        <v>9</v>
      </c>
      <c r="F15" t="s">
        <v>127</v>
      </c>
      <c r="G15">
        <v>10</v>
      </c>
      <c r="H15" t="s">
        <v>125</v>
      </c>
      <c r="I15">
        <v>2600</v>
      </c>
      <c r="J15" t="str">
        <f t="shared" si="4"/>
        <v/>
      </c>
      <c r="K15" t="str">
        <f t="shared" ca="1" si="5"/>
        <v>{"dy":1,"cd":"GO","cn":1700},{"dy":2,"cd":"DI","cn":6},{"dy":3,"cd":"EN","cn":9},{"dy":4,"cd":"GO","cn":3400},{"dy":5,"cd":"EN","cn":7},{"dy":6,"cd":"GO","cn":1400},{"dy":7,"cd":"EN","cn":9},{"dy":8,"cd":"GO","cn":1700},{"dy":9,"cd":"EN","cn":8},{"dy":10,"cd":"GO","cn":1200},{"dy":11,"cd":"EN","cn":8},{"dy":12,"cd":"DI","cn":4},{"dy":13,"cd":"EN","cn":6},{"dy":14,"cd":"GO","cn":2600}</v>
      </c>
      <c r="L15" t="str">
        <f t="shared" si="6"/>
        <v>{"dy":14,"cd":"GO","cn":2600}</v>
      </c>
    </row>
    <row r="16" spans="1:30">
      <c r="A16">
        <v>15</v>
      </c>
      <c r="B16">
        <f t="shared" ca="1" si="1"/>
        <v>0.35993565249768278</v>
      </c>
      <c r="C16">
        <f t="shared" ca="1" si="0"/>
        <v>0.28907437070904352</v>
      </c>
      <c r="D16" t="str">
        <f t="shared" ca="1" si="2"/>
        <v>GO</v>
      </c>
      <c r="E16">
        <f t="shared" ca="1" si="3"/>
        <v>1300</v>
      </c>
      <c r="F16" t="s">
        <v>125</v>
      </c>
      <c r="G16">
        <v>1000</v>
      </c>
      <c r="H16" t="s">
        <v>127</v>
      </c>
      <c r="I16">
        <v>9</v>
      </c>
      <c r="J16" t="str">
        <f t="shared" si="4"/>
        <v/>
      </c>
      <c r="K16" t="str">
        <f t="shared" ca="1" si="5"/>
        <v>{"dy":1,"cd":"GO","cn":1700},{"dy":2,"cd":"DI","cn":6},{"dy":3,"cd":"EN","cn":9},{"dy":4,"cd":"GO","cn":3400},{"dy":5,"cd":"EN","cn":7},{"dy":6,"cd":"GO","cn":1400},{"dy":7,"cd":"EN","cn":9},{"dy":8,"cd":"GO","cn":1700},{"dy":9,"cd":"EN","cn":8},{"dy":10,"cd":"GO","cn":1200},{"dy":11,"cd":"EN","cn":8},{"dy":12,"cd":"DI","cn":4},{"dy":13,"cd":"EN","cn":6},{"dy":14,"cd":"GO","cn":2600},{"dy":15,"cd":"EN","cn":9}</v>
      </c>
      <c r="L16" t="str">
        <f t="shared" si="6"/>
        <v>{"dy":15,"cd":"EN","cn":9}</v>
      </c>
    </row>
    <row r="17" spans="1:12">
      <c r="A17">
        <v>16</v>
      </c>
      <c r="B17">
        <f t="shared" ca="1" si="1"/>
        <v>0.68594988986846739</v>
      </c>
      <c r="C17">
        <f t="shared" ca="1" si="0"/>
        <v>0.89302884934251836</v>
      </c>
      <c r="D17" t="str">
        <f t="shared" ca="1" si="2"/>
        <v>EN</v>
      </c>
      <c r="E17">
        <f t="shared" ca="1" si="3"/>
        <v>9</v>
      </c>
      <c r="F17" t="s">
        <v>127</v>
      </c>
      <c r="G17">
        <v>8</v>
      </c>
      <c r="H17" t="s">
        <v>125</v>
      </c>
      <c r="I17">
        <v>1500</v>
      </c>
      <c r="J17" t="str">
        <f t="shared" si="4"/>
        <v/>
      </c>
      <c r="K17" t="str">
        <f t="shared" ca="1" si="5"/>
        <v>{"dy":1,"cd":"GO","cn":1700},{"dy":2,"cd":"DI","cn":6},{"dy":3,"cd":"EN","cn":9},{"dy":4,"cd":"GO","cn":3400},{"dy":5,"cd":"EN","cn":7},{"dy":6,"cd":"GO","cn":1400},{"dy":7,"cd":"EN","cn":9},{"dy":8,"cd":"GO","cn":1700},{"dy":9,"cd":"EN","cn":8},{"dy":10,"cd":"GO","cn":1200},{"dy":11,"cd":"EN","cn":8},{"dy":12,"cd":"DI","cn":4},{"dy":13,"cd":"EN","cn":6},{"dy":14,"cd":"GO","cn":2600},{"dy":15,"cd":"EN","cn":9},{"dy":16,"cd":"GO","cn":1500}</v>
      </c>
      <c r="L17" t="str">
        <f t="shared" si="6"/>
        <v>{"dy":16,"cd":"GO","cn":1500}</v>
      </c>
    </row>
    <row r="18" spans="1:12">
      <c r="A18">
        <v>17</v>
      </c>
      <c r="B18">
        <f t="shared" ca="1" si="1"/>
        <v>0.49239960716302689</v>
      </c>
      <c r="C18">
        <f t="shared" ca="1" si="0"/>
        <v>0.6871953515021022</v>
      </c>
      <c r="D18" t="str">
        <f t="shared" ca="1" si="2"/>
        <v>GO</v>
      </c>
      <c r="E18">
        <f t="shared" ca="1" si="3"/>
        <v>2600</v>
      </c>
      <c r="F18" t="s">
        <v>125</v>
      </c>
      <c r="G18">
        <v>800</v>
      </c>
      <c r="H18" t="s">
        <v>127</v>
      </c>
      <c r="I18">
        <v>8</v>
      </c>
      <c r="J18" t="str">
        <f t="shared" si="4"/>
        <v/>
      </c>
      <c r="K18" t="str">
        <f t="shared" ca="1" si="5"/>
        <v>{"dy":1,"cd":"GO","cn":1700},{"dy":2,"cd":"DI","cn":6},{"dy":3,"cd":"EN","cn":9},{"dy":4,"cd":"GO","cn":3400},{"dy":5,"cd":"EN","cn":7},{"dy":6,"cd":"GO","cn":1400},{"dy":7,"cd":"EN","cn":9},{"dy":8,"cd":"GO","cn":1700},{"dy":9,"cd":"EN","cn":8},{"dy":10,"cd":"GO","cn":1200},{"dy":11,"cd":"EN","cn":8},{"dy":12,"cd":"DI","cn":4},{"dy":13,"cd":"EN","cn":6},{"dy":14,"cd":"GO","cn":2600},{"dy":15,"cd":"EN","cn":9},{"dy":16,"cd":"GO","cn":1500},{"dy":17,"cd":"EN","cn":8}</v>
      </c>
      <c r="L18" t="str">
        <f t="shared" si="6"/>
        <v>{"dy":17,"cd":"EN","cn":8}</v>
      </c>
    </row>
    <row r="19" spans="1:12">
      <c r="A19">
        <v>18</v>
      </c>
      <c r="B19">
        <f t="shared" ca="1" si="1"/>
        <v>0.40367425180518557</v>
      </c>
      <c r="C19">
        <f t="shared" ca="1" si="0"/>
        <v>0.92696556959610998</v>
      </c>
      <c r="D19" t="str">
        <f t="shared" ca="1" si="2"/>
        <v>EN</v>
      </c>
      <c r="E19">
        <f t="shared" ca="1" si="3"/>
        <v>9</v>
      </c>
      <c r="F19" t="s">
        <v>127</v>
      </c>
      <c r="G19">
        <v>6</v>
      </c>
      <c r="H19" t="s">
        <v>125</v>
      </c>
      <c r="I19">
        <v>500</v>
      </c>
      <c r="J19" t="str">
        <f t="shared" si="4"/>
        <v/>
      </c>
      <c r="K19" t="str">
        <f t="shared" ca="1" si="5"/>
        <v>{"dy":1,"cd":"GO","cn":1700},{"dy":2,"cd":"DI","cn":6},{"dy":3,"cd":"EN","cn":9},{"dy":4,"cd":"GO","cn":3400},{"dy":5,"cd":"EN","cn":7},{"dy":6,"cd":"GO","cn":1400},{"dy":7,"cd":"EN","cn":9},{"dy":8,"cd":"GO","cn":1700},{"dy":9,"cd":"EN","cn":8},{"dy":10,"cd":"GO","cn":1200},{"dy":11,"cd":"EN","cn":8},{"dy":12,"cd":"DI","cn":4},{"dy":13,"cd":"EN","cn":6},{"dy":14,"cd":"GO","cn":2600},{"dy":15,"cd":"EN","cn":9},{"dy":16,"cd":"GO","cn":1500},{"dy":17,"cd":"EN","cn":8},{"dy":18,"cd":"GO","cn":500}</v>
      </c>
      <c r="L19" t="str">
        <f t="shared" si="6"/>
        <v>{"dy":18,"cd":"GO","cn":500}</v>
      </c>
    </row>
    <row r="20" spans="1:12">
      <c r="A20">
        <v>19</v>
      </c>
      <c r="B20">
        <f t="shared" ca="1" si="1"/>
        <v>0.70311099200442073</v>
      </c>
      <c r="C20">
        <f t="shared" ca="1" si="0"/>
        <v>0.48558660090684647</v>
      </c>
      <c r="D20" t="str">
        <f t="shared" ca="1" si="2"/>
        <v>GO</v>
      </c>
      <c r="E20">
        <f t="shared" ca="1" si="3"/>
        <v>2000</v>
      </c>
      <c r="F20" t="s">
        <v>125</v>
      </c>
      <c r="G20">
        <v>900</v>
      </c>
      <c r="H20" t="s">
        <v>127</v>
      </c>
      <c r="I20">
        <v>8</v>
      </c>
      <c r="J20" t="str">
        <f t="shared" si="4"/>
        <v/>
      </c>
      <c r="K20" t="str">
        <f t="shared" ca="1" si="5"/>
        <v>{"dy":1,"cd":"GO","cn":1700},{"dy":2,"cd":"DI","cn":6},{"dy":3,"cd":"EN","cn":9},{"dy":4,"cd":"GO","cn":3400},{"dy":5,"cd":"EN","cn":7},{"dy":6,"cd":"GO","cn":1400},{"dy":7,"cd":"EN","cn":9},{"dy":8,"cd":"GO","cn":1700},{"dy":9,"cd":"EN","cn":8},{"dy":10,"cd":"GO","cn":1200},{"dy":11,"cd":"EN","cn":8},{"dy":12,"cd":"DI","cn":4},{"dy":13,"cd":"EN","cn":6},{"dy":14,"cd":"GO","cn":2600},{"dy":15,"cd":"EN","cn":9},{"dy":16,"cd":"GO","cn":1500},{"dy":17,"cd":"EN","cn":8},{"dy":18,"cd":"GO","cn":500},{"dy":19,"cd":"EN","cn":8}</v>
      </c>
      <c r="L20" t="str">
        <f t="shared" si="6"/>
        <v>{"dy":19,"cd":"EN","cn":8}</v>
      </c>
    </row>
    <row r="21" spans="1:12">
      <c r="A21">
        <v>20</v>
      </c>
      <c r="B21">
        <f t="shared" ca="1" si="1"/>
        <v>0.2880807050817219</v>
      </c>
      <c r="C21">
        <f t="shared" ca="1" si="0"/>
        <v>0.47693972828262965</v>
      </c>
      <c r="D21" t="str">
        <f t="shared" ca="1" si="2"/>
        <v>EN</v>
      </c>
      <c r="E21">
        <f t="shared" ca="1" si="3"/>
        <v>7</v>
      </c>
      <c r="F21" t="s">
        <v>127</v>
      </c>
      <c r="G21">
        <v>7</v>
      </c>
      <c r="H21" t="s">
        <v>129</v>
      </c>
      <c r="I21">
        <v>6</v>
      </c>
      <c r="J21" t="str">
        <f t="shared" si="4"/>
        <v/>
      </c>
      <c r="K21" t="str">
        <f t="shared" ca="1" si="5"/>
        <v>{"dy":1,"cd":"GO","cn":1700},{"dy":2,"cd":"DI","cn":6},{"dy":3,"cd":"EN","cn":9},{"dy":4,"cd":"GO","cn":3400},{"dy":5,"cd":"EN","cn":7},{"dy":6,"cd":"GO","cn":1400},{"dy":7,"cd":"EN","cn":9},{"dy":8,"cd":"GO","cn":1700},{"dy":9,"cd":"EN","cn":8},{"dy":10,"cd":"GO","cn":1200},{"dy":11,"cd":"EN","cn":8},{"dy":12,"cd":"DI","cn":4},{"dy":13,"cd":"EN","cn":6},{"dy":14,"cd":"GO","cn":2600},{"dy":15,"cd":"EN","cn":9},{"dy":16,"cd":"GO","cn":1500},{"dy":17,"cd":"EN","cn":8},{"dy":18,"cd":"GO","cn":500},{"dy":19,"cd":"EN","cn":8},{"dy":20,"cd":"DI","cn":6}</v>
      </c>
      <c r="L21" t="str">
        <f t="shared" si="6"/>
        <v>{"dy":20,"cd":"DI","cn":6}</v>
      </c>
    </row>
    <row r="22" spans="1:12">
      <c r="A22">
        <v>21</v>
      </c>
      <c r="B22">
        <f t="shared" ca="1" si="1"/>
        <v>0.39093255815540806</v>
      </c>
      <c r="C22">
        <f t="shared" ca="1" si="0"/>
        <v>0.29285256596151177</v>
      </c>
      <c r="D22" t="str">
        <f t="shared" ca="1" si="2"/>
        <v>GO</v>
      </c>
      <c r="E22">
        <f t="shared" ca="1" si="3"/>
        <v>1400</v>
      </c>
      <c r="F22" t="s">
        <v>129</v>
      </c>
      <c r="G22">
        <v>4</v>
      </c>
      <c r="H22" t="s">
        <v>125</v>
      </c>
      <c r="I22">
        <v>2300</v>
      </c>
      <c r="J22" t="str">
        <f t="shared" si="4"/>
        <v/>
      </c>
      <c r="K22" t="str">
        <f t="shared" ca="1" si="5"/>
        <v>{"dy":1,"cd":"GO","cn":1700},{"dy":2,"cd":"DI","cn":6},{"dy":3,"cd":"EN","cn":9},{"dy":4,"cd":"GO","cn":3400},{"dy":5,"cd":"EN","cn":7},{"dy":6,"cd":"GO","cn":1400},{"dy":7,"cd":"EN","cn":9},{"dy":8,"cd":"GO","cn":1700},{"dy":9,"cd":"EN","cn":8},{"dy":10,"cd":"GO","cn":1200},{"dy":11,"cd":"EN","cn":8},{"dy":12,"cd":"DI","cn":4},{"dy":13,"cd":"EN","cn":6},{"dy":14,"cd":"GO","cn":2600},{"dy":15,"cd":"EN","cn":9},{"dy":16,"cd":"GO","cn":1500},{"dy":17,"cd":"EN","cn":8},{"dy":18,"cd":"GO","cn":500},{"dy":19,"cd":"EN","cn":8},{"dy":20,"cd":"DI","cn":6},{"dy":21,"cd":"GO","cn":2300}</v>
      </c>
      <c r="L22" t="str">
        <f t="shared" si="6"/>
        <v>{"dy":21,"cd":"GO","cn":2300}</v>
      </c>
    </row>
    <row r="23" spans="1:12">
      <c r="A23">
        <v>22</v>
      </c>
      <c r="B23">
        <f t="shared" ca="1" si="1"/>
        <v>0.28458563072824594</v>
      </c>
      <c r="C23">
        <f t="shared" ca="1" si="0"/>
        <v>6.5527271689903355E-2</v>
      </c>
      <c r="D23" t="str">
        <f t="shared" ca="1" si="2"/>
        <v>EN</v>
      </c>
      <c r="E23">
        <f t="shared" ca="1" si="3"/>
        <v>6</v>
      </c>
      <c r="F23" t="s">
        <v>127</v>
      </c>
      <c r="G23">
        <v>10</v>
      </c>
      <c r="H23" t="s">
        <v>127</v>
      </c>
      <c r="I23">
        <v>9</v>
      </c>
      <c r="J23" t="str">
        <f t="shared" si="4"/>
        <v/>
      </c>
      <c r="K23"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v>
      </c>
      <c r="L23" t="str">
        <f t="shared" si="6"/>
        <v>{"dy":22,"cd":"EN","cn":9}</v>
      </c>
    </row>
    <row r="24" spans="1:12">
      <c r="A24">
        <v>23</v>
      </c>
      <c r="B24">
        <f t="shared" ca="1" si="1"/>
        <v>0.13617444788274602</v>
      </c>
      <c r="C24">
        <f t="shared" ca="1" si="0"/>
        <v>0.71032619289927901</v>
      </c>
      <c r="D24" t="str">
        <f t="shared" ca="1" si="2"/>
        <v>GO</v>
      </c>
      <c r="E24">
        <f t="shared" ca="1" si="3"/>
        <v>2700</v>
      </c>
      <c r="F24" t="s">
        <v>125</v>
      </c>
      <c r="G24">
        <v>800</v>
      </c>
      <c r="H24" t="s">
        <v>125</v>
      </c>
      <c r="I24">
        <v>1600</v>
      </c>
      <c r="J24" t="str">
        <f t="shared" si="4"/>
        <v/>
      </c>
      <c r="K24"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v>
      </c>
      <c r="L24" t="str">
        <f t="shared" si="6"/>
        <v>{"dy":23,"cd":"GO","cn":1600}</v>
      </c>
    </row>
    <row r="25" spans="1:12">
      <c r="A25">
        <v>24</v>
      </c>
      <c r="B25">
        <f t="shared" ca="1" si="1"/>
        <v>0.74050958276282053</v>
      </c>
      <c r="C25">
        <f t="shared" ca="1" si="0"/>
        <v>0.2709625309890531</v>
      </c>
      <c r="D25" t="str">
        <f t="shared" ca="1" si="2"/>
        <v>EN</v>
      </c>
      <c r="E25">
        <f t="shared" ca="1" si="3"/>
        <v>7</v>
      </c>
      <c r="F25" t="s">
        <v>127</v>
      </c>
      <c r="G25">
        <v>6</v>
      </c>
      <c r="H25" t="s">
        <v>127</v>
      </c>
      <c r="I25">
        <v>9</v>
      </c>
      <c r="J25" t="str">
        <f t="shared" si="4"/>
        <v/>
      </c>
      <c r="K25"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v>
      </c>
      <c r="L25" t="str">
        <f t="shared" si="6"/>
        <v>{"dy":24,"cd":"EN","cn":9}</v>
      </c>
    </row>
    <row r="26" spans="1:12">
      <c r="A26">
        <v>25</v>
      </c>
      <c r="B26">
        <f t="shared" ca="1" si="1"/>
        <v>0.28737301288062511</v>
      </c>
      <c r="C26">
        <f t="shared" ca="1" si="0"/>
        <v>0.62928746454383766</v>
      </c>
      <c r="D26" t="str">
        <f t="shared" ca="1" si="2"/>
        <v>GO</v>
      </c>
      <c r="E26">
        <f t="shared" ca="1" si="3"/>
        <v>2400</v>
      </c>
      <c r="F26" t="s">
        <v>125</v>
      </c>
      <c r="G26">
        <v>700</v>
      </c>
      <c r="H26" t="s">
        <v>125</v>
      </c>
      <c r="I26">
        <v>1900</v>
      </c>
      <c r="J26" t="str">
        <f t="shared" si="4"/>
        <v/>
      </c>
      <c r="K26"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v>
      </c>
      <c r="L26" t="str">
        <f t="shared" si="6"/>
        <v>{"dy":25,"cd":"GO","cn":1900}</v>
      </c>
    </row>
    <row r="27" spans="1:12">
      <c r="A27">
        <v>26</v>
      </c>
      <c r="B27">
        <f t="shared" ca="1" si="1"/>
        <v>4.3417276568344154E-2</v>
      </c>
      <c r="C27">
        <f t="shared" ca="1" si="0"/>
        <v>0.59284659649617255</v>
      </c>
      <c r="D27" t="str">
        <f t="shared" ca="1" si="2"/>
        <v>EN</v>
      </c>
      <c r="E27">
        <f t="shared" ca="1" si="3"/>
        <v>8</v>
      </c>
      <c r="F27" t="s">
        <v>127</v>
      </c>
      <c r="G27">
        <v>9</v>
      </c>
      <c r="H27" t="s">
        <v>129</v>
      </c>
      <c r="I27">
        <v>5</v>
      </c>
      <c r="J27" t="str">
        <f t="shared" si="4"/>
        <v/>
      </c>
      <c r="K27"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v>
      </c>
      <c r="L27" t="str">
        <f t="shared" si="6"/>
        <v>{"dy":26,"cd":"DI","cn":5}</v>
      </c>
    </row>
    <row r="28" spans="1:12">
      <c r="A28">
        <v>27</v>
      </c>
      <c r="B28">
        <f t="shared" ca="1" si="1"/>
        <v>0.83728970708782946</v>
      </c>
      <c r="C28">
        <f t="shared" ca="1" si="0"/>
        <v>0.48962949322618599</v>
      </c>
      <c r="D28" t="str">
        <f t="shared" ca="1" si="2"/>
        <v>GO</v>
      </c>
      <c r="E28">
        <f t="shared" ca="1" si="3"/>
        <v>2000</v>
      </c>
      <c r="F28" t="s">
        <v>127</v>
      </c>
      <c r="G28">
        <v>9</v>
      </c>
      <c r="H28" t="s">
        <v>127</v>
      </c>
      <c r="I28">
        <v>7</v>
      </c>
      <c r="J28" t="str">
        <f t="shared" si="4"/>
        <v/>
      </c>
      <c r="K28"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v>
      </c>
      <c r="L28" t="str">
        <f t="shared" si="6"/>
        <v>{"dy":27,"cd":"EN","cn":7}</v>
      </c>
    </row>
    <row r="29" spans="1:12">
      <c r="A29">
        <v>28</v>
      </c>
      <c r="B29">
        <f t="shared" ca="1" si="1"/>
        <v>0.5023653084737757</v>
      </c>
      <c r="C29">
        <f t="shared" ca="1" si="0"/>
        <v>0.1262710487333657</v>
      </c>
      <c r="D29" t="str">
        <f t="shared" ca="1" si="2"/>
        <v>EN</v>
      </c>
      <c r="E29">
        <f t="shared" ca="1" si="3"/>
        <v>6</v>
      </c>
      <c r="F29" t="s">
        <v>125</v>
      </c>
      <c r="G29">
        <v>3100</v>
      </c>
      <c r="H29" t="s">
        <v>125</v>
      </c>
      <c r="I29">
        <v>1800</v>
      </c>
      <c r="J29" t="str">
        <f t="shared" si="4"/>
        <v/>
      </c>
      <c r="K29"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v>
      </c>
      <c r="L29" t="str">
        <f t="shared" si="6"/>
        <v>{"dy":28,"cd":"GO","cn":1800}</v>
      </c>
    </row>
    <row r="30" spans="1:12">
      <c r="A30">
        <v>29</v>
      </c>
      <c r="B30">
        <f t="shared" ca="1" si="1"/>
        <v>0.39295897386684331</v>
      </c>
      <c r="C30">
        <f t="shared" ca="1" si="0"/>
        <v>0.20196379742979231</v>
      </c>
      <c r="D30" t="str">
        <f t="shared" ca="1" si="2"/>
        <v>GO</v>
      </c>
      <c r="E30">
        <f t="shared" ca="1" si="3"/>
        <v>1100</v>
      </c>
      <c r="F30" t="s">
        <v>127</v>
      </c>
      <c r="G30">
        <v>7</v>
      </c>
      <c r="H30" t="s">
        <v>127</v>
      </c>
      <c r="I30">
        <v>9</v>
      </c>
      <c r="J30" t="str">
        <f t="shared" si="4"/>
        <v/>
      </c>
      <c r="K30"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v>
      </c>
      <c r="L30" t="str">
        <f t="shared" si="6"/>
        <v>{"dy":29,"cd":"EN","cn":9}</v>
      </c>
    </row>
    <row r="31" spans="1:12">
      <c r="A31">
        <v>30</v>
      </c>
      <c r="B31">
        <f t="shared" ca="1" si="1"/>
        <v>0.33838104842218908</v>
      </c>
      <c r="C31">
        <f t="shared" ca="1" si="0"/>
        <v>0.74327197876910911</v>
      </c>
      <c r="D31" t="str">
        <f t="shared" ca="1" si="2"/>
        <v>EN</v>
      </c>
      <c r="E31">
        <f t="shared" ca="1" si="3"/>
        <v>8</v>
      </c>
      <c r="F31" t="s">
        <v>125</v>
      </c>
      <c r="G31">
        <v>1000</v>
      </c>
      <c r="H31" t="s">
        <v>125</v>
      </c>
      <c r="I31">
        <v>1200</v>
      </c>
      <c r="J31" t="str">
        <f t="shared" si="4"/>
        <v/>
      </c>
      <c r="K31"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v>
      </c>
      <c r="L31" t="str">
        <f t="shared" si="6"/>
        <v>{"dy":30,"cd":"GO","cn":1200}</v>
      </c>
    </row>
    <row r="32" spans="1:12">
      <c r="A32">
        <v>31</v>
      </c>
      <c r="B32">
        <f t="shared" ca="1" si="1"/>
        <v>0.99451228931070146</v>
      </c>
      <c r="C32">
        <f t="shared" ca="1" si="0"/>
        <v>0.20442321090385396</v>
      </c>
      <c r="D32" t="str">
        <f t="shared" ca="1" si="2"/>
        <v>DI</v>
      </c>
      <c r="E32">
        <f t="shared" ca="1" si="3"/>
        <v>3</v>
      </c>
      <c r="F32" t="s">
        <v>127</v>
      </c>
      <c r="G32">
        <v>6</v>
      </c>
      <c r="H32" t="s">
        <v>127</v>
      </c>
      <c r="I32">
        <v>7</v>
      </c>
      <c r="J32" t="str">
        <f t="shared" si="4"/>
        <v/>
      </c>
      <c r="K32" t="str">
        <f t="shared" ca="1" si="5"/>
        <v>{"dy":1,"cd":"GO","cn":1700},{"dy":2,"cd":"DI","cn":6},{"dy":3,"cd":"EN","cn":9},{"dy":4,"cd":"GO","cn":3400},{"dy":5,"cd":"EN","cn":7},{"dy":6,"cd":"GO","cn":1400},{"dy":7,"cd":"EN","cn":9},{"dy":8,"cd":"GO","cn":1700},{"dy":9,"cd":"EN","cn":8},{"dy":10,"cd":"GO","cn":1200},{"dy":11,"cd":"EN","cn":8},{"dy":12,"cd":"DI","cn":4},{"dy":13,"cd":"EN","cn":6},{"dy":14,"cd":"GO","cn":2600},{"dy":15,"cd":"EN","cn":9},{"dy":16,"cd":"GO","cn":1500},{"dy":17,"cd":"EN","cn":8},{"dy":18,"cd":"GO","cn":500},{"dy":19,"cd":"EN","cn":8},{"dy":20,"cd":"DI","cn":6},{"dy":21,"cd":"GO","cn":2300},{"dy":22,"cd":"EN","cn":9},{"dy":23,"cd":"GO","cn":1600},{"dy":24,"cd":"EN","cn":9},{"dy":25,"cd":"GO","cn":1900},{"dy":26,"cd":"DI","cn":5},{"dy":27,"cd":"EN","cn":7},{"dy":28,"cd":"GO","cn":1800},{"dy":29,"cd":"EN","cn":9},{"dy":30,"cd":"GO","cn":1200},{"dy":31,"cd":"EN","cn":7}</v>
      </c>
      <c r="L32" t="str">
        <f t="shared" si="6"/>
        <v>{"dy":31,"cd":"EN","cn":7}</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2" activePane="bottomRight" state="frozen"/>
      <selection pane="topRight" activeCell="C1" sqref="C1"/>
      <selection pane="bottomLeft" activeCell="A2" sqref="A2"/>
      <selection pane="bottomRight" activeCell="AL2" sqref="AL2"/>
    </sheetView>
    <sheetView tabSelected="1" workbookViewId="1">
      <pane xSplit="2" ySplit="1" topLeftCell="AK2" activePane="bottomRight" state="frozen"/>
      <selection pane="topRight" activeCell="C1" sqref="C1"/>
      <selection pane="bottomLeft" activeCell="A2" sqref="A2"/>
      <selection pane="bottomRight" activeCell="BE2" sqref="BE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0.25774672151069578</v>
      </c>
      <c r="E2">
        <f ca="1">RAND()</f>
        <v>0.95240140719696809</v>
      </c>
      <c r="F2">
        <f ca="1">RAND()</f>
        <v>6.603371132206759E-2</v>
      </c>
      <c r="G2">
        <f ca="1">RAND()</f>
        <v>4.5729069554588664E-2</v>
      </c>
      <c r="H2">
        <f ca="1">RAND()</f>
        <v>0.50359338779055529</v>
      </c>
      <c r="I2">
        <f ca="1">RAND()</f>
        <v>0.97011581842446482</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Equip8201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44</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133</v>
      </c>
      <c r="AU2">
        <f t="shared" ref="AU2:AU15" si="1">COUNTIF(AB:AB,AP2)</f>
        <v>154</v>
      </c>
      <c r="AV2">
        <f ca="1">COUNTIFS(M:M,AP2,T:T,"전설")</f>
        <v>2</v>
      </c>
      <c r="AW2">
        <f>COUNTIFS(AB:AB,AP2,AI:AI,"전설")</f>
        <v>6</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dy":28,"sl":11,"tp":"fl6","vl":"Actor1005","cn":1,"pt":"DI","pp":90,"pr":59},{"dy":29,"sl":11,"tp":"fl6","vl":"Actor1005","cn":1,"pt":"DI","pp":90,"pr":59},{"dy":30,"sl":11},{"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0.77543406629321188</v>
      </c>
      <c r="E3">
        <f ca="1">RAND()</f>
        <v>0.92773049551540465</v>
      </c>
      <c r="F3">
        <f ca="1">RAND()</f>
        <v>0.73896097438822994</v>
      </c>
      <c r="G3">
        <f ca="1">RAND()</f>
        <v>0.14726613428857238</v>
      </c>
      <c r="H3">
        <f ca="1">RAND()</f>
        <v>0.61975172347041829</v>
      </c>
      <c r="I3">
        <f ca="1">RAND()</f>
        <v>0.11973080119868318</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Equip8101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7600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452</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0.10592258428829282</v>
      </c>
      <c r="E4">
        <f ca="1">RAND()</f>
        <v>0.8662604528367055</v>
      </c>
      <c r="F4">
        <f ca="1">RAND()</f>
        <v>0.59200531069103302</v>
      </c>
      <c r="G4">
        <f ca="1">RAND()</f>
        <v>9.4624965871076494E-2</v>
      </c>
      <c r="H4">
        <f ca="1">RAND()</f>
        <v>0.33515044196159027</v>
      </c>
      <c r="I4">
        <f ca="1">RAND()</f>
        <v>2.3155120795132822E-2</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86626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13</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3900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2</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0.5200228562251793</v>
      </c>
      <c r="E5">
        <f ca="1">RAND()</f>
        <v>0.14916663676109443</v>
      </c>
      <c r="F5">
        <f ca="1">RAND()</f>
        <v>0.82485847857240935</v>
      </c>
      <c r="G5">
        <f ca="1">RAND()</f>
        <v>7.5456267684264278E-2</v>
      </c>
      <c r="H5">
        <f ca="1">RAND()</f>
        <v>0.96366664045389072</v>
      </c>
      <c r="I5">
        <f ca="1">RAND()</f>
        <v>3.6463808312903745E-2</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14916</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4</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1200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446</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9</v>
      </c>
      <c r="AV5">
        <f t="shared" ca="1" si="3"/>
        <v>0</v>
      </c>
      <c r="AW5">
        <f t="shared" si="4"/>
        <v>3</v>
      </c>
      <c r="AZ5">
        <v>1</v>
      </c>
      <c r="BE5">
        <f ca="1">LEN(BE2)</f>
        <v>22489</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0.2439981808441829</v>
      </c>
      <c r="E6">
        <f ca="1">RAND()</f>
        <v>0.54440488259971853</v>
      </c>
      <c r="F6">
        <f ca="1">RAND()</f>
        <v>0.40969924002991653</v>
      </c>
      <c r="G6">
        <f ca="1">RAND()</f>
        <v>0.3989390298574117</v>
      </c>
      <c r="H6">
        <f ca="1">RAND()</f>
        <v>0.6086984971884275</v>
      </c>
      <c r="I6">
        <f ca="1">RAND()</f>
        <v>0.17835671633503547</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54440</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9</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2700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1</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0.58011917000367896</v>
      </c>
      <c r="E7">
        <f ca="1">RAND()</f>
        <v>0.29397285617670543</v>
      </c>
      <c r="F7">
        <f ca="1">RAND()</f>
        <v>0.79516807492270958</v>
      </c>
      <c r="G7">
        <f ca="1">RAND()</f>
        <v>0.84219137991246007</v>
      </c>
      <c r="H7">
        <f ca="1">RAND()</f>
        <v>0.91526817740822919</v>
      </c>
      <c r="I7">
        <f ca="1">RAND()</f>
        <v>0.39098801691328278</v>
      </c>
      <c r="M7" t="str">
        <f ca="1">IF(LEN(J7)&lt;&gt;0,J7,VLOOKUP(D7+$B7,$BJ:$BK,MATCH($BK$1,$BJ$1:$BK$1,0),1))</f>
        <v>안 지정 캐릭터 PP 영웅등급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29397</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6</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1800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409</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16</v>
      </c>
      <c r="AV7">
        <f t="shared" ca="1" si="3"/>
        <v>0</v>
      </c>
      <c r="AW7">
        <f t="shared" si="4"/>
        <v>3</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0.68534352273799071</v>
      </c>
      <c r="E8">
        <f ca="1">RAND()</f>
        <v>0.63002566680112548</v>
      </c>
      <c r="F8">
        <f ca="1">RAND()</f>
        <v>8.0334761148718847E-2</v>
      </c>
      <c r="G8">
        <f ca="1">RAND()</f>
        <v>0.66043016417851441</v>
      </c>
      <c r="H8">
        <f ca="1">RAND()</f>
        <v>0.43970572916802042</v>
      </c>
      <c r="I8">
        <f ca="1">RAND()</f>
        <v>0.5611829261511716</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Equip6202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9500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5</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0.23180057009418753</v>
      </c>
      <c r="E9">
        <f ca="1">RAND()</f>
        <v>0.1815676344245164</v>
      </c>
      <c r="F9">
        <f ca="1">RAND()</f>
        <v>0.27955292829736678</v>
      </c>
      <c r="G9">
        <f ca="1">RAND()</f>
        <v>0.38442354027070158</v>
      </c>
      <c r="H9">
        <f ca="1">RAND()</f>
        <v>0.33611495363216881</v>
      </c>
      <c r="I9">
        <f ca="1">RAND()</f>
        <v>0.56631025209832742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Equip2002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800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5</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0.51709817676782854</v>
      </c>
      <c r="E10">
        <f ca="1">RAND()</f>
        <v>0.56093512930293365</v>
      </c>
      <c r="F10">
        <f ca="1">RAND()</f>
        <v>9.3599836764525213E-2</v>
      </c>
      <c r="G10">
        <f ca="1">RAND()</f>
        <v>1.2704791266071491E-2</v>
      </c>
      <c r="H10">
        <f ca="1">RAND()</f>
        <v>0.89124500128220741</v>
      </c>
      <c r="I10">
        <f ca="1">RAND()</f>
        <v>0.4562390462948307</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v>
      </c>
      <c r="AN10" t="str">
        <f ca="1">IF(AL10&lt;&gt;1,"",
"{"""&amp;A$1&amp;""":"&amp;A10
&amp;","""&amp;B$1&amp;""":"&amp;B10
&amp;IF(LEN(AA10)=0,"",","""&amp;AA$1&amp;""":"""&amp;AA10&amp;"""")
&amp;IF(LEN(AC10)=0,"",","""&amp;AC$1&amp;""":"""&amp;AC10&amp;"""")
&amp;IF(LEN(AD10)=0,"",","""&amp;AD$1&amp;""":"&amp;AD10)
&amp;IF(LEN(AE10)=0,"",","""&amp;AE$1&amp;""":"""&amp;AE10&amp;"""")
&amp;IF(LEN(AF10)=0,"",","""&amp;AF$1&amp;""":"&amp;AF10)
&amp;IF(LEN(AG10)=0,"",","""&amp;AG$1&amp;""":"&amp;AG10)&amp;"}")</f>
        <v>{"dy":1,"sl":8}</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0.87067456502221685</v>
      </c>
      <c r="E11">
        <f ca="1">RAND()</f>
        <v>0.20525417041495231</v>
      </c>
      <c r="F11">
        <f ca="1">RAND()</f>
        <v>0.13027907057224275</v>
      </c>
      <c r="G11">
        <f ca="1">RAND()</f>
        <v>0.69241477963628362</v>
      </c>
      <c r="H11">
        <f ca="1">RAND()</f>
        <v>0.47697548757846797</v>
      </c>
      <c r="I11">
        <f ca="1">RAND()</f>
        <v>8.6485156241682071E-2</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v>
      </c>
      <c r="AN11" t="str">
        <f ca="1">IF(AL11&lt;&gt;1,"",
"{"""&amp;A$1&amp;""":"&amp;A11
&amp;","""&amp;B$1&amp;""":"&amp;B11
&amp;IF(LEN(AA11)=0,"",","""&amp;AA$1&amp;""":"""&amp;AA11&amp;"""")
&amp;IF(LEN(AC11)=0,"",","""&amp;AC$1&amp;""":"""&amp;AC11&amp;"""")
&amp;IF(LEN(AD11)=0,"",","""&amp;AD$1&amp;""":"&amp;AD11)
&amp;IF(LEN(AE11)=0,"",","""&amp;AE$1&amp;""":"""&amp;AE11&amp;"""")
&amp;IF(LEN(AF11)=0,"",","""&amp;AF$1&amp;""":"&amp;AF11)
&amp;IF(LEN(AG11)=0,"",","""&amp;AG$1&amp;""":"&amp;AG11)&amp;"}")</f>
        <v>{"dy":1,"sl":9}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0.49426154270060862</v>
      </c>
      <c r="E12">
        <f ca="1">RAND()</f>
        <v>0.78906875482151329</v>
      </c>
      <c r="F12">
        <f ca="1">RAND()</f>
        <v>0.80323751173089342</v>
      </c>
      <c r="G12">
        <f ca="1">RAND()</f>
        <v>0.36789246606430737</v>
      </c>
      <c r="H12">
        <f ca="1">RAND()</f>
        <v>0.43988456046394198</v>
      </c>
      <c r="I12">
        <f ca="1">RAND()</f>
        <v>0.39908858692841298</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Equip7001</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1900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415</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0.70522194341096966</v>
      </c>
      <c r="E13">
        <f ca="1">RAND()</f>
        <v>2.4302302123297981E-3</v>
      </c>
      <c r="F13">
        <f ca="1">RAND()</f>
        <v>0.28160800331978775</v>
      </c>
      <c r="G13">
        <f ca="1">RAND()</f>
        <v>0.70262695799045594</v>
      </c>
      <c r="H13">
        <f ca="1">RAND()</f>
        <v>0.56955863635867454</v>
      </c>
      <c r="I13">
        <f ca="1">RAND()</f>
        <v>0.5724690856016923</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Equip0001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800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0.72432372911773901</v>
      </c>
      <c r="E14">
        <f ca="1">RAND()</f>
        <v>0.99358672893813271</v>
      </c>
      <c r="F14">
        <f ca="1">RAND()</f>
        <v>1.2062945838605565E-2</v>
      </c>
      <c r="G14">
        <f ca="1">RAND()</f>
        <v>0.71448818797738145</v>
      </c>
      <c r="H14">
        <f ca="1">RAND()</f>
        <v>0.23528258119164058</v>
      </c>
      <c r="I14">
        <f ca="1">RAND()</f>
        <v>0.50142254985774803</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99358</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14</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4200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447</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63</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0.2324358813234686</v>
      </c>
      <c r="E15">
        <f ca="1">RAND()</f>
        <v>0.78705408230390539</v>
      </c>
      <c r="F15">
        <f ca="1">RAND()</f>
        <v>0.93949353774783617</v>
      </c>
      <c r="G15">
        <f ca="1">RAND()</f>
        <v>0.14249181591125049</v>
      </c>
      <c r="H15">
        <f ca="1">RAND()</f>
        <v>0.42121041839562834</v>
      </c>
      <c r="I15">
        <f ca="1">RAND()</f>
        <v>0.3457961407843877</v>
      </c>
      <c r="M15" t="str">
        <f ca="1">IF(LEN(J15)&lt;&gt;0,J15,VLOOKUP(D15+$B15,$BJ:$BK,MATCH($BK$1,$BJ$1:$BK$1,0),1))</f>
        <v>안 지정 캐릭터 PP 영웅등급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78705</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12</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3600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49</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0.64069726578036612</v>
      </c>
      <c r="E16">
        <f ca="1">RAND()</f>
        <v>3.6665070691543344E-2</v>
      </c>
      <c r="F16">
        <f ca="1">RAND()</f>
        <v>0.86928261817739005</v>
      </c>
      <c r="G16">
        <f ca="1">RAND()</f>
        <v>0.21308809319077859</v>
      </c>
      <c r="H16">
        <f ca="1">RAND()</f>
        <v>0.73638841580094327</v>
      </c>
      <c r="I16">
        <f ca="1">RAND()</f>
        <v>0.55738269287632192</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3666</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3</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900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501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0.35863635368856095</v>
      </c>
      <c r="E17">
        <f ca="1">RAND()</f>
        <v>1.0834795737987735E-2</v>
      </c>
      <c r="F17">
        <f ca="1">RAND()</f>
        <v>0.56087418650303378</v>
      </c>
      <c r="G17">
        <f ca="1">RAND()</f>
        <v>0.22255157334150655</v>
      </c>
      <c r="H17">
        <f ca="1">RAND()</f>
        <v>0.84982847859462451</v>
      </c>
      <c r="I17">
        <f ca="1">RAND()</f>
        <v>0.17723223220001316</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Equip0001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600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13.666666666666666</v>
      </c>
      <c r="AU17">
        <f>(COUNTIFS(B:B,$AQ$18,AC:AC,"Equip????")-AU19-AU20-AU21)/6</f>
        <v>17.166666666666668</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0.61212954250641227</v>
      </c>
      <c r="E18">
        <f ca="1">RAND()</f>
        <v>0.4002949624170562</v>
      </c>
      <c r="F18">
        <f ca="1">RAND()</f>
        <v>0.7176465558439874</v>
      </c>
      <c r="G18">
        <f ca="1">RAND()</f>
        <v>0.90697387939142315</v>
      </c>
      <c r="H18">
        <f ca="1">RAND()</f>
        <v>0.21852334982272692</v>
      </c>
      <c r="I18">
        <f ca="1">RAND()</f>
        <v>0.29121046248536053</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Equip5002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700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423</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82</v>
      </c>
      <c r="AU18">
        <f>COUNTIFS(B:B,$AQ$18,AC:AC,"Equip????")-AU19-AU20-AU21</f>
        <v>103</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0.43558598870276988</v>
      </c>
      <c r="E19">
        <f ca="1">RAND()</f>
        <v>0.39155863756396858</v>
      </c>
      <c r="F19">
        <f ca="1">RAND()</f>
        <v>0.73314843332919133</v>
      </c>
      <c r="G19">
        <f ca="1">RAND()</f>
        <v>0.19168671382126012</v>
      </c>
      <c r="H19">
        <f ca="1">RAND()</f>
        <v>0.30575137837377397</v>
      </c>
      <c r="I19">
        <f ca="1">RAND()</f>
        <v>0.28683179081744237</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Equip4202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DI</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4</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13</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0.23098083712233353</v>
      </c>
      <c r="E20">
        <f ca="1">RAND()</f>
        <v>0.42156507589665171</v>
      </c>
      <c r="F20">
        <f ca="1">RAND()</f>
        <v>0.32855960397406303</v>
      </c>
      <c r="G20">
        <f ca="1">RAND()</f>
        <v>0.52339983897561992</v>
      </c>
      <c r="H20">
        <f ca="1">RAND()</f>
        <v>0.88062561011991081</v>
      </c>
      <c r="I20">
        <f ca="1">RAND()</f>
        <v>0.83247968672832529</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16</v>
      </c>
      <c r="AU20">
        <f>COUNTIFS(B:B,$AQ$18,AC:AC,"Equip7???")</f>
        <v>19</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5.4060132420150397E-2</v>
      </c>
      <c r="E21">
        <f ca="1">RAND()</f>
        <v>0.46677796051090614</v>
      </c>
      <c r="F21">
        <f ca="1">RAND()</f>
        <v>0.18042793151262981</v>
      </c>
      <c r="G21">
        <f ca="1">RAND()</f>
        <v>0.42953390831831428</v>
      </c>
      <c r="H21">
        <f ca="1">RAND()</f>
        <v>0.89431973699558731</v>
      </c>
      <c r="I21">
        <f ca="1">RAND()</f>
        <v>0.46714963976824708</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22</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0.15385482006698237</v>
      </c>
      <c r="E22">
        <f ca="1">RAND()</f>
        <v>0.59923597385164507</v>
      </c>
      <c r="F22">
        <f ca="1">RAND()</f>
        <v>0.77600564232029134</v>
      </c>
      <c r="G22">
        <f ca="1">RAND()</f>
        <v>0.20097553614569053</v>
      </c>
      <c r="H22">
        <f ca="1">RAND()</f>
        <v>0.59921223326183393</v>
      </c>
      <c r="I22">
        <f ca="1">RAND()</f>
        <v>0.80117852819576063</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Equip5102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1400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0.79083635625445459</v>
      </c>
      <c r="E23">
        <f ca="1">RAND()</f>
        <v>0.61602498008450335</v>
      </c>
      <c r="F23">
        <f ca="1">RAND()</f>
        <v>0.86537459423352625</v>
      </c>
      <c r="G23">
        <f ca="1">RAND()</f>
        <v>0.501907232463771</v>
      </c>
      <c r="H23">
        <f ca="1">RAND()</f>
        <v>9.6185025914020339E-2</v>
      </c>
      <c r="I23">
        <f ca="1">RAND()</f>
        <v>0.4667067636424207</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Equip5201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3000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0.72290681380463506</v>
      </c>
      <c r="E24">
        <f ca="1">RAND()</f>
        <v>0.30880747942765285</v>
      </c>
      <c r="F24">
        <f ca="1">RAND()</f>
        <v>0.21979690084903303</v>
      </c>
      <c r="G24">
        <f ca="1">RAND()</f>
        <v>0.82535849821092711</v>
      </c>
      <c r="H24">
        <f ca="1">RAND()</f>
        <v>0.92469779002549224</v>
      </c>
      <c r="I24">
        <f ca="1">RAND()</f>
        <v>0.48364091933310416</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30880</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6</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1800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416</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0.24311561095900536</v>
      </c>
      <c r="E25">
        <f ca="1">RAND()</f>
        <v>0.60154329317035737</v>
      </c>
      <c r="F25">
        <f ca="1">RAND()</f>
        <v>0.62131678454659256</v>
      </c>
      <c r="G25">
        <f ca="1">RAND()</f>
        <v>0.53868444974303253</v>
      </c>
      <c r="H25">
        <f ca="1">RAND()</f>
        <v>0.93206705440808046</v>
      </c>
      <c r="I25">
        <f ca="1">RAND()</f>
        <v>0.27188646724830678</v>
      </c>
      <c r="M25" t="str">
        <f ca="1">IF(LEN(J25)&lt;&gt;0,J25,VLOOKUP(D25+$B25,$BJ:$BK,MATCH($BK$1,$BJ$1:$BK$1,0),1))</f>
        <v>안 지정 캐릭터 PP 영웅등급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60154</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10</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3000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445</v>
      </c>
      <c r="AD25">
        <v>1</v>
      </c>
      <c r="AE25" t="s">
        <v>129</v>
      </c>
      <c r="AF25">
        <v>219</v>
      </c>
      <c r="AG25">
        <v>139</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전설</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실체화된 마나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v>
      </c>
      <c r="AN25" t="str">
        <f ca="1">IF(AL25&lt;&gt;1,"",
"{"""&amp;A$1&amp;""":"&amp;A25
&amp;","""&amp;B$1&amp;""":"&amp;B25
&amp;IF(LEN(AA25)=0,"",","""&amp;AA$1&amp;""":"""&amp;AA25&amp;"""")
&amp;IF(LEN(AC25)=0,"",","""&amp;AC$1&amp;""":"""&amp;AC25&amp;"""")
&amp;IF(LEN(AD25)=0,"",","""&amp;AD$1&amp;""":"&amp;AD25)
&amp;IF(LEN(AE25)=0,"",","""&amp;AE$1&amp;""":"""&amp;AE25&amp;"""")
&amp;IF(LEN(AF25)=0,"",","""&amp;AF$1&amp;""":"&amp;AF25)
&amp;IF(LEN(AG25)=0,"",","""&amp;AG$1&amp;""":"&amp;AG25)&amp;"}")</f>
        <v>{"dy":3,"sl":3,"tp":"fe","vl":"Equip3402","cn":1,"pt":"DI","pp":219,"pr":139}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0.85537531327393768</v>
      </c>
      <c r="E26">
        <f ca="1">RAND()</f>
        <v>6.7393108676868763E-2</v>
      </c>
      <c r="F26">
        <f ca="1">RAND()</f>
        <v>3.0225076807950169E-2</v>
      </c>
      <c r="G26">
        <f ca="1">RAND()</f>
        <v>0.53115031338887941</v>
      </c>
      <c r="H26">
        <f ca="1">RAND()</f>
        <v>0.40962003115128243</v>
      </c>
      <c r="I26">
        <f ca="1">RAND()</f>
        <v>0.70749620869783902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6739</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3</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900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0.57564357690103829</v>
      </c>
      <c r="E27">
        <f ca="1">RAND()</f>
        <v>0.34854956853069841</v>
      </c>
      <c r="F27">
        <f ca="1">RAND()</f>
        <v>0.25725083665167658</v>
      </c>
      <c r="G27">
        <f ca="1">RAND()</f>
        <v>4.7301014956325105E-2</v>
      </c>
      <c r="H27">
        <f ca="1">RAND()</f>
        <v>0.30157508083052986</v>
      </c>
      <c r="I27">
        <f ca="1">RAND()</f>
        <v>0.13235894072249577</v>
      </c>
      <c r="M27" t="str">
        <f ca="1">IF(LEN(J27)&lt;&gt;0,J27,VLOOKUP(D27+$B27,$BJ:$BK,MATCH($BK$1,$BJ$1:$BK$1,0),1))</f>
        <v>안 지정 캐릭터 PP 영웅등급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34854</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7</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2100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0.79829633599772032</v>
      </c>
      <c r="E28">
        <f ca="1">RAND()</f>
        <v>0.32521302628786775</v>
      </c>
      <c r="F28">
        <f ca="1">RAND()</f>
        <v>0.84956812608418808</v>
      </c>
      <c r="G28">
        <f ca="1">RAND()</f>
        <v>0.99994091666386842</v>
      </c>
      <c r="H28">
        <f ca="1">RAND()</f>
        <v>0.61930352746437556</v>
      </c>
      <c r="I28">
        <f ca="1">RAND()</f>
        <v>0.51923954521671711</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Equip4002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800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0.96602284954966133</v>
      </c>
      <c r="E29">
        <f ca="1">RAND()</f>
        <v>0.22998350836048864</v>
      </c>
      <c r="F29">
        <f ca="1">RAND()</f>
        <v>0.23152646730875559</v>
      </c>
      <c r="G29">
        <f ca="1">RAND()</f>
        <v>0.58265659654965762</v>
      </c>
      <c r="H29">
        <f ca="1">RAND()</f>
        <v>0.22417243292449707</v>
      </c>
      <c r="I29">
        <f ca="1">RAND()</f>
        <v>2.399618753160937E-2</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Equip2202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2500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0.74226136424977907</v>
      </c>
      <c r="E30">
        <f ca="1">RAND()</f>
        <v>8.4638147921293427E-2</v>
      </c>
      <c r="F30">
        <f ca="1">RAND()</f>
        <v>0.65841179617842782</v>
      </c>
      <c r="G30">
        <f ca="1">RAND()</f>
        <v>0.46142185987035311</v>
      </c>
      <c r="H30">
        <f ca="1">RAND()</f>
        <v>0.9783111938063026</v>
      </c>
      <c r="I30">
        <f ca="1">RAND()</f>
        <v>0.48376586287724532</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v>
      </c>
      <c r="AN30" t="str">
        <f ca="1">IF(AL30&lt;&gt;1,"",
"{"""&amp;A$1&amp;""":"&amp;A30
&amp;","""&amp;B$1&amp;""":"&amp;B30
&amp;IF(LEN(AA30)=0,"",","""&amp;AA$1&amp;""":"""&amp;AA30&amp;"""")
&amp;IF(LEN(AC30)=0,"",","""&amp;AC$1&amp;""":"""&amp;AC30&amp;"""")
&amp;IF(LEN(AD30)=0,"",","""&amp;AD$1&amp;""":"&amp;AD30)
&amp;IF(LEN(AE30)=0,"",","""&amp;AE$1&amp;""":"""&amp;AE30&amp;"""")
&amp;IF(LEN(AF30)=0,"",","""&amp;AF$1&amp;""":"&amp;AF30)
&amp;IF(LEN(AG30)=0,"",","""&amp;AG$1&amp;""":"&amp;AG30)&amp;"}")</f>
        <v>{"dy":3,"sl":8}</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0.34154104587864442</v>
      </c>
      <c r="E31">
        <f ca="1">RAND()</f>
        <v>0.61742384273451789</v>
      </c>
      <c r="F31">
        <f ca="1">RAND()</f>
        <v>0.45904631331587975</v>
      </c>
      <c r="G31">
        <f ca="1">RAND()</f>
        <v>0.48542437053694754</v>
      </c>
      <c r="H31">
        <f ca="1">RAND()</f>
        <v>0.99980799772390372</v>
      </c>
      <c r="I31">
        <f ca="1">RAND()</f>
        <v>0.77330210775802111</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v>
      </c>
      <c r="AN31" t="str">
        <f ca="1">IF(AL31&lt;&gt;1,"",
"{"""&amp;A$1&amp;""":"&amp;A31
&amp;","""&amp;B$1&amp;""":"&amp;B31
&amp;IF(LEN(AA31)=0,"",","""&amp;AA$1&amp;""":"""&amp;AA31&amp;"""")
&amp;IF(LEN(AC31)=0,"",","""&amp;AC$1&amp;""":"""&amp;AC31&amp;"""")
&amp;IF(LEN(AD31)=0,"",","""&amp;AD$1&amp;""":"&amp;AD31)
&amp;IF(LEN(AE31)=0,"",","""&amp;AE$1&amp;""":"""&amp;AE31&amp;"""")
&amp;IF(LEN(AF31)=0,"",","""&amp;AF$1&amp;""":"&amp;AF31)
&amp;IF(LEN(AG31)=0,"",","""&amp;AG$1&amp;""":"&amp;AG31)&amp;"}")</f>
        <v>{"dy":3,"sl":9}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0.10768285853527138</v>
      </c>
      <c r="E32">
        <f ca="1">RAND()</f>
        <v>0.54739711370349708</v>
      </c>
      <c r="F32">
        <f ca="1">RAND()</f>
        <v>0.45712456148873626</v>
      </c>
      <c r="G32">
        <f ca="1">RAND()</f>
        <v>4.1937460551959904E-2</v>
      </c>
      <c r="H32">
        <f ca="1">RAND()</f>
        <v>0.61478778817396085</v>
      </c>
      <c r="I32">
        <f ca="1">RAND()</f>
        <v>0.2107925550651617</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Equip4302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392</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0.8670754320106524</v>
      </c>
      <c r="E33">
        <f ca="1">RAND()</f>
        <v>0.90780149316155456</v>
      </c>
      <c r="F33">
        <f ca="1">RAND()</f>
        <v>0.51793279475407716</v>
      </c>
      <c r="G33">
        <f ca="1">RAND()</f>
        <v>0.91632192105373222</v>
      </c>
      <c r="H33">
        <f ca="1">RAND()</f>
        <v>0.99563294361971266</v>
      </c>
      <c r="I33">
        <f ca="1">RAND()</f>
        <v>0.73428013069085318</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Equip8002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5300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0.42918183856469294</v>
      </c>
      <c r="E34">
        <f ca="1">RAND()</f>
        <v>0.87690263218303754</v>
      </c>
      <c r="F34">
        <f ca="1">RAND()</f>
        <v>0.8343394376074641</v>
      </c>
      <c r="G34">
        <f ca="1">RAND()</f>
        <v>0.99875223425396764</v>
      </c>
      <c r="H34">
        <f ca="1">RAND()</f>
        <v>0.28245061551474226</v>
      </c>
      <c r="I34">
        <f ca="1">RAND()</f>
        <v>0.59484580795214859</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87690</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13</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3900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448</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0.15724315724312032</v>
      </c>
      <c r="E35">
        <f ca="1">RAND()</f>
        <v>1.4345662951029459E-2</v>
      </c>
      <c r="F35">
        <f ca="1">RAND()</f>
        <v>0.62521011647960278</v>
      </c>
      <c r="G35">
        <f ca="1">RAND()</f>
        <v>0.18629836082304263</v>
      </c>
      <c r="H35">
        <f ca="1">RAND()</f>
        <v>0.98653396803564919</v>
      </c>
      <c r="I35">
        <f ca="1">RAND()</f>
        <v>0.31959891847287747</v>
      </c>
      <c r="M35" t="str">
        <f ca="1">IF(LEN(J35)&lt;&gt;0,J35,VLOOKUP(D35+$B35,$BJ:$BK,MATCH($BK$1,$BJ$1:$BK$1,0),1))</f>
        <v>안 지정 캐릭터 PP 영웅등급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1434</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3</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900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203</v>
      </c>
      <c r="AD35">
        <v>1</v>
      </c>
      <c r="AE35" t="s">
        <v>125</v>
      </c>
      <c r="AG35">
        <v>3000</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잔혹한 지배자</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v>
      </c>
      <c r="AN35" t="str">
        <f ca="1">IF(AL35&lt;&gt;1,"",
"{"""&amp;A$1&amp;""":"&amp;A35
&amp;","""&amp;B$1&amp;""":"&amp;B35
&amp;IF(LEN(AA35)=0,"",","""&amp;AA$1&amp;""":"""&amp;AA35&amp;"""")
&amp;IF(LEN(AC35)=0,"",","""&amp;AC$1&amp;""":"""&amp;AC35&amp;"""")
&amp;IF(LEN(AD35)=0,"",","""&amp;AD$1&amp;""":"&amp;AD35)
&amp;IF(LEN(AE35)=0,"",","""&amp;AE$1&amp;""":"""&amp;AE35&amp;"""")
&amp;IF(LEN(AF35)=0,"",","""&amp;AF$1&amp;""":"&amp;AF35)
&amp;IF(LEN(AG35)=0,"",","""&amp;AG$1&amp;""":"&amp;AG35)&amp;"}")</f>
        <v>{"dy":4,"sl":3,"tp":"fe","vl":"Equip4201","cn":1,"pt":"GO","pr":3000}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0.88993882058095486</v>
      </c>
      <c r="E36">
        <f ca="1">RAND()</f>
        <v>0.2859634601710046</v>
      </c>
      <c r="F36">
        <f ca="1">RAND()</f>
        <v>0.42290554038444195</v>
      </c>
      <c r="G36">
        <f ca="1">RAND()</f>
        <v>0.12944560244095693</v>
      </c>
      <c r="H36">
        <f ca="1">RAND()</f>
        <v>0.8635762240690753</v>
      </c>
      <c r="I36">
        <f ca="1">RAND()</f>
        <v>0.13136242407806631</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28596</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6</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1800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432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0.27895347451546604</v>
      </c>
      <c r="E37">
        <f ca="1">RAND()</f>
        <v>0.81847786769592601</v>
      </c>
      <c r="F37">
        <f ca="1">RAND()</f>
        <v>0.57637802337359023</v>
      </c>
      <c r="G37">
        <f ca="1">RAND()</f>
        <v>0.30287868295597864</v>
      </c>
      <c r="H37">
        <f ca="1">RAND()</f>
        <v>0.60280230828312664</v>
      </c>
      <c r="I37">
        <f ca="1">RAND()</f>
        <v>0.65095937990428732</v>
      </c>
      <c r="M37" t="str">
        <f ca="1">IF(LEN(J37)&lt;&gt;0,J37,VLOOKUP(D37+$B37,$BJ:$BK,MATCH($BK$1,$BJ$1:$BK$1,0),1))</f>
        <v>지정 장비</v>
      </c>
      <c r="N37" t="str">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Equip7101</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3600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0.34954520909870901</v>
      </c>
      <c r="E38">
        <f ca="1">RAND()</f>
        <v>0.7759445392560459</v>
      </c>
      <c r="F38">
        <f ca="1">RAND()</f>
        <v>0.41630347099300824</v>
      </c>
      <c r="G38">
        <f ca="1">RAND()</f>
        <v>0.86678771052924819</v>
      </c>
      <c r="H38">
        <f ca="1">RAND()</f>
        <v>0.12872487668231469</v>
      </c>
      <c r="I38">
        <f ca="1">RAND()</f>
        <v>1.1275416393800142E-2</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Equip7101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3100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471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2.3884034346091654E-2</v>
      </c>
      <c r="E39">
        <f ca="1">RAND()</f>
        <v>1.691335709856201E-2</v>
      </c>
      <c r="F39">
        <f ca="1">RAND()</f>
        <v>0.97449482912177532</v>
      </c>
      <c r="G39">
        <f ca="1">RAND()</f>
        <v>0.97230692992533074</v>
      </c>
      <c r="H39">
        <f ca="1">RAND()</f>
        <v>0.24170915665232395</v>
      </c>
      <c r="I39">
        <f ca="1">RAND()</f>
        <v>0.89203582139987969</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Equip0002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900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409</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0.4856430796582849</v>
      </c>
      <c r="E40">
        <f ca="1">RAND()</f>
        <v>0.42398844072529873</v>
      </c>
      <c r="F40">
        <f ca="1">RAND()</f>
        <v>0.38628149595146111</v>
      </c>
      <c r="G40">
        <f ca="1">RAND()</f>
        <v>0.71307480394582523</v>
      </c>
      <c r="H40">
        <f ca="1">RAND()</f>
        <v>0.62928226175636859</v>
      </c>
      <c r="I40">
        <f ca="1">RAND()</f>
        <v>0.46098829769340022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fc</v>
      </c>
      <c r="AB40" t="s">
        <v>85</v>
      </c>
      <c r="AC40" t="s">
        <v>430</v>
      </c>
      <c r="AD40">
        <v>1</v>
      </c>
      <c r="AE40" t="s">
        <v>129</v>
      </c>
      <c r="AF40">
        <v>229</v>
      </c>
      <c r="AG40">
        <v>139</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카츄진</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v>
      </c>
      <c r="AN40" t="str">
        <f ca="1">IF(AL40&lt;&gt;1,"",
"{"""&amp;A$1&amp;""":"&amp;A40
&amp;","""&amp;B$1&amp;""":"&amp;B40
&amp;IF(LEN(AA40)=0,"",","""&amp;AA$1&amp;""":"""&amp;AA40&amp;"""")
&amp;IF(LEN(AC40)=0,"",","""&amp;AC$1&amp;""":"""&amp;AC40&amp;"""")
&amp;IF(LEN(AD40)=0,"",","""&amp;AD$1&amp;""":"&amp;AD40)
&amp;IF(LEN(AE40)=0,"",","""&amp;AE$1&amp;""":"""&amp;AE40&amp;"""")
&amp;IF(LEN(AF40)=0,"",","""&amp;AF$1&amp;""":"&amp;AF40)
&amp;IF(LEN(AG40)=0,"",","""&amp;AG$1&amp;""":"&amp;AG40)&amp;"}")</f>
        <v>{"dy":4,"sl":8,"tp":"fc","vl":"Actor3117","cn":1,"pt":"DI","pp":229,"pr":139}</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0.5631999560538461</v>
      </c>
      <c r="E41">
        <f ca="1">RAND()</f>
        <v>0.91860200687010318</v>
      </c>
      <c r="F41">
        <f ca="1">RAND()</f>
        <v>0.97890518078885269</v>
      </c>
      <c r="G41">
        <f ca="1">RAND()</f>
        <v>0.96172120596178023</v>
      </c>
      <c r="H41">
        <f ca="1">RAND()</f>
        <v>0.93765927045353659</v>
      </c>
      <c r="I41">
        <f ca="1">RAND()</f>
        <v>0.8888959506377504</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fl1</v>
      </c>
      <c r="AB41" t="s">
        <v>87</v>
      </c>
      <c r="AC41" t="s">
        <v>430</v>
      </c>
      <c r="AD41">
        <v>1</v>
      </c>
      <c r="AE41" t="s">
        <v>129</v>
      </c>
      <c r="AF41">
        <v>209</v>
      </c>
      <c r="AG41">
        <v>119</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카츄진</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v>
      </c>
      <c r="AN41" t="str">
        <f ca="1">IF(AL41&lt;&gt;1,"",
"{"""&amp;A$1&amp;""":"&amp;A41
&amp;","""&amp;B$1&amp;""":"&amp;B41
&amp;IF(LEN(AA41)=0,"",","""&amp;AA$1&amp;""":"""&amp;AA41&amp;"""")
&amp;IF(LEN(AC41)=0,"",","""&amp;AC$1&amp;""":"""&amp;AC41&amp;"""")
&amp;IF(LEN(AD41)=0,"",","""&amp;AD$1&amp;""":"&amp;AD41)
&amp;IF(LEN(AE41)=0,"",","""&amp;AE$1&amp;""":"""&amp;AE41&amp;"""")
&amp;IF(LEN(AF41)=0,"",","""&amp;AF$1&amp;""":"&amp;AF41)
&amp;IF(LEN(AG41)=0,"",","""&amp;AG$1&amp;""":"&amp;AG41)&amp;"}")</f>
        <v>{"dy":4,"sl":9,"tp":"fl1","vl":"Actor3117","cn":1,"pt":"DI","pp":209,"pr":119}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0.75613755805116334</v>
      </c>
      <c r="E42">
        <f ca="1">RAND()</f>
        <v>5.1741517841610296E-2</v>
      </c>
      <c r="F42">
        <f ca="1">RAND()</f>
        <v>0.41230031136767464</v>
      </c>
      <c r="G42">
        <f ca="1">RAND()</f>
        <v>8.3458615377249745E-2</v>
      </c>
      <c r="H42">
        <f ca="1">RAND()</f>
        <v>0.63956736664528413</v>
      </c>
      <c r="I42">
        <f ca="1">RAND()</f>
        <v>0.44215322875591012</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Equip0102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1200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0.41321301950909373</v>
      </c>
      <c r="E43">
        <f ca="1">RAND()</f>
        <v>0.90372909036539895</v>
      </c>
      <c r="F43">
        <f ca="1">RAND()</f>
        <v>0.65525506812564571</v>
      </c>
      <c r="G43">
        <f ca="1">RAND()</f>
        <v>0.87224669642043207</v>
      </c>
      <c r="H43">
        <f ca="1">RAND()</f>
        <v>0.46424687945798626</v>
      </c>
      <c r="I43">
        <f ca="1">RAND()</f>
        <v>0.35398213725501249</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Equip8002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4800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498</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잔혹한 지배자</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{"dy":5,"sl":1,"tp":"fe","vl":"Equip4201","cn":1,"pt":"GO","pr":3100}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0.22915507189946827</v>
      </c>
      <c r="E44">
        <f ca="1">RAND()</f>
        <v>0.67529807654656238</v>
      </c>
      <c r="F44">
        <f ca="1">RAND()</f>
        <v>0.16777563454055255</v>
      </c>
      <c r="G44">
        <f ca="1">RAND()</f>
        <v>0.20612828180166565</v>
      </c>
      <c r="H44">
        <f ca="1">RAND()</f>
        <v>2.8794879471421453E-2</v>
      </c>
      <c r="I44">
        <f ca="1">RAND()</f>
        <v>0.21112482770553154</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67529</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11</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3300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0.38171642632734637</v>
      </c>
      <c r="E45">
        <f ca="1">RAND()</f>
        <v>0.28289140691674008</v>
      </c>
      <c r="F45">
        <f ca="1">RAND()</f>
        <v>0.52734491905410108</v>
      </c>
      <c r="G45">
        <f ca="1">RAND()</f>
        <v>0.47585684574949449</v>
      </c>
      <c r="H45">
        <f ca="1">RAND()</f>
        <v>0.16467364076761148</v>
      </c>
      <c r="I45">
        <f ca="1">RAND()</f>
        <v>0.77377427636705598</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28289</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6</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1800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414</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0.93475286351709186</v>
      </c>
      <c r="E46">
        <f ca="1">RAND()</f>
        <v>0.40977464872164793</v>
      </c>
      <c r="F46">
        <f ca="1">RAND()</f>
        <v>0.16818707061399019</v>
      </c>
      <c r="G46">
        <f ca="1">RAND()</f>
        <v>0.93673103523661727</v>
      </c>
      <c r="H46">
        <f ca="1">RAND()</f>
        <v>0.39826666404907884</v>
      </c>
      <c r="I46">
        <f ca="1">RAND()</f>
        <v>0.10034166311079551</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40977</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7</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2100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426</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6.5647695997078759E-2</v>
      </c>
      <c r="E47">
        <f ca="1">RAND()</f>
        <v>0.37614430558363543</v>
      </c>
      <c r="F47">
        <f ca="1">RAND()</f>
        <v>0.18289543741845293</v>
      </c>
      <c r="G47">
        <f ca="1">RAND()</f>
        <v>0.59057326149112044</v>
      </c>
      <c r="H47">
        <f ca="1">RAND()</f>
        <v>0.20155345364337851</v>
      </c>
      <c r="I47">
        <f ca="1">RAND()</f>
        <v>0.12753584804369911</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Equip3101</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1000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0.38719116099200068</v>
      </c>
      <c r="E48">
        <f ca="1">RAND()</f>
        <v>0.74920213403453251</v>
      </c>
      <c r="F48">
        <f ca="1">RAND()</f>
        <v>0.17384563700290001</v>
      </c>
      <c r="G48">
        <f ca="1">RAND()</f>
        <v>0.40671619648651436</v>
      </c>
      <c r="H48">
        <f ca="1">RAND()</f>
        <v>6.6945041131800664E-3</v>
      </c>
      <c r="I48">
        <f ca="1">RAND()</f>
        <v>0.68695478522946052</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Equip7002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2100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390</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0.57388768195286533</v>
      </c>
      <c r="E49">
        <f ca="1">RAND()</f>
        <v>0.76045777711106577</v>
      </c>
      <c r="F49">
        <f ca="1">RAND()</f>
        <v>0.35427949958478999</v>
      </c>
      <c r="G49">
        <f ca="1">RAND()</f>
        <v>0.35720104848787326</v>
      </c>
      <c r="H49">
        <f ca="1">RAND()</f>
        <v>0.53694071757630046</v>
      </c>
      <c r="I49">
        <f ca="1">RAND()</f>
        <v>0.9470201854370166</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Equip8101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8500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0.35204048804768251</v>
      </c>
      <c r="E50">
        <f ca="1">RAND()</f>
        <v>0.82950578820294285</v>
      </c>
      <c r="F50">
        <f ca="1">RAND()</f>
        <v>0.84080486329712356</v>
      </c>
      <c r="G50">
        <f ca="1">RAND()</f>
        <v>0.36691367362761318</v>
      </c>
      <c r="H50">
        <f ca="1">RAND()</f>
        <v>0.21001459416984603</v>
      </c>
      <c r="I50">
        <f ca="1">RAND()</f>
        <v>0.46541593918572699</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0.29543141690035979</v>
      </c>
      <c r="E51">
        <f ca="1">RAND()</f>
        <v>0.51988538956237063</v>
      </c>
      <c r="F51">
        <f ca="1">RAND()</f>
        <v>0.85572257320945366</v>
      </c>
      <c r="G51">
        <f ca="1">RAND()</f>
        <v>0.38249178496108782</v>
      </c>
      <c r="H51">
        <f ca="1">RAND()</f>
        <v>0.6605065914882795</v>
      </c>
      <c r="I51">
        <f ca="1">RAND()</f>
        <v>0.45276802758744417</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0.32240663360633481</v>
      </c>
      <c r="E52">
        <f ca="1">RAND()</f>
        <v>0.53111291395121063</v>
      </c>
      <c r="F52">
        <f ca="1">RAND()</f>
        <v>0.25898733630391724</v>
      </c>
      <c r="G52">
        <f ca="1">RAND()</f>
        <v>0.29976078873144874</v>
      </c>
      <c r="H52">
        <f ca="1">RAND()</f>
        <v>0.84036727334870109</v>
      </c>
      <c r="I52">
        <f ca="1">RAND()</f>
        <v>0.63106079798588632</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Equip4301</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11</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0.62953042171140727</v>
      </c>
      <c r="E53">
        <f ca="1">RAND()</f>
        <v>0.57052042953293125</v>
      </c>
      <c r="F53">
        <f ca="1">RAND()</f>
        <v>0.38598803482156729</v>
      </c>
      <c r="G53">
        <f ca="1">RAND()</f>
        <v>0.99493996520071659</v>
      </c>
      <c r="H53">
        <f ca="1">RAND()</f>
        <v>0.15940375205887736</v>
      </c>
      <c r="I53">
        <f ca="1">RAND()</f>
        <v>4.6087725177777261E-2</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Equip5001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600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0.4554280292000914</v>
      </c>
      <c r="E54">
        <f ca="1">RAND()</f>
        <v>0.98449537332489823</v>
      </c>
      <c r="F54">
        <f ca="1">RAND()</f>
        <v>0.17640139199778215</v>
      </c>
      <c r="G54">
        <f ca="1">RAND()</f>
        <v>0.6976225330912027</v>
      </c>
      <c r="H54">
        <f ca="1">RAND()</f>
        <v>0.52218580824717609</v>
      </c>
      <c r="I54">
        <f ca="1">RAND()</f>
        <v>0.55396151337545918</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98449</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14</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4200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450</v>
      </c>
      <c r="AD54">
        <v>1</v>
      </c>
      <c r="AE54" t="s">
        <v>391</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0.69880342504857795</v>
      </c>
      <c r="E55">
        <f ca="1">RAND()</f>
        <v>3.6519460459122244E-2</v>
      </c>
      <c r="F55">
        <f ca="1">RAND()</f>
        <v>0.72229573358249566</v>
      </c>
      <c r="G55">
        <f ca="1">RAND()</f>
        <v>0.88215874848813558</v>
      </c>
      <c r="H55">
        <f ca="1">RAND()</f>
        <v>1.6714947066458485E-2</v>
      </c>
      <c r="I55">
        <f ca="1">RAND()</f>
        <v>0.72860713380512498</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3651</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3</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900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417</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0.58907271523076754</v>
      </c>
      <c r="E56">
        <f ca="1">RAND()</f>
        <v>0.56202888644959026</v>
      </c>
      <c r="F56">
        <f ca="1">RAND()</f>
        <v>0.71604531143787242</v>
      </c>
      <c r="G56">
        <f ca="1">RAND()</f>
        <v>0.73444238005589568</v>
      </c>
      <c r="H56">
        <f ca="1">RAND()</f>
        <v>0.54760873092930296</v>
      </c>
      <c r="I56">
        <f ca="1">RAND()</f>
        <v>0.53427882638432034</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56202</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9</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2700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500</v>
      </c>
      <c r="AD56">
        <v>1</v>
      </c>
      <c r="AE56" t="s">
        <v>125</v>
      </c>
      <c r="AG56">
        <v>800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유목민의 가보</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{"dy":6,"sl":4,"tp":"fe","vl":"Equip2001","cn":1,"pt":"GO","pr":800}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0.8608652694710075</v>
      </c>
      <c r="E57">
        <f ca="1">RAND()</f>
        <v>0.35019281667840674</v>
      </c>
      <c r="F57">
        <f ca="1">RAND()</f>
        <v>0.18478322039651962</v>
      </c>
      <c r="G57">
        <f ca="1">RAND()</f>
        <v>0.67557503071934011</v>
      </c>
      <c r="H57">
        <f ca="1">RAND()</f>
        <v>0.34224132336735424</v>
      </c>
      <c r="I57">
        <f ca="1">RAND()</f>
        <v>0.19993086944202676</v>
      </c>
      <c r="M57" t="str">
        <f ca="1">IF(LEN(J57)&lt;&gt;0,J57,VLOOKUP(D57+$B57,$BJ:$BK,MATCH($BK$1,$BJ$1:$BK$1,0),1))</f>
        <v>안 지정 캐릭터 PP 일반등급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35019</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7</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2100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484</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0.36579452915656785</v>
      </c>
      <c r="E58">
        <f ca="1">RAND()</f>
        <v>0.1790153182172769</v>
      </c>
      <c r="F58">
        <f ca="1">RAND()</f>
        <v>0.88966139510316389</v>
      </c>
      <c r="G58">
        <f ca="1">RAND()</f>
        <v>0.83360852149287201</v>
      </c>
      <c r="H58">
        <f ca="1">RAND()</f>
        <v>0.83764311209079623</v>
      </c>
      <c r="I58">
        <f ca="1">RAND()</f>
        <v>0.59281703652389539</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Equip2101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1300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0.24354257900135023</v>
      </c>
      <c r="E59">
        <f ca="1">RAND()</f>
        <v>0.54315069287776807</v>
      </c>
      <c r="F59">
        <f ca="1">RAND()</f>
        <v>0.21012702909756842</v>
      </c>
      <c r="G59">
        <f ca="1">RAND()</f>
        <v>0.46226919739507955</v>
      </c>
      <c r="H59">
        <f ca="1">RAND()</f>
        <v>0.92161716766763913</v>
      </c>
      <c r="I59">
        <f ca="1">RAND()</f>
        <v>0.23852931400468924</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Equip6102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3300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412</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6.5646316791538206E-2</v>
      </c>
      <c r="E60">
        <f ca="1">RAND()</f>
        <v>0.48276060240768981</v>
      </c>
      <c r="F60">
        <f ca="1">RAND()</f>
        <v>0.90789899248430961</v>
      </c>
      <c r="G60">
        <f ca="1">RAND()</f>
        <v>0.89281838946482073</v>
      </c>
      <c r="H60">
        <f ca="1">RAND()</f>
        <v>5.9868777172954357E-2</v>
      </c>
      <c r="I60">
        <f ca="1">RAND()</f>
        <v>0.61132644425529625</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0.57390932433838426</v>
      </c>
      <c r="E61">
        <f ca="1">RAND()</f>
        <v>0.51931881980903893</v>
      </c>
      <c r="F61">
        <f ca="1">RAND()</f>
        <v>0.61193485407383186</v>
      </c>
      <c r="G61">
        <f ca="1">RAND()</f>
        <v>0.81843384955606302</v>
      </c>
      <c r="H61">
        <f ca="1">RAND()</f>
        <v>0.9191173158744198</v>
      </c>
      <c r="I61">
        <f ca="1">RAND()</f>
        <v>0.8654369116786651</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0.35244295357943101</v>
      </c>
      <c r="E62">
        <f ca="1">RAND()</f>
        <v>0.26785440210995237</v>
      </c>
      <c r="F62">
        <f ca="1">RAND()</f>
        <v>0.84480927669404604</v>
      </c>
      <c r="G62">
        <f ca="1">RAND()</f>
        <v>4.9601657562582835E-2</v>
      </c>
      <c r="H62">
        <f ca="1">RAND()</f>
        <v>0.6374879670501743</v>
      </c>
      <c r="I62">
        <f ca="1">RAND()</f>
        <v>0.26185420694844819</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Equip2102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1100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394</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0.9294059728732883</v>
      </c>
      <c r="E63">
        <f ca="1">RAND()</f>
        <v>0.93419498836438819</v>
      </c>
      <c r="F63">
        <f ca="1">RAND()</f>
        <v>1.9120906617352662E-2</v>
      </c>
      <c r="G63">
        <f ca="1">RAND()</f>
        <v>0.8300428110642234</v>
      </c>
      <c r="H63">
        <f ca="1">RAND()</f>
        <v>0.12326991648452368</v>
      </c>
      <c r="I63">
        <f ca="1">RAND()</f>
        <v>7.3921985787947952E-2</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Equip8102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7500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0.33579661945015915</v>
      </c>
      <c r="E64">
        <f ca="1">RAND()</f>
        <v>0.37761378549951696</v>
      </c>
      <c r="F64">
        <f ca="1">RAND()</f>
        <v>0.18996270266690984</v>
      </c>
      <c r="G64">
        <f ca="1">RAND()</f>
        <v>0.34081850616706422</v>
      </c>
      <c r="H64">
        <f ca="1">RAND()</f>
        <v>0.58098204193308767</v>
      </c>
      <c r="I64">
        <f ca="1">RAND()</f>
        <v>0.68257516426029496</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37761</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7</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2100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0.76761093521921742</v>
      </c>
      <c r="E65">
        <f ca="1">RAND()</f>
        <v>4.0040863479864464E-2</v>
      </c>
      <c r="F65">
        <f ca="1">RAND()</f>
        <v>2.0331447571362626E-2</v>
      </c>
      <c r="G65">
        <f ca="1">RAND()</f>
        <v>0.4973846159248908</v>
      </c>
      <c r="H65">
        <f ca="1">RAND()</f>
        <v>0.81303671366650632</v>
      </c>
      <c r="I65">
        <f ca="1">RAND()</f>
        <v>0.255138725386165</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4004</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3</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900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469</v>
      </c>
      <c r="AD65">
        <v>1</v>
      </c>
      <c r="AE65" t="s">
        <v>129</v>
      </c>
      <c r="AF65">
        <v>189</v>
      </c>
      <c r="AG65">
        <v>59</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전설</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나선형 단검</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v>
      </c>
      <c r="AN65" t="str">
        <f ca="1">IF(AL65&lt;&gt;1,"",
"{"""&amp;A$1&amp;""":"&amp;A65
&amp;","""&amp;B$1&amp;""":"&amp;B65
&amp;IF(LEN(AA65)=0,"",","""&amp;AA$1&amp;""":"""&amp;AA65&amp;"""")
&amp;IF(LEN(AC65)=0,"",","""&amp;AC$1&amp;""":"""&amp;AC65&amp;"""")
&amp;IF(LEN(AD65)=0,"",","""&amp;AD$1&amp;""":"&amp;AD65)
&amp;IF(LEN(AE65)=0,"",","""&amp;AE$1&amp;""":"""&amp;AE65&amp;"""")
&amp;IF(LEN(AF65)=0,"",","""&amp;AF$1&amp;""":"&amp;AF65)
&amp;IF(LEN(AG65)=0,"",","""&amp;AG$1&amp;""":"&amp;AG65)&amp;"}")</f>
        <v>{"dy":7,"sl":3,"tp":"fe","vl":"Equip1402","cn":1,"pt":"DI","pp":189,"pr":59}</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0.35488022580722556</v>
      </c>
      <c r="E66">
        <f ca="1">RAND()</f>
        <v>0.32199352621038291</v>
      </c>
      <c r="F66">
        <f ca="1">RAND()</f>
        <v>0.10499562470702861</v>
      </c>
      <c r="G66">
        <f ca="1">RAND()</f>
        <v>8.7819219594625353E-2</v>
      </c>
      <c r="H66">
        <f ca="1">RAND()</f>
        <v>0.75189491268382613</v>
      </c>
      <c r="I66">
        <f ca="1">RAND()</f>
        <v>0.90122453071187048</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32199</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6</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1800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433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0.72552278196426401</v>
      </c>
      <c r="E67">
        <f ca="1">RAND()</f>
        <v>6.2956145398463281E-2</v>
      </c>
      <c r="F67">
        <f ca="1">RAND()</f>
        <v>0.56675733798250816</v>
      </c>
      <c r="G67">
        <f ca="1">RAND()</f>
        <v>0.42868292777183137</v>
      </c>
      <c r="H67">
        <f ca="1">RAND()</f>
        <v>0.27624396153311748</v>
      </c>
      <c r="I67">
        <f ca="1">RAND()</f>
        <v>0.43903113372727021</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6295</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3</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900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447</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0.61132384330415623</v>
      </c>
      <c r="E68">
        <f ca="1">RAND()</f>
        <v>0.16265200580696471</v>
      </c>
      <c r="F68">
        <f ca="1">RAND()</f>
        <v>0.1438103685141956</v>
      </c>
      <c r="G68">
        <f ca="1">RAND()</f>
        <v>0.75857509169183257</v>
      </c>
      <c r="H68">
        <f ca="1">RAND()</f>
        <v>0.54049168377378232</v>
      </c>
      <c r="I68">
        <f ca="1">RAND()</f>
        <v>0.71147576584277938</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Equip2001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800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423</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0.63553544196774625</v>
      </c>
      <c r="E69">
        <f ca="1">RAND()</f>
        <v>0.52307229308488201</v>
      </c>
      <c r="F69">
        <f ca="1">RAND()</f>
        <v>0.75097053635125977</v>
      </c>
      <c r="G69">
        <f ca="1">RAND()</f>
        <v>0.52252851709049808</v>
      </c>
      <c r="H69">
        <f ca="1">RAND()</f>
        <v>0.4273868307270009</v>
      </c>
      <c r="I69">
        <f ca="1">RAND()</f>
        <v>0.12927514152718766</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Equip6002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1700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0.28550195456599348</v>
      </c>
      <c r="E70">
        <f ca="1">RAND()</f>
        <v>0.77237230285585046</v>
      </c>
      <c r="F70">
        <f ca="1">RAND()</f>
        <v>0.6752562185189146</v>
      </c>
      <c r="G70">
        <f ca="1">RAND()</f>
        <v>0.72022452465809539</v>
      </c>
      <c r="H70">
        <f ca="1">RAND()</f>
        <v>0.68160478159479765</v>
      </c>
      <c r="I70">
        <f ca="1">RAND()</f>
        <v>8.7645503641663902E-2</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v>
      </c>
      <c r="AN70" t="str">
        <f ca="1">IF(AL70&lt;&gt;1,"",
"{"""&amp;A$1&amp;""":"&amp;A70
&amp;","""&amp;B$1&amp;""":"&amp;B70
&amp;IF(LEN(AA70)=0,"",","""&amp;AA$1&amp;""":"""&amp;AA70&amp;"""")
&amp;IF(LEN(AC70)=0,"",","""&amp;AC$1&amp;""":"""&amp;AC70&amp;"""")
&amp;IF(LEN(AD70)=0,"",","""&amp;AD$1&amp;""":"&amp;AD70)
&amp;IF(LEN(AE70)=0,"",","""&amp;AE$1&amp;""":"""&amp;AE70&amp;"""")
&amp;IF(LEN(AF70)=0,"",","""&amp;AF$1&amp;""":"&amp;AF70)
&amp;IF(LEN(AG70)=0,"",","""&amp;AG$1&amp;""":"&amp;AG70)&amp;"}")</f>
        <v>{"dy":7,"sl":8}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0.11263790382754213</v>
      </c>
      <c r="E71">
        <f ca="1">RAND()</f>
        <v>0.38887799205088402</v>
      </c>
      <c r="F71">
        <f ca="1">RAND()</f>
        <v>0.28620222865912714</v>
      </c>
      <c r="G71">
        <f ca="1">RAND()</f>
        <v>0.31237413095623734</v>
      </c>
      <c r="H71">
        <f ca="1">RAND()</f>
        <v>0.97877157799401959</v>
      </c>
      <c r="I71">
        <f ca="1">RAND()</f>
        <v>0.71289239447773167</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v>
      </c>
      <c r="AN71" t="str">
        <f ca="1">IF(AL71&lt;&gt;1,"",
"{"""&amp;A$1&amp;""":"&amp;A71
&amp;","""&amp;B$1&amp;""":"&amp;B71
&amp;IF(LEN(AA71)=0,"",","""&amp;AA$1&amp;""":"""&amp;AA71&amp;"""")
&amp;IF(LEN(AC71)=0,"",","""&amp;AC$1&amp;""":"""&amp;AC71&amp;"""")
&amp;IF(LEN(AD71)=0,"",","""&amp;AD$1&amp;""":"&amp;AD71)
&amp;IF(LEN(AE71)=0,"",","""&amp;AE$1&amp;""":"""&amp;AE71&amp;"""")
&amp;IF(LEN(AF71)=0,"",","""&amp;AF$1&amp;""":"&amp;AF71)
&amp;IF(LEN(AG71)=0,"",","""&amp;AG$1&amp;""":"&amp;AG71)&amp;"}")</f>
        <v>{"dy":7,"sl":9}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0.41872808379905402</v>
      </c>
      <c r="E72">
        <f ca="1">RAND()</f>
        <v>0.12756681225001032</v>
      </c>
      <c r="F72">
        <f ca="1">RAND()</f>
        <v>0.25690628988396425</v>
      </c>
      <c r="G72">
        <f ca="1">RAND()</f>
        <v>0.40637327115700661</v>
      </c>
      <c r="H72">
        <f ca="1">RAND()</f>
        <v>0.33515959097577241</v>
      </c>
      <c r="I72">
        <f ca="1">RAND()</f>
        <v>0.75788651312976962</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Equip1002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900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391</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0.62802468003193856</v>
      </c>
      <c r="E73">
        <f ca="1">RAND()</f>
        <v>0.34502897897980656</v>
      </c>
      <c r="F73">
        <f ca="1">RAND()</f>
        <v>0.45525017472817086</v>
      </c>
      <c r="G73">
        <f ca="1">RAND()</f>
        <v>0.61642216604548628</v>
      </c>
      <c r="H73">
        <f ca="1">RAND()</f>
        <v>0.21274268120116824</v>
      </c>
      <c r="I73">
        <f ca="1">RAND()</f>
        <v>0.93323001143871964</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Equip3001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900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410</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0.23157257285030242</v>
      </c>
      <c r="E74">
        <f ca="1">RAND()</f>
        <v>0.85581493784655871</v>
      </c>
      <c r="F74">
        <f ca="1">RAND()</f>
        <v>0.83876211786358423</v>
      </c>
      <c r="G74">
        <f ca="1">RAND()</f>
        <v>0.51262364182954212</v>
      </c>
      <c r="H74">
        <f ca="1">RAND()</f>
        <v>0.34254289915543534</v>
      </c>
      <c r="I74">
        <f ca="1">RAND()</f>
        <v>0.21260597336578979</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85581</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13</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3900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452</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0.95235778043134056</v>
      </c>
      <c r="E75">
        <f ca="1">RAND()</f>
        <v>0.16238009038758683</v>
      </c>
      <c r="F75">
        <f ca="1">RAND()</f>
        <v>0.59213142049383594</v>
      </c>
      <c r="G75">
        <f ca="1">RAND()</f>
        <v>0.32386565331245509</v>
      </c>
      <c r="H75">
        <f ca="1">RAND()</f>
        <v>0.23526284929259444</v>
      </c>
      <c r="I75">
        <f ca="1">RAND()</f>
        <v>0.33326512567150535</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16238</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4</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1200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192</v>
      </c>
      <c r="AD75">
        <v>1</v>
      </c>
      <c r="AE75" t="s">
        <v>125</v>
      </c>
      <c r="AG75">
        <v>700</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얼룩진 도끼</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v>
      </c>
      <c r="AN75" t="str">
        <f ca="1">IF(AL75&lt;&gt;1,"",
"{"""&amp;A$1&amp;""":"&amp;A75
&amp;","""&amp;B$1&amp;""":"&amp;B75
&amp;IF(LEN(AA75)=0,"",","""&amp;AA$1&amp;""":"""&amp;AA75&amp;"""")
&amp;IF(LEN(AC75)=0,"",","""&amp;AC$1&amp;""":"""&amp;AC75&amp;"""")
&amp;IF(LEN(AD75)=0,"",","""&amp;AD$1&amp;""":"&amp;AD75)
&amp;IF(LEN(AE75)=0,"",","""&amp;AE$1&amp;""":"""&amp;AE75&amp;"""")
&amp;IF(LEN(AF75)=0,"",","""&amp;AF$1&amp;""":"&amp;AF75)
&amp;IF(LEN(AG75)=0,"",","""&amp;AG$1&amp;""":"&amp;AG75)&amp;"}")</f>
        <v>{"dy":8,"sl":3,"tp":"fe","vl":"Equip0002","cn":1,"pt":"GO","pr":700}</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0.63732059522692164</v>
      </c>
      <c r="E76">
        <f ca="1">RAND()</f>
        <v>0.92280646109749342</v>
      </c>
      <c r="F76">
        <f ca="1">RAND()</f>
        <v>0.32704638130461805</v>
      </c>
      <c r="G76">
        <f ca="1">RAND()</f>
        <v>0.89790335369358365</v>
      </c>
      <c r="H76">
        <f ca="1">RAND()</f>
        <v>0.37261478519583791</v>
      </c>
      <c r="I76">
        <f ca="1">RAND()</f>
        <v>0.5500825054560935</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92280</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14</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4200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390</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0.31018399010497943</v>
      </c>
      <c r="E77">
        <f ca="1">RAND()</f>
        <v>0.85211391421004856</v>
      </c>
      <c r="F77">
        <f ca="1">RAND()</f>
        <v>0.15197813083029843</v>
      </c>
      <c r="G77">
        <f ca="1">RAND()</f>
        <v>0.7872140388851343</v>
      </c>
      <c r="H77">
        <f ca="1">RAND()</f>
        <v>0.69423383167156438</v>
      </c>
      <c r="I77">
        <f ca="1">RAND()</f>
        <v>0.60328377725373783</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Equip7202</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9500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453</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0.52812155984528442</v>
      </c>
      <c r="E78">
        <f ca="1">RAND()</f>
        <v>0.32159435849762386</v>
      </c>
      <c r="F78">
        <f ca="1">RAND()</f>
        <v>0.59000558479426424</v>
      </c>
      <c r="G78">
        <f ca="1">RAND()</f>
        <v>0.82374058289786778</v>
      </c>
      <c r="H78">
        <f ca="1">RAND()</f>
        <v>0.26403230962956992</v>
      </c>
      <c r="I78">
        <f ca="1">RAND()</f>
        <v>0.8469673450620131</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Equip4002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900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0.19317711701851359</v>
      </c>
      <c r="E79">
        <f ca="1">RAND()</f>
        <v>0.95877909399952155</v>
      </c>
      <c r="F79">
        <f ca="1">RAND()</f>
        <v>0.90149015991878723</v>
      </c>
      <c r="G79">
        <f ca="1">RAND()</f>
        <v>0.67340761770134927</v>
      </c>
      <c r="H79">
        <f ca="1">RAND()</f>
        <v>0.84008019470700857</v>
      </c>
      <c r="I79">
        <f ca="1">RAND()</f>
        <v>0.13326348262191878</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Equip8302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74000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454</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0.14980402584724806</v>
      </c>
      <c r="E80">
        <f ca="1">RAND()</f>
        <v>0.73026279139090422</v>
      </c>
      <c r="F80">
        <f ca="1">RAND()</f>
        <v>0.19728748850847111</v>
      </c>
      <c r="G80">
        <f ca="1">RAND()</f>
        <v>0.3579424872428173</v>
      </c>
      <c r="H80">
        <f ca="1">RAND()</f>
        <v>0.30581884365209844</v>
      </c>
      <c r="I80">
        <f ca="1">RAND()</f>
        <v>0.83296201696304251</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fl2</v>
      </c>
      <c r="AB80" t="s">
        <v>88</v>
      </c>
      <c r="AC80" t="s">
        <v>496</v>
      </c>
      <c r="AD80">
        <v>1</v>
      </c>
      <c r="AE80" t="s">
        <v>129</v>
      </c>
      <c r="AF80">
        <v>70</v>
      </c>
      <c r="AG80">
        <v>39</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에이잭</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v>
      </c>
      <c r="AN80" t="str">
        <f ca="1">IF(AL80&lt;&gt;1,"",
"{"""&amp;A$1&amp;""":"&amp;A80
&amp;","""&amp;B$1&amp;""":"&amp;B80
&amp;IF(LEN(AA80)=0,"",","""&amp;AA$1&amp;""":"""&amp;AA80&amp;"""")
&amp;IF(LEN(AC80)=0,"",","""&amp;AC$1&amp;""":"""&amp;AC80&amp;"""")
&amp;IF(LEN(AD80)=0,"",","""&amp;AD$1&amp;""":"&amp;AD80)
&amp;IF(LEN(AE80)=0,"",","""&amp;AE$1&amp;""":"""&amp;AE80&amp;"""")
&amp;IF(LEN(AF80)=0,"",","""&amp;AF$1&amp;""":"&amp;AF80)
&amp;IF(LEN(AG80)=0,"",","""&amp;AG$1&amp;""":"&amp;AG80)&amp;"}")</f>
        <v>{"dy":8,"sl":8,"tp":"fl2","vl":"Actor1029","cn":1,"pt":"DI","pp":70,"pr":39}</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0.97261904391575194</v>
      </c>
      <c r="E81">
        <f ca="1">RAND()</f>
        <v>0.54766407525919469</v>
      </c>
      <c r="F81">
        <f ca="1">RAND()</f>
        <v>0.75928910534641525</v>
      </c>
      <c r="G81">
        <f ca="1">RAND()</f>
        <v>1.1955948908825897E-2</v>
      </c>
      <c r="H81">
        <f ca="1">RAND()</f>
        <v>0.37856143508476447</v>
      </c>
      <c r="I81">
        <f ca="1">RAND()</f>
        <v>0.4004913049465173</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fl3</v>
      </c>
      <c r="AB81" t="s">
        <v>89</v>
      </c>
      <c r="AC81" t="s">
        <v>496</v>
      </c>
      <c r="AD81">
        <v>1</v>
      </c>
      <c r="AE81" t="s">
        <v>129</v>
      </c>
      <c r="AF81">
        <v>70</v>
      </c>
      <c r="AG81">
        <v>39</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에이잭</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v>
      </c>
      <c r="AN81" t="str">
        <f ca="1">IF(AL81&lt;&gt;1,"",
"{"""&amp;A$1&amp;""":"&amp;A81
&amp;","""&amp;B$1&amp;""":"&amp;B81
&amp;IF(LEN(AA81)=0,"",","""&amp;AA$1&amp;""":"""&amp;AA81&amp;"""")
&amp;IF(LEN(AC81)=0,"",","""&amp;AC$1&amp;""":"""&amp;AC81&amp;"""")
&amp;IF(LEN(AD81)=0,"",","""&amp;AD$1&amp;""":"&amp;AD81)
&amp;IF(LEN(AE81)=0,"",","""&amp;AE$1&amp;""":"""&amp;AE81&amp;"""")
&amp;IF(LEN(AF81)=0,"",","""&amp;AF$1&amp;""":"&amp;AF81)
&amp;IF(LEN(AG81)=0,"",","""&amp;AG$1&amp;""":"&amp;AG81)&amp;"}")</f>
        <v>{"dy":8,"sl":9,"tp":"fl3","vl":"Actor1029","cn":1,"pt":"DI","pp":70,"pr":39}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0.94233166589688455</v>
      </c>
      <c r="E82">
        <f ca="1">RAND()</f>
        <v>0.40772475444217915</v>
      </c>
      <c r="F82">
        <f ca="1">RAND()</f>
        <v>0.14472159884467439</v>
      </c>
      <c r="G82">
        <f ca="1">RAND()</f>
        <v>0.60082504581998986</v>
      </c>
      <c r="H82">
        <f ca="1">RAND()</f>
        <v>0.95661097524328431</v>
      </c>
      <c r="I82">
        <f ca="1">RAND()</f>
        <v>0.11455116792667119</v>
      </c>
      <c r="M82" t="str">
        <f ca="1">IF(LEN(J82)&lt;&gt;0,J82,VLOOKUP(D82+$B82,$BJ:$BK,MATCH($BK$1,$BJ$1:$BK$1,0),1))</f>
        <v>캐릭터 상자 영웅등급</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삭제</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149</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409</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0.54923818174224581</v>
      </c>
      <c r="E83">
        <f ca="1">RAND()</f>
        <v>0.90787593987411674</v>
      </c>
      <c r="F83">
        <f ca="1">RAND()</f>
        <v>0.15286787426437953</v>
      </c>
      <c r="G83">
        <f ca="1">RAND()</f>
        <v>0.9347555547622397</v>
      </c>
      <c r="H83">
        <f ca="1">RAND()</f>
        <v>0.76051000631211063</v>
      </c>
      <c r="I83">
        <f ca="1">RAND()</f>
        <v>0.5541874574378397</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Equip8002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5100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0.55252554530245512</v>
      </c>
      <c r="E84">
        <f ca="1">RAND()</f>
        <v>5.9991704592701534E-2</v>
      </c>
      <c r="F84">
        <f ca="1">RAND()</f>
        <v>0.78061407501314195</v>
      </c>
      <c r="G84">
        <f ca="1">RAND()</f>
        <v>0.35373009009443424</v>
      </c>
      <c r="H84">
        <f ca="1">RAND()</f>
        <v>0.99639281147478631</v>
      </c>
      <c r="I84">
        <f ca="1">RAND()</f>
        <v>0.22474816111961049</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5999</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3</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900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400</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0.48135880515158425</v>
      </c>
      <c r="E85">
        <f ca="1">RAND()</f>
        <v>0.68927667081077293</v>
      </c>
      <c r="F85">
        <f ca="1">RAND()</f>
        <v>0.19173125489860499</v>
      </c>
      <c r="G85">
        <f ca="1">RAND()</f>
        <v>0.540634302301507</v>
      </c>
      <c r="H85">
        <f ca="1">RAND()</f>
        <v>0.77849228520384572</v>
      </c>
      <c r="I85">
        <f ca="1">RAND()</f>
        <v>1.9398308714971058E-2</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68927</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11</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3300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0.71659659393062469</v>
      </c>
      <c r="E86">
        <f ca="1">RAND()</f>
        <v>0.40891338898147278</v>
      </c>
      <c r="F86">
        <f ca="1">RAND()</f>
        <v>7.9764315052792578E-2</v>
      </c>
      <c r="G86">
        <f ca="1">RAND()</f>
        <v>0.61502958729537804</v>
      </c>
      <c r="H86">
        <f ca="1">RAND()</f>
        <v>0.57267832351505299</v>
      </c>
      <c r="I86">
        <f ca="1">RAND()</f>
        <v>0.22959174196945842</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40891</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7</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2100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455</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0.10477848217769004</v>
      </c>
      <c r="E87">
        <f ca="1">RAND()</f>
        <v>0.64757966813283396</v>
      </c>
      <c r="F87">
        <f ca="1">RAND()</f>
        <v>9.4806141747275308E-2</v>
      </c>
      <c r="G87">
        <f ca="1">RAND()</f>
        <v>7.4421487347287041E-4</v>
      </c>
      <c r="H87">
        <f ca="1">RAND()</f>
        <v>0.28070461893075793</v>
      </c>
      <c r="I87">
        <f ca="1">RAND()</f>
        <v>0.28439726197913651</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Equip5301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DI</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10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0.60848858513964654</v>
      </c>
      <c r="E88">
        <f ca="1">RAND()</f>
        <v>0.45313501603371864</v>
      </c>
      <c r="F88">
        <f ca="1">RAND()</f>
        <v>0.73006006440052273</v>
      </c>
      <c r="G88">
        <f ca="1">RAND()</f>
        <v>0.18460642933208316</v>
      </c>
      <c r="H88">
        <f ca="1">RAND()</f>
        <v>0.44641186616170392</v>
      </c>
      <c r="I88">
        <f ca="1">RAND()</f>
        <v>0.86463037134816179</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Equip5301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DI</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12</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456</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0.13486749927913944</v>
      </c>
      <c r="E89">
        <f ca="1">RAND()</f>
        <v>0.89095871138861948</v>
      </c>
      <c r="F89">
        <f ca="1">RAND()</f>
        <v>0.63783864870436291</v>
      </c>
      <c r="G89">
        <f ca="1">RAND()</f>
        <v>0.79164177936056823</v>
      </c>
      <c r="H89">
        <f ca="1">RAND()</f>
        <v>0.34420572711190878</v>
      </c>
      <c r="I89">
        <f ca="1">RAND()</f>
        <v>0.79361831193577559</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Equip8202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29700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0.35927894649466219</v>
      </c>
      <c r="E90">
        <f ca="1">RAND()</f>
        <v>0.45665915563072002</v>
      </c>
      <c r="F90">
        <f ca="1">RAND()</f>
        <v>0.91942150548685542</v>
      </c>
      <c r="G90">
        <f ca="1">RAND()</f>
        <v>0.12916120037820744</v>
      </c>
      <c r="H90">
        <f ca="1">RAND()</f>
        <v>0.4635189305864571</v>
      </c>
      <c r="I90">
        <f ca="1">RAND()</f>
        <v>0.28031810510178912</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v>
      </c>
      <c r="AN90" t="str">
        <f ca="1">IF(AL90&lt;&gt;1,"",
"{"""&amp;A$1&amp;""":"&amp;A90
&amp;","""&amp;B$1&amp;""":"&amp;B90
&amp;IF(LEN(AA90)=0,"",","""&amp;AA$1&amp;""":"""&amp;AA90&amp;"""")
&amp;IF(LEN(AC90)=0,"",","""&amp;AC$1&amp;""":"""&amp;AC90&amp;"""")
&amp;IF(LEN(AD90)=0,"",","""&amp;AD$1&amp;""":"&amp;AD90)
&amp;IF(LEN(AE90)=0,"",","""&amp;AE$1&amp;""":"""&amp;AE90&amp;"""")
&amp;IF(LEN(AF90)=0,"",","""&amp;AF$1&amp;""":"&amp;AF90)
&amp;IF(LEN(AG90)=0,"",","""&amp;AG$1&amp;""":"&amp;AG90)&amp;"}")</f>
        <v>{"dy":9,"sl":8}</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0.88221551281547972</v>
      </c>
      <c r="E91">
        <f ca="1">RAND()</f>
        <v>9.6223621085876565E-2</v>
      </c>
      <c r="F91">
        <f ca="1">RAND()</f>
        <v>0.89730826225148452</v>
      </c>
      <c r="G91">
        <f ca="1">RAND()</f>
        <v>0.15664828612293136</v>
      </c>
      <c r="H91">
        <f ca="1">RAND()</f>
        <v>0.22536807618643684</v>
      </c>
      <c r="I91">
        <f ca="1">RAND()</f>
        <v>9.9394704423265812E-2</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v>
      </c>
      <c r="AN91" t="str">
        <f ca="1">IF(AL91&lt;&gt;1,"",
"{"""&amp;A$1&amp;""":"&amp;A91
&amp;","""&amp;B$1&amp;""":"&amp;B91
&amp;IF(LEN(AA91)=0,"",","""&amp;AA$1&amp;""":"""&amp;AA91&amp;"""")
&amp;IF(LEN(AC91)=0,"",","""&amp;AC$1&amp;""":"""&amp;AC91&amp;"""")
&amp;IF(LEN(AD91)=0,"",","""&amp;AD$1&amp;""":"&amp;AD91)
&amp;IF(LEN(AE91)=0,"",","""&amp;AE$1&amp;""":"""&amp;AE91&amp;"""")
&amp;IF(LEN(AF91)=0,"",","""&amp;AF$1&amp;""":"&amp;AF91)
&amp;IF(LEN(AG91)=0,"",","""&amp;AG$1&amp;""":"&amp;AG91)&amp;"}")</f>
        <v>{"dy":9,"sl":9}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0.11899218605803119</v>
      </c>
      <c r="E92">
        <f ca="1">RAND()</f>
        <v>0.70956437935712124</v>
      </c>
      <c r="F92">
        <f ca="1">RAND()</f>
        <v>0.99963371448072036</v>
      </c>
      <c r="G92">
        <f ca="1">RAND()</f>
        <v>4.9005894146473383E-2</v>
      </c>
      <c r="H92">
        <f ca="1">RAND()</f>
        <v>0.8146951332755924</v>
      </c>
      <c r="I92">
        <f ca="1">RAND()</f>
        <v>0.42622145867586159</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Equip6102</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3400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0.63894899110519787</v>
      </c>
      <c r="E93">
        <f ca="1">RAND()</f>
        <v>0.37105157482790019</v>
      </c>
      <c r="F93">
        <f ca="1">RAND()</f>
        <v>0.63706879708258335</v>
      </c>
      <c r="G93">
        <f ca="1">RAND()</f>
        <v>0.73598244527139312</v>
      </c>
      <c r="H93">
        <f ca="1">RAND()</f>
        <v>0.77688439779120222</v>
      </c>
      <c r="I93">
        <f ca="1">RAND()</f>
        <v>0.25461485476871193</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Equip3101</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1100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436</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0.19278738909288939</v>
      </c>
      <c r="E94">
        <f ca="1">RAND()</f>
        <v>0.69970088776838202</v>
      </c>
      <c r="F94">
        <f ca="1">RAND()</f>
        <v>0.13116863426238279</v>
      </c>
      <c r="G94">
        <f ca="1">RAND()</f>
        <v>0.90676928689064462</v>
      </c>
      <c r="H94">
        <f ca="1">RAND()</f>
        <v>0.55691502576250052</v>
      </c>
      <c r="I94">
        <f ca="1">RAND()</f>
        <v>0.95903565384191614</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69970</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11</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3300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0.4137084061299513</v>
      </c>
      <c r="E95">
        <f ca="1">RAND()</f>
        <v>0.46877461726473424</v>
      </c>
      <c r="F95">
        <f ca="1">RAND()</f>
        <v>0.6131816649071965</v>
      </c>
      <c r="G95">
        <f ca="1">RAND()</f>
        <v>0.12967290041498625</v>
      </c>
      <c r="H95">
        <f ca="1">RAND()</f>
        <v>0.35526129944027673</v>
      </c>
      <c r="I95">
        <f ca="1">RAND()</f>
        <v>0.99514456255088135</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46877</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8</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2400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477</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0.58138952264907084</v>
      </c>
      <c r="E96">
        <f ca="1">RAND()</f>
        <v>0.27535389406046917</v>
      </c>
      <c r="F96">
        <f ca="1">RAND()</f>
        <v>0.23408801677065172</v>
      </c>
      <c r="G96">
        <f ca="1">RAND()</f>
        <v>0.57802727548318655</v>
      </c>
      <c r="H96">
        <f ca="1">RAND()</f>
        <v>0.59529539584954216</v>
      </c>
      <c r="I96">
        <f ca="1">RAND()</f>
        <v>0.84955580486693572</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27535</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6</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1800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0.56662451588532758</v>
      </c>
      <c r="E97">
        <f ca="1">RAND()</f>
        <v>0.37615552005349295</v>
      </c>
      <c r="F97">
        <f ca="1">RAND()</f>
        <v>0.76104501638971755</v>
      </c>
      <c r="G97">
        <f ca="1">RAND()</f>
        <v>0.4262100069325796</v>
      </c>
      <c r="H97">
        <f ca="1">RAND()</f>
        <v>0.29727792374981687</v>
      </c>
      <c r="I97">
        <f ca="1">RAND()</f>
        <v>9.2616778469766015E-2</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37615</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7</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394</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0.13161335490511239</v>
      </c>
      <c r="E98">
        <f ca="1">RAND()</f>
        <v>0.36488865901024892</v>
      </c>
      <c r="F98">
        <f ca="1">RAND()</f>
        <v>0.60413287681620786</v>
      </c>
      <c r="G98">
        <f ca="1">RAND()</f>
        <v>0.35714101266963194</v>
      </c>
      <c r="H98">
        <f ca="1">RAND()</f>
        <v>0.29535682527077556</v>
      </c>
      <c r="I98">
        <f ca="1">RAND()</f>
        <v>0.7217091032513504</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Equip4202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3200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0.4094929711310189</v>
      </c>
      <c r="E99">
        <f ca="1">RAND()</f>
        <v>0.25598773611425008</v>
      </c>
      <c r="F99">
        <f ca="1">RAND()</f>
        <v>0.32688067516132646</v>
      </c>
      <c r="G99">
        <f ca="1">RAND()</f>
        <v>0.53900377646568542</v>
      </c>
      <c r="H99">
        <f ca="1">RAND()</f>
        <v>0.8919945767205818</v>
      </c>
      <c r="I99">
        <f ca="1">RAND()</f>
        <v>0.25203552722617684</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Equip3001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700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457</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0.96268983982172696</v>
      </c>
      <c r="E100">
        <f ca="1">RAND()</f>
        <v>0.31604602277653171</v>
      </c>
      <c r="F100">
        <f ca="1">RAND()</f>
        <v>0.74594716750739454</v>
      </c>
      <c r="G100">
        <f ca="1">RAND()</f>
        <v>0.50140724432671324</v>
      </c>
      <c r="H100">
        <f ca="1">RAND()</f>
        <v>0.2638731163095418</v>
      </c>
      <c r="I100">
        <f ca="1">RAND()</f>
        <v>0.35816781535293263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0.43508719561739151</v>
      </c>
      <c r="E101">
        <f ca="1">RAND()</f>
        <v>0.5559862036392057</v>
      </c>
      <c r="F101">
        <f ca="1">RAND()</f>
        <v>0.65358366783272437</v>
      </c>
      <c r="G101">
        <f ca="1">RAND()</f>
        <v>0.40675120261992459</v>
      </c>
      <c r="H101">
        <f ca="1">RAND()</f>
        <v>0.70347912090200693</v>
      </c>
      <c r="I101">
        <f ca="1">RAND()</f>
        <v>0.84283897841993327</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0.63697324619973217</v>
      </c>
      <c r="E102">
        <f ca="1">RAND()</f>
        <v>0.38535084293282529</v>
      </c>
      <c r="F102">
        <f ca="1">RAND()</f>
        <v>0.95192587787994032</v>
      </c>
      <c r="G102">
        <f ca="1">RAND()</f>
        <v>0.45238582702176533</v>
      </c>
      <c r="H102">
        <f ca="1">RAND()</f>
        <v>0.75762418188075109</v>
      </c>
      <c r="I102">
        <f ca="1">RAND()</f>
        <v>0.60244908926761398</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Equip3102</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1300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411</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0.99890961122597632</v>
      </c>
      <c r="E103">
        <f ca="1">RAND()</f>
        <v>0.41334414162217348</v>
      </c>
      <c r="F103">
        <f ca="1">RAND()</f>
        <v>7.3762793493952872E-2</v>
      </c>
      <c r="G103">
        <f ca="1">RAND()</f>
        <v>0.27063492657868637</v>
      </c>
      <c r="H103">
        <f ca="1">RAND()</f>
        <v>0.31027898663420028</v>
      </c>
      <c r="I103">
        <f ca="1">RAND()</f>
        <v>0.93948887258777369</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Equip3202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DI</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5</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0.2758649252598756</v>
      </c>
      <c r="E104">
        <f ca="1">RAND()</f>
        <v>0.6864099878692721</v>
      </c>
      <c r="F104">
        <f ca="1">RAND()</f>
        <v>0.7334358456865856</v>
      </c>
      <c r="G104">
        <f ca="1">RAND()</f>
        <v>0.93018969829594944</v>
      </c>
      <c r="H104">
        <f ca="1">RAND()</f>
        <v>0.52388515680193637</v>
      </c>
      <c r="I104">
        <f ca="1">RAND()</f>
        <v>0.90093227526343489</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68640</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11</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3300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399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0.4147951908767562</v>
      </c>
      <c r="E105">
        <f ca="1">RAND()</f>
        <v>0.86212444660914334</v>
      </c>
      <c r="F105">
        <f ca="1">RAND()</f>
        <v>0.52038358690445508</v>
      </c>
      <c r="G105">
        <f ca="1">RAND()</f>
        <v>0.40223653475186216</v>
      </c>
      <c r="H105">
        <f ca="1">RAND()</f>
        <v>0.98842858014097457</v>
      </c>
      <c r="I105">
        <f ca="1">RAND()</f>
        <v>0.90962319493797184</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86212</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13</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3900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458</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0.40003074824815343</v>
      </c>
      <c r="E106">
        <f ca="1">RAND()</f>
        <v>0.41516695567206252</v>
      </c>
      <c r="F106">
        <f ca="1">RAND()</f>
        <v>0.70640633341471859</v>
      </c>
      <c r="G106">
        <f ca="1">RAND()</f>
        <v>0.8992104175786293</v>
      </c>
      <c r="H106">
        <f ca="1">RAND()</f>
        <v>0.94621186041795802</v>
      </c>
      <c r="I106">
        <f ca="1">RAND()</f>
        <v>0.60114049253197777</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41516</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7</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2100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0.58875115943638978</v>
      </c>
      <c r="E107">
        <f ca="1">RAND()</f>
        <v>0.18942135985638542</v>
      </c>
      <c r="F107">
        <f ca="1">RAND()</f>
        <v>0.63273183678843103</v>
      </c>
      <c r="G107">
        <f ca="1">RAND()</f>
        <v>0.14749148373423593</v>
      </c>
      <c r="H107">
        <f ca="1">RAND()</f>
        <v>0.96494256905983911</v>
      </c>
      <c r="I107">
        <f ca="1">RAND()</f>
        <v>0.75127681925791212</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18942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5</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1500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459</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0.13050131111009533</v>
      </c>
      <c r="E108">
        <f ca="1">RAND()</f>
        <v>0.73553317651073424</v>
      </c>
      <c r="F108">
        <f ca="1">RAND()</f>
        <v>0.229436207194052</v>
      </c>
      <c r="G108">
        <f ca="1">RAND()</f>
        <v>0.55020687729324957</v>
      </c>
      <c r="H108">
        <f ca="1">RAND()</f>
        <v>0.78967972960486665</v>
      </c>
      <c r="I108">
        <f ca="1">RAND()</f>
        <v>0.2643278674238031</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Equip7002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1800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460</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0.21191910552880189</v>
      </c>
      <c r="E109">
        <f ca="1">RAND()</f>
        <v>0.80025858366486047</v>
      </c>
      <c r="F109">
        <f ca="1">RAND()</f>
        <v>1.9832522508420936E-2</v>
      </c>
      <c r="G109">
        <f ca="1">RAND()</f>
        <v>0.99742795305686249</v>
      </c>
      <c r="H109">
        <f ca="1">RAND()</f>
        <v>0.76531487222060424</v>
      </c>
      <c r="I109">
        <f ca="1">RAND()</f>
        <v>0.58805273261126312</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Equip8102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8100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0.57531125130685978</v>
      </c>
      <c r="E110">
        <f ca="1">RAND()</f>
        <v>0.59214780079710283</v>
      </c>
      <c r="F110">
        <f ca="1">RAND()</f>
        <v>0.54490756129709506</v>
      </c>
      <c r="G110">
        <f ca="1">RAND()</f>
        <v>0.86856030445213228</v>
      </c>
      <c r="H110">
        <f ca="1">RAND()</f>
        <v>0.34458695208173618</v>
      </c>
      <c r="I110">
        <f ca="1">RAND()</f>
        <v>0.56479011066011831</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0.68028842889131935</v>
      </c>
      <c r="E111">
        <f ca="1">RAND()</f>
        <v>0.38571557261935496</v>
      </c>
      <c r="F111">
        <f ca="1">RAND()</f>
        <v>2.3355320632471699E-2</v>
      </c>
      <c r="G111">
        <f ca="1">RAND()</f>
        <v>0.33817357338293019</v>
      </c>
      <c r="H111">
        <f ca="1">RAND()</f>
        <v>0.21578463701975137</v>
      </c>
      <c r="I111">
        <f ca="1">RAND()</f>
        <v>0.62888434978217345</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0.40188076646134363</v>
      </c>
      <c r="E112">
        <f ca="1">RAND()</f>
        <v>6.7885068075276389E-2</v>
      </c>
      <c r="F112">
        <f ca="1">RAND()</f>
        <v>0.88671465057432808</v>
      </c>
      <c r="G112">
        <f ca="1">RAND()</f>
        <v>0.44942366357225738</v>
      </c>
      <c r="H112">
        <f ca="1">RAND()</f>
        <v>0.5589691375650595</v>
      </c>
      <c r="I112">
        <f ca="1">RAND()</f>
        <v>0.36023576427573201</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Equip0202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DI</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4</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0.76514839315597527</v>
      </c>
      <c r="E113">
        <f ca="1">RAND()</f>
        <v>3.8878856755712232E-2</v>
      </c>
      <c r="F113">
        <f ca="1">RAND()</f>
        <v>0.91492815918035419</v>
      </c>
      <c r="G113">
        <f ca="1">RAND()</f>
        <v>6.4211085891432429E-2</v>
      </c>
      <c r="H113">
        <f ca="1">RAND()</f>
        <v>0.61853832419602728</v>
      </c>
      <c r="I113">
        <f ca="1">RAND()</f>
        <v>6.4806293614328658E-2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Equip0101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1000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413</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4.0465188838333055E-2</v>
      </c>
      <c r="E114">
        <f ca="1">RAND()</f>
        <v>0.93782375966764198</v>
      </c>
      <c r="F114">
        <f ca="1">RAND()</f>
        <v>0.53247083137703177</v>
      </c>
      <c r="G114">
        <f ca="1">RAND()</f>
        <v>0.35531013991515847</v>
      </c>
      <c r="H114">
        <f ca="1">RAND()</f>
        <v>0.52249768499154225</v>
      </c>
      <c r="I114">
        <f ca="1">RAND()</f>
        <v>0.87258120857867638</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93782</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14</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4200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0.34122250068002746</v>
      </c>
      <c r="E115">
        <f ca="1">RAND()</f>
        <v>0.7276582861391957</v>
      </c>
      <c r="F115">
        <f ca="1">RAND()</f>
        <v>0.30035071676238723</v>
      </c>
      <c r="G115">
        <f ca="1">RAND()</f>
        <v>0.53072481662820703</v>
      </c>
      <c r="H115">
        <f ca="1">RAND()</f>
        <v>5.36863500850987E-2</v>
      </c>
      <c r="I115">
        <f ca="1">RAND()</f>
        <v>0.11277621826029227</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72765</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11</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3300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0.35120004092449619</v>
      </c>
      <c r="E116">
        <f ca="1">RAND()</f>
        <v>0.88322157791017131</v>
      </c>
      <c r="F116">
        <f ca="1">RAND()</f>
        <v>0.17673238211873354</v>
      </c>
      <c r="G116">
        <f ca="1">RAND()</f>
        <v>0.98900600385872584</v>
      </c>
      <c r="H116">
        <f ca="1">RAND()</f>
        <v>0.48473571587856745</v>
      </c>
      <c r="I116">
        <f ca="1">RAND()</f>
        <v>0.93628108625347928</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88322</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13</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3900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0.9260853966199879</v>
      </c>
      <c r="E117">
        <f ca="1">RAND()</f>
        <v>0.3592980389770859</v>
      </c>
      <c r="F117">
        <f ca="1">RAND()</f>
        <v>0.5568610712739448</v>
      </c>
      <c r="G117">
        <f ca="1">RAND()</f>
        <v>0.7069975453470092</v>
      </c>
      <c r="H117">
        <f ca="1">RAND()</f>
        <v>0.65919533997704616</v>
      </c>
      <c r="I117">
        <f ca="1">RAND()</f>
        <v>0.12630471313486535</v>
      </c>
      <c r="M117" t="str">
        <f ca="1">IF(LEN(J117)&lt;&gt;0,J117,VLOOKUP(D117+$B117,$BJ:$BK,MATCH($BK$1,$BJ$1:$BK$1,0),1))</f>
        <v>안 지정 캐릭터 PP 일반등급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35929</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7</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2100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396</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0.54319112616259035</v>
      </c>
      <c r="E118">
        <f ca="1">RAND()</f>
        <v>0.49445796075607307</v>
      </c>
      <c r="F118">
        <f ca="1">RAND()</f>
        <v>0.89057261533572152</v>
      </c>
      <c r="G118">
        <f ca="1">RAND()</f>
        <v>0.28428053226754657</v>
      </c>
      <c r="H118">
        <f ca="1">RAND()</f>
        <v>0.16148021232076171</v>
      </c>
      <c r="I118">
        <f ca="1">RAND()</f>
        <v>0.24752476872106755</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Equip6001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1800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424</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1.34631658451555E-2</v>
      </c>
      <c r="E119">
        <f ca="1">RAND()</f>
        <v>0.47992298241422326</v>
      </c>
      <c r="F119">
        <f ca="1">RAND()</f>
        <v>0.70010092602433749</v>
      </c>
      <c r="G119">
        <f ca="1">RAND()</f>
        <v>0.94180570022134935</v>
      </c>
      <c r="H119">
        <f ca="1">RAND()</f>
        <v>0.22047644452879778</v>
      </c>
      <c r="I119">
        <f ca="1">RAND()</f>
        <v>0.26585273105584528</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Equip5202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2700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0.87853732078682389</v>
      </c>
      <c r="E120">
        <f ca="1">RAND()</f>
        <v>0.45984300511623155</v>
      </c>
      <c r="F120">
        <f ca="1">RAND()</f>
        <v>0.57659658249346835</v>
      </c>
      <c r="G120">
        <f ca="1">RAND()</f>
        <v>8.8158134818181355E-2</v>
      </c>
      <c r="H120">
        <f ca="1">RAND()</f>
        <v>4.1725509717680298E-2</v>
      </c>
      <c r="I120">
        <f ca="1">RAND()</f>
        <v>0.71103073895418911</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fc</v>
      </c>
      <c r="AB120" t="s">
        <v>85</v>
      </c>
      <c r="AC120" t="s">
        <v>429</v>
      </c>
      <c r="AD120">
        <v>1</v>
      </c>
      <c r="AE120" t="s">
        <v>129</v>
      </c>
      <c r="AF120">
        <v>239</v>
      </c>
      <c r="AG120">
        <v>159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원더</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{"dy":12,"sl":8,"tp":"fc","vl":"Actor2128","cn":1,"pt":"DI","pp":239,"pr":159}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0.69393276463540654</v>
      </c>
      <c r="E121">
        <f ca="1">RAND()</f>
        <v>0.26794303994450031</v>
      </c>
      <c r="F121">
        <f ca="1">RAND()</f>
        <v>0.72022316046131851</v>
      </c>
      <c r="G121">
        <f ca="1">RAND()</f>
        <v>4.5361126190186396E-2</v>
      </c>
      <c r="H121">
        <f ca="1">RAND()</f>
        <v>0.39771547680626029</v>
      </c>
      <c r="I121">
        <f ca="1">RAND()</f>
        <v>8.7926979264169924E-2</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fp</v>
      </c>
      <c r="AB121" t="s">
        <v>86</v>
      </c>
      <c r="AC121" t="s">
        <v>429</v>
      </c>
      <c r="AD121">
        <v>75</v>
      </c>
      <c r="AE121" t="s">
        <v>129</v>
      </c>
      <c r="AF121">
        <v>172</v>
      </c>
      <c r="AG121">
        <v>79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원더</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{"dy":12,"sl":9,"tp":"fp","vl":"Actor2128","cn":75,"pt":"DI","pp":172,"pr":79}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8.4536214339376858E-2</v>
      </c>
      <c r="E122">
        <f ca="1">RAND()</f>
        <v>0.94705897159110031</v>
      </c>
      <c r="F122">
        <f ca="1">RAND()</f>
        <v>0.58308805341896575</v>
      </c>
      <c r="G122">
        <f ca="1">RAND()</f>
        <v>0.4371378899220566</v>
      </c>
      <c r="H122">
        <f ca="1">RAND()</f>
        <v>0.52044691051402847</v>
      </c>
      <c r="I122">
        <f ca="1">RAND()</f>
        <v>0.79224888580589792</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Equip8201</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43</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0.59056305748293936</v>
      </c>
      <c r="E123">
        <f ca="1">RAND()</f>
        <v>0.54218984443433282</v>
      </c>
      <c r="F123">
        <f ca="1">RAND()</f>
        <v>0.34186560428976254</v>
      </c>
      <c r="G123">
        <f ca="1">RAND()</f>
        <v>0.45727150830129504</v>
      </c>
      <c r="H123">
        <f ca="1">RAND()</f>
        <v>0.73584959108626591</v>
      </c>
      <c r="I123">
        <f ca="1">RAND()</f>
        <v>0.53168243114735869</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Equip4302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DI</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11</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449</v>
      </c>
      <c r="AD123">
        <v>1</v>
      </c>
      <c r="AE123" t="s">
        <v>125</v>
      </c>
      <c r="AG123">
        <v>3300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미스틱 해머</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{"dy":13,"sl":1,"tp":"fe","vl":"Equip4202","cn":1,"pt":"GO","pr":3300}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0.62212300418425803</v>
      </c>
      <c r="E124">
        <f ca="1">RAND()</f>
        <v>0.37101431855885458</v>
      </c>
      <c r="F124">
        <f ca="1">RAND()</f>
        <v>0.5858088610666794</v>
      </c>
      <c r="G124">
        <f ca="1">RAND()</f>
        <v>0.57018617448933284</v>
      </c>
      <c r="H124">
        <f ca="1">RAND()</f>
        <v>0.15823987083915814</v>
      </c>
      <c r="I124">
        <f ca="1">RAND()</f>
        <v>0.1070243441004729</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37101</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7</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2100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426</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0.68926247547200525</v>
      </c>
      <c r="E125">
        <f ca="1">RAND()</f>
        <v>0.21639074594636121</v>
      </c>
      <c r="F125">
        <f ca="1">RAND()</f>
        <v>0.41675332186653957</v>
      </c>
      <c r="G125">
        <f ca="1">RAND()</f>
        <v>0.83270806887175053</v>
      </c>
      <c r="H125">
        <f ca="1">RAND()</f>
        <v>0.76106663271715003</v>
      </c>
      <c r="I125">
        <f ca="1">RAND()</f>
        <v>0.52591973473964493</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21639</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5</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1500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0.96790574766344806</v>
      </c>
      <c r="E126">
        <f ca="1">RAND()</f>
        <v>0.69769038071634693</v>
      </c>
      <c r="F126">
        <f ca="1">RAND()</f>
        <v>0.50815315535579753</v>
      </c>
      <c r="G126">
        <f ca="1">RAND()</f>
        <v>4.4395188762732185E-2</v>
      </c>
      <c r="H126">
        <f ca="1">RAND()</f>
        <v>0.94446688157952408</v>
      </c>
      <c r="I126">
        <f ca="1">RAND()</f>
        <v>0.63076577387780519</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69769</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11</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3300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0.92761320021187688</v>
      </c>
      <c r="E127">
        <f ca="1">RAND()</f>
        <v>0.46604324789498863</v>
      </c>
      <c r="F127">
        <f ca="1">RAND()</f>
        <v>7.5358720127018719E-2</v>
      </c>
      <c r="G127">
        <f ca="1">RAND()</f>
        <v>0.58307981371684059</v>
      </c>
      <c r="H127">
        <f ca="1">RAND()</f>
        <v>0.2747821921126824</v>
      </c>
      <c r="I127">
        <f ca="1">RAND()</f>
        <v>0.69237784768913824</v>
      </c>
      <c r="M127" t="str">
        <f ca="1">IF(LEN(J127)&lt;&gt;0,J127,VLOOKUP(D127+$B127,$BJ:$BK,MATCH($BK$1,$BJ$1:$BK$1,0),1))</f>
        <v>안 지정 캐릭터 PP 일반등급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46604</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8</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2400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0.53668427004683006</v>
      </c>
      <c r="E128">
        <f ca="1">RAND()</f>
        <v>0.17808854625520887</v>
      </c>
      <c r="F128">
        <f ca="1">RAND()</f>
        <v>0.73556817648011108</v>
      </c>
      <c r="G128">
        <f ca="1">RAND()</f>
        <v>1.5312994504551813E-2</v>
      </c>
      <c r="H128">
        <f ca="1">RAND()</f>
        <v>3.2087517032107771E-2</v>
      </c>
      <c r="I128">
        <f ca="1">RAND()</f>
        <v>0.74201412781621645</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Equip2101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1400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0.7825759403890189</v>
      </c>
      <c r="E129">
        <f ca="1">RAND()</f>
        <v>5.4855331856479062E-2</v>
      </c>
      <c r="F129">
        <f ca="1">RAND()</f>
        <v>0.13631996256430134</v>
      </c>
      <c r="G129">
        <f ca="1">RAND()</f>
        <v>0.37723150880985501</v>
      </c>
      <c r="H129">
        <f ca="1">RAND()</f>
        <v>0.6913491826457594</v>
      </c>
      <c r="I129">
        <f ca="1">RAND()</f>
        <v>0.28390341481089887</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Equip0202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2800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0.7897978171746779</v>
      </c>
      <c r="E130">
        <f ca="1">RAND()</f>
        <v>0.70972361036405773</v>
      </c>
      <c r="F130">
        <f ca="1">RAND()</f>
        <v>0.26062524472145665</v>
      </c>
      <c r="G130">
        <f ca="1">RAND()</f>
        <v>0.41185653055182514</v>
      </c>
      <c r="H130">
        <f ca="1">RAND()</f>
        <v>0.47772985823452552</v>
      </c>
      <c r="I130">
        <f ca="1">RAND()</f>
        <v>0.67266864359625111</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0.35797095345420182</v>
      </c>
      <c r="E131">
        <f ca="1">RAND()</f>
        <v>0.86242640395372694</v>
      </c>
      <c r="F131">
        <f ca="1">RAND()</f>
        <v>0.94901005680833084</v>
      </c>
      <c r="G131">
        <f ca="1">RAND()</f>
        <v>0.34979673641061149</v>
      </c>
      <c r="H131">
        <f ca="1">RAND()</f>
        <v>0.3994878980429134</v>
      </c>
      <c r="I131">
        <f ca="1">RAND()</f>
        <v>2.3894481498588638E-2</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0.53200522004534223</v>
      </c>
      <c r="E132">
        <f ca="1">RAND()</f>
        <v>0.89540730023002957</v>
      </c>
      <c r="F132">
        <f ca="1">RAND()</f>
        <v>0.38523313733643438</v>
      </c>
      <c r="G132">
        <f ca="1">RAND()</f>
        <v>0.3153003446441367</v>
      </c>
      <c r="H132">
        <f ca="1">RAND()</f>
        <v>0.25506275471342954</v>
      </c>
      <c r="I132">
        <f ca="1">RAND()</f>
        <v>0.43676760931878489</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Equip8001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4900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0.49960157538521188</v>
      </c>
      <c r="E133">
        <f ca="1">RAND()</f>
        <v>0.51482904723263134</v>
      </c>
      <c r="F133">
        <f ca="1">RAND()</f>
        <v>6.6777880085201247E-2</v>
      </c>
      <c r="G133">
        <f ca="1">RAND()</f>
        <v>0.20699778126723234</v>
      </c>
      <c r="H133">
        <f ca="1">RAND()</f>
        <v>0.34474359181408443</v>
      </c>
      <c r="I133">
        <f ca="1">RAND()</f>
        <v>0.16486361392543525</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Equip4202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DI</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4</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395</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8.2740847477555945E-3</v>
      </c>
      <c r="E134">
        <f ca="1">RAND()</f>
        <v>0.27591447144768766</v>
      </c>
      <c r="F134">
        <f ca="1">RAND()</f>
        <v>0.5708907508012997</v>
      </c>
      <c r="G134">
        <f ca="1">RAND()</f>
        <v>0.70462163097271868</v>
      </c>
      <c r="H134">
        <f ca="1">RAND()</f>
        <v>2.695677546407349E-2</v>
      </c>
      <c r="I134">
        <f ca="1">RAND()</f>
        <v>0.52241373013242742</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27591</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6</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1800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2.7004975243756779E-2</v>
      </c>
      <c r="E135">
        <f ca="1">RAND()</f>
        <v>0.38272560441655279</v>
      </c>
      <c r="F135">
        <f ca="1">RAND()</f>
        <v>0.42139590179079656</v>
      </c>
      <c r="G135">
        <f ca="1">RAND()</f>
        <v>0.81450656039802183</v>
      </c>
      <c r="H135">
        <f ca="1">RAND()</f>
        <v>0.70480412814352811</v>
      </c>
      <c r="I135">
        <f ca="1">RAND()</f>
        <v>0.62755390622073637</v>
      </c>
      <c r="M135" t="str">
        <f ca="1">IF(LEN(J135)&lt;&gt;0,J135,VLOOKUP(D135+$B135,$BJ:$BK,MATCH($BK$1,$BJ$1:$BK$1,0),1))</f>
        <v>안 지정 캐릭터 PP 영웅등급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38272</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7</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2100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446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0.25889718976255205</v>
      </c>
      <c r="E136">
        <f ca="1">RAND()</f>
        <v>9.8925553083840323E-2</v>
      </c>
      <c r="F136">
        <f ca="1">RAND()</f>
        <v>0.36287694695355199</v>
      </c>
      <c r="G136">
        <f ca="1">RAND()</f>
        <v>0.64658700147379433</v>
      </c>
      <c r="H136">
        <f ca="1">RAND()</f>
        <v>0.66839870072201157</v>
      </c>
      <c r="I136">
        <f ca="1">RAND()</f>
        <v>0.67710753995632045</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9892</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4</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1200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436</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0.4048352969057547</v>
      </c>
      <c r="E137">
        <f ca="1">RAND()</f>
        <v>0.78183710807619877</v>
      </c>
      <c r="F137">
        <f ca="1">RAND()</f>
        <v>4.9657133417958965E-2</v>
      </c>
      <c r="G137">
        <f ca="1">RAND()</f>
        <v>0.68331181774874139</v>
      </c>
      <c r="H137">
        <f ca="1">RAND()</f>
        <v>0.98274721068957893</v>
      </c>
      <c r="I137">
        <f ca="1">RAND()</f>
        <v>4.2246613680807732E-2</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Equip7001</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1700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431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0.27344572854206961</v>
      </c>
      <c r="E138">
        <f ca="1">RAND()</f>
        <v>0.91241091222593262</v>
      </c>
      <c r="F138">
        <f ca="1">RAND()</f>
        <v>0.70665278437197931</v>
      </c>
      <c r="G138">
        <f ca="1">RAND()</f>
        <v>0.74675376262310589</v>
      </c>
      <c r="H138">
        <f ca="1">RAND()</f>
        <v>0.312017538917711</v>
      </c>
      <c r="I138">
        <f ca="1">RAND()</f>
        <v>0.88170420306945452</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Equip7302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22900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0.57702280711281029</v>
      </c>
      <c r="E139">
        <f ca="1">RAND()</f>
        <v>0.82099763797983416</v>
      </c>
      <c r="F139">
        <f ca="1">RAND()</f>
        <v>0.82184793915824228</v>
      </c>
      <c r="G139">
        <f ca="1">RAND()</f>
        <v>0.68661561714457875</v>
      </c>
      <c r="H139">
        <f ca="1">RAND()</f>
        <v>0.45503657262020436</v>
      </c>
      <c r="I139">
        <f ca="1">RAND()</f>
        <v>0.16285872516083133</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Equip8102</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7600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0.61424055078287276</v>
      </c>
      <c r="E140">
        <f ca="1">RAND()</f>
        <v>6.2890438036205421E-2</v>
      </c>
      <c r="F140">
        <f ca="1">RAND()</f>
        <v>0.90310710433934926</v>
      </c>
      <c r="G140">
        <f ca="1">RAND()</f>
        <v>0.74106451242755444</v>
      </c>
      <c r="H140">
        <f ca="1">RAND()</f>
        <v>0.90525482814080471</v>
      </c>
      <c r="I140">
        <f ca="1">RAND()</f>
        <v>0.46755651057761649</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0.13905864869583606</v>
      </c>
      <c r="E141">
        <f ca="1">RAND()</f>
        <v>0.426700144444359</v>
      </c>
      <c r="F141">
        <f ca="1">RAND()</f>
        <v>0.81438441710479148</v>
      </c>
      <c r="G141">
        <f ca="1">RAND()</f>
        <v>0.81579144719732055</v>
      </c>
      <c r="H141">
        <f ca="1">RAND()</f>
        <v>0.17981411093407351</v>
      </c>
      <c r="I141">
        <f ca="1">RAND()</f>
        <v>0.94249664124164967</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0.88383517749373086</v>
      </c>
      <c r="E142">
        <f ca="1">RAND()</f>
        <v>0.51937902605841335</v>
      </c>
      <c r="F142">
        <f ca="1">RAND()</f>
        <v>0.27644761468341994</v>
      </c>
      <c r="G142">
        <f ca="1">RAND()</f>
        <v>0.98860880433624543</v>
      </c>
      <c r="H142">
        <f ca="1">RAND()</f>
        <v>0.93480646896086461</v>
      </c>
      <c r="I142">
        <f ca="1">RAND()</f>
        <v>0.33066214341719957</v>
      </c>
      <c r="M142" t="str">
        <f ca="1">IF(LEN(J142)&lt;&gt;0,J142,VLOOKUP(D142+$B142,$BJ:$BK,MATCH($BK$1,$BJ$1:$BK$1,0),1))</f>
        <v>캐릭터 상자 일반등급</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삭제</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29</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0.17330517925329081</v>
      </c>
      <c r="E143">
        <f ca="1">RAND()</f>
        <v>0.79914669516574843</v>
      </c>
      <c r="F143">
        <f ca="1">RAND()</f>
        <v>5.3807993732307491E-2</v>
      </c>
      <c r="G143">
        <f ca="1">RAND()</f>
        <v>0.90950802826908295</v>
      </c>
      <c r="H143">
        <f ca="1">RAND()</f>
        <v>0.26120788062344713</v>
      </c>
      <c r="I143">
        <f ca="1">RAND()</f>
        <v>0.14274546922551712</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Equip7002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1700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0.7556933819132694</v>
      </c>
      <c r="E144">
        <f ca="1">RAND()</f>
        <v>0.18517417079837106</v>
      </c>
      <c r="F144">
        <f ca="1">RAND()</f>
        <v>0.67665923786251425</v>
      </c>
      <c r="G144">
        <f ca="1">RAND()</f>
        <v>0.31452893816521454</v>
      </c>
      <c r="H144">
        <f ca="1">RAND()</f>
        <v>0.77602082549173013</v>
      </c>
      <c r="I144">
        <f ca="1">RAND()</f>
        <v>0.9766278309354699</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18517</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5</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1500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0.44240985761579243</v>
      </c>
      <c r="E145">
        <f ca="1">RAND()</f>
        <v>0.16829841461641926</v>
      </c>
      <c r="F145">
        <f ca="1">RAND()</f>
        <v>0.39037639738899421</v>
      </c>
      <c r="G145">
        <f ca="1">RAND()</f>
        <v>0.48772609058563166</v>
      </c>
      <c r="H145">
        <f ca="1">RAND()</f>
        <v>0.98593541377837302</v>
      </c>
      <c r="I145">
        <f ca="1">RAND()</f>
        <v>0.70646545472011746</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16829</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5</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1500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0.11782428399761347</v>
      </c>
      <c r="E146">
        <f ca="1">RAND()</f>
        <v>0.98106598507383036</v>
      </c>
      <c r="F146">
        <f ca="1">RAND()</f>
        <v>0.28631022931550199</v>
      </c>
      <c r="G146">
        <f ca="1">RAND()</f>
        <v>0.6265136472402193</v>
      </c>
      <c r="H146">
        <f ca="1">RAND()</f>
        <v>0.82140417854600223</v>
      </c>
      <c r="I146">
        <f ca="1">RAND()</f>
        <v>0.63909491736654755</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98106</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14</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4200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482</v>
      </c>
      <c r="AD146">
        <v>1</v>
      </c>
      <c r="AE146" t="s">
        <v>129</v>
      </c>
      <c r="AF146">
        <v>199</v>
      </c>
      <c r="AG146">
        <v>149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해방된 장미</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{"dy":15,"sl":4,"tp":"fe","vl":"Equip5401","cn":1,"pt":"DI","pp":199,"pr":149}</v>
      </c>
    </row>
    <row r="147" spans="1:40">
      <c r="A147">
        <v>15</v>
      </c>
      <c r="B147">
        <v>5</v>
      </c>
      <c r="C147">
        <f>IF(B147&lt;=9,0,
IF(B147=10,1,2))</f>
        <v>0</v>
      </c>
      <c r="D147">
        <f ca="1">RAND()</f>
        <v>0.9621612769311495</v>
      </c>
      <c r="E147">
        <f ca="1">RAND()</f>
        <v>0.9915003401543433</v>
      </c>
      <c r="F147">
        <f ca="1">RAND()</f>
        <v>0.53941718877152911</v>
      </c>
      <c r="G147">
        <f ca="1">RAND()</f>
        <v>0.73935353542184523</v>
      </c>
      <c r="H147">
        <f ca="1">RAND()</f>
        <v>0.5692093877226424</v>
      </c>
      <c r="I147">
        <f ca="1">RAND()</f>
        <v>0.65455080000603694</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99150</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14</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4200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9.617267283715214E-2</v>
      </c>
      <c r="E148">
        <f ca="1">RAND()</f>
        <v>9.6973107001988579E-3</v>
      </c>
      <c r="F148">
        <f ca="1">RAND()</f>
        <v>0.68253438726887372</v>
      </c>
      <c r="G148">
        <f ca="1">RAND()</f>
        <v>0.65805690642543635</v>
      </c>
      <c r="H148">
        <f ca="1">RAND()</f>
        <v>0.68337539079856358</v>
      </c>
      <c r="I148">
        <f ca="1">RAND()</f>
        <v>0.17057296438299374</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Equip0002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600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461</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0.95807136620270106</v>
      </c>
      <c r="E149">
        <f ca="1">RAND()</f>
        <v>0.66630985979912372</v>
      </c>
      <c r="F149">
        <f ca="1">RAND()</f>
        <v>0.78807666063790527</v>
      </c>
      <c r="G149">
        <f ca="1">RAND()</f>
        <v>0.76735837719290934</v>
      </c>
      <c r="H149">
        <f ca="1">RAND()</f>
        <v>0.24729171339601341</v>
      </c>
      <c r="I149">
        <f ca="1">RAND()</f>
        <v>0.24031323514414382</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Equip7302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22200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0.44867029050636931</v>
      </c>
      <c r="E150">
        <f ca="1">RAND()</f>
        <v>0.53894512499464897</v>
      </c>
      <c r="F150">
        <f ca="1">RAND()</f>
        <v>0.56925959620988698</v>
      </c>
      <c r="G150">
        <f ca="1">RAND()</f>
        <v>2.4265799882120964E-2</v>
      </c>
      <c r="H150">
        <f ca="1">RAND()</f>
        <v>3.5268581206796767E-2</v>
      </c>
      <c r="I150">
        <f ca="1">RAND()</f>
        <v>0.3679162995391585</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fl1</v>
      </c>
      <c r="AB150" t="s">
        <v>87</v>
      </c>
      <c r="AC150" t="s">
        <v>476</v>
      </c>
      <c r="AD150">
        <v>1</v>
      </c>
      <c r="AE150" t="s">
        <v>129</v>
      </c>
      <c r="AF150">
        <v>229</v>
      </c>
      <c r="AG150">
        <v>149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데브샤</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{"dy":15,"sl":8,"tp":"fl1","vl":"Actor2103","cn":1,"pt":"DI","pp":229,"pr":149}</v>
      </c>
    </row>
    <row r="151" spans="1:40">
      <c r="A151">
        <v>15</v>
      </c>
      <c r="B151">
        <v>9</v>
      </c>
      <c r="C151">
        <f>IF(B151&lt;=9,0,
IF(B151=10,1,2))</f>
        <v>0</v>
      </c>
      <c r="D151">
        <f ca="1">RAND()</f>
        <v>4.9988359869401755E-3</v>
      </c>
      <c r="E151">
        <f ca="1">RAND()</f>
        <v>0.70732573602394877</v>
      </c>
      <c r="F151">
        <f ca="1">RAND()</f>
        <v>9.3429653922003641E-2</v>
      </c>
      <c r="G151">
        <f ca="1">RAND()</f>
        <v>0.16400874557733036</v>
      </c>
      <c r="H151">
        <f ca="1">RAND()</f>
        <v>0.31855600588841582</v>
      </c>
      <c r="I151">
        <f ca="1">RAND()</f>
        <v>0.29110435187100925</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fl1</v>
      </c>
      <c r="AB151" t="s">
        <v>87</v>
      </c>
      <c r="AC151" t="s">
        <v>478</v>
      </c>
      <c r="AD151">
        <v>1</v>
      </c>
      <c r="AE151" t="s">
        <v>129</v>
      </c>
      <c r="AF151">
        <v>229</v>
      </c>
      <c r="AG151">
        <v>149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프리스</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{"dy":15,"sl":9,"tp":"fl1","vl":"Actor0125","cn":1,"pt":"DI","pp":229,"pr":149}</v>
      </c>
    </row>
    <row r="152" spans="1:40">
      <c r="A152">
        <v>16</v>
      </c>
      <c r="B152">
        <v>0</v>
      </c>
      <c r="C152">
        <f>IF(B152&lt;=9,0,
IF(B152=10,1,2))</f>
        <v>0</v>
      </c>
      <c r="D152">
        <f ca="1">RAND()</f>
        <v>0.59653618554592858</v>
      </c>
      <c r="E152">
        <f ca="1">RAND()</f>
        <v>0.94022239079615733</v>
      </c>
      <c r="F152">
        <f ca="1">RAND()</f>
        <v>0.57334851094666894</v>
      </c>
      <c r="G152">
        <f ca="1">RAND()</f>
        <v>0.59253954733313441</v>
      </c>
      <c r="H152">
        <f ca="1">RAND()</f>
        <v>5.6740615495813884E-2</v>
      </c>
      <c r="I152">
        <f ca="1">RAND()</f>
        <v>0.42384309194359837</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Equip8102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7900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418</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0.62671847886585397</v>
      </c>
      <c r="E153">
        <f ca="1">RAND()</f>
        <v>4.6646312366951714E-2</v>
      </c>
      <c r="F153">
        <f ca="1">RAND()</f>
        <v>0.38132760826168199</v>
      </c>
      <c r="G153">
        <f ca="1">RAND()</f>
        <v>0.31265189877031663</v>
      </c>
      <c r="H153">
        <f ca="1">RAND()</f>
        <v>6.7626389036631429E-2</v>
      </c>
      <c r="I153">
        <f ca="1">RAND()</f>
        <v>0.15485073777402225</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Equip0102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1000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414</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0.97337950424863273</v>
      </c>
      <c r="E154">
        <f ca="1">RAND()</f>
        <v>0.85702699961171103</v>
      </c>
      <c r="F154">
        <f ca="1">RAND()</f>
        <v>0.56381272443718811</v>
      </c>
      <c r="G154">
        <f ca="1">RAND()</f>
        <v>0.58766923764695667</v>
      </c>
      <c r="H154">
        <f ca="1">RAND()</f>
        <v>0.80176479036754156</v>
      </c>
      <c r="I154">
        <f ca="1">RAND()</f>
        <v>0.64683872422795952</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85702</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13</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3900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0.96573868372893457</v>
      </c>
      <c r="E155">
        <f ca="1">RAND()</f>
        <v>4.4142217547306739E-2</v>
      </c>
      <c r="F155">
        <f ca="1">RAND()</f>
        <v>0.74401519280860551</v>
      </c>
      <c r="G155">
        <f ca="1">RAND()</f>
        <v>0.7375597213523607</v>
      </c>
      <c r="H155">
        <f ca="1">RAND()</f>
        <v>0.84913890960818028</v>
      </c>
      <c r="I155">
        <f ca="1">RAND()</f>
        <v>9.780301544627068E-2</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4414</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3</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900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451</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0.54192936398062552</v>
      </c>
      <c r="E156">
        <f ca="1">RAND()</f>
        <v>0.44377249913290406</v>
      </c>
      <c r="F156">
        <f ca="1">RAND()</f>
        <v>0.1635606037087336</v>
      </c>
      <c r="G156">
        <f ca="1">RAND()</f>
        <v>0.48070935542366922</v>
      </c>
      <c r="H156">
        <f ca="1">RAND()</f>
        <v>0.85556938367215507</v>
      </c>
      <c r="I156">
        <f ca="1">RAND()</f>
        <v>0.7854853856643973</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44377</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8</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2400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0.34940140779666373</v>
      </c>
      <c r="E157">
        <f ca="1">RAND()</f>
        <v>0.2973163891481222</v>
      </c>
      <c r="F157">
        <f ca="1">RAND()</f>
        <v>0.3622874627149405</v>
      </c>
      <c r="G157">
        <f ca="1">RAND()</f>
        <v>0.7230507490332212</v>
      </c>
      <c r="H157">
        <f ca="1">RAND()</f>
        <v>0.85301245214063348</v>
      </c>
      <c r="I157">
        <f ca="1">RAND()</f>
        <v>0.78814039004171133</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Equip2202</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3300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449</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0.68067313237141547</v>
      </c>
      <c r="E158">
        <f ca="1">RAND()</f>
        <v>0.5609001288397043</v>
      </c>
      <c r="F158">
        <f ca="1">RAND()</f>
        <v>0.36790740972899771</v>
      </c>
      <c r="G158">
        <f ca="1">RAND()</f>
        <v>6.6718757398131601E-2</v>
      </c>
      <c r="H158">
        <f ca="1">RAND()</f>
        <v>0.37954875350834627</v>
      </c>
      <c r="I158">
        <f ca="1">RAND()</f>
        <v>0.72894546246942149</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Equip6102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3700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0.34597385006582693</v>
      </c>
      <c r="E159">
        <f ca="1">RAND()</f>
        <v>0.17654469612902657</v>
      </c>
      <c r="F159">
        <f ca="1">RAND()</f>
        <v>0.28719423958400181</v>
      </c>
      <c r="G159">
        <f ca="1">RAND()</f>
        <v>0.44789765204100596</v>
      </c>
      <c r="H159">
        <f ca="1">RAND()</f>
        <v>0.65118984200781571</v>
      </c>
      <c r="I159">
        <f ca="1">RAND()</f>
        <v>0.2193785281212246</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Equip2001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600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423</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0.71701695335580273</v>
      </c>
      <c r="E160">
        <f ca="1">RAND()</f>
        <v>0.59179453958033479</v>
      </c>
      <c r="F160">
        <f ca="1">RAND()</f>
        <v>0.80348732434173531</v>
      </c>
      <c r="G160">
        <f ca="1">RAND()</f>
        <v>8.7053861017987288E-2</v>
      </c>
      <c r="H160">
        <f ca="1">RAND()</f>
        <v>0.30808971921205919</v>
      </c>
      <c r="I160">
        <f ca="1">RAND()</f>
        <v>0.40734840164387776</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fl1</v>
      </c>
      <c r="AB160" t="s">
        <v>87</v>
      </c>
      <c r="AC160" t="s">
        <v>479</v>
      </c>
      <c r="AD160">
        <v>1</v>
      </c>
      <c r="AE160" t="s">
        <v>129</v>
      </c>
      <c r="AF160">
        <v>55</v>
      </c>
      <c r="AG160">
        <v>37</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무테이</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{"dy":16,"sl":8,"tp":"fl1","vl":"Actor3021","cn":1,"pt":"DI","pp":55,"pr":37}</v>
      </c>
    </row>
    <row r="161" spans="1:40">
      <c r="A161">
        <v>16</v>
      </c>
      <c r="B161">
        <v>9</v>
      </c>
      <c r="C161">
        <f>IF(B161&lt;=9,0,
IF(B161=10,1,2))</f>
        <v>0</v>
      </c>
      <c r="D161">
        <f ca="1">RAND()</f>
        <v>7.1164677588178793E-2</v>
      </c>
      <c r="E161">
        <f ca="1">RAND()</f>
        <v>0.73571103995780163</v>
      </c>
      <c r="F161">
        <f ca="1">RAND()</f>
        <v>3.3267692733807142E-3</v>
      </c>
      <c r="G161">
        <f ca="1">RAND()</f>
        <v>0.26558005946177732</v>
      </c>
      <c r="H161">
        <f ca="1">RAND()</f>
        <v>0.99535409471708958</v>
      </c>
      <c r="I161">
        <f ca="1">RAND()</f>
        <v>0.99469018296102163</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fl1</v>
      </c>
      <c r="AB161" t="s">
        <v>87</v>
      </c>
      <c r="AC161" t="s">
        <v>480</v>
      </c>
      <c r="AD161">
        <v>1</v>
      </c>
      <c r="AE161" t="s">
        <v>129</v>
      </c>
      <c r="AF161">
        <v>55</v>
      </c>
      <c r="AG161">
        <v>37</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러센트</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{"dy":16,"sl":9,"tp":"fl1","vl":"Actor0024","cn":1,"pt":"DI","pp":55,"pr":37}</v>
      </c>
    </row>
    <row r="162" spans="1:40">
      <c r="A162">
        <v>17</v>
      </c>
      <c r="B162">
        <v>0</v>
      </c>
      <c r="C162">
        <f>IF(B162&lt;=9,0,
IF(B162=10,1,2))</f>
        <v>0</v>
      </c>
      <c r="D162">
        <f ca="1">RAND()</f>
        <v>0.44249282284049574</v>
      </c>
      <c r="E162">
        <f ca="1">RAND()</f>
        <v>0.53884318561019018</v>
      </c>
      <c r="F162">
        <f ca="1">RAND()</f>
        <v>0.88739204069091948</v>
      </c>
      <c r="G162">
        <f ca="1">RAND()</f>
        <v>0.5956444513941892</v>
      </c>
      <c r="H162">
        <f ca="1">RAND()</f>
        <v>0.21509308133549909</v>
      </c>
      <c r="I162">
        <f ca="1">RAND()</f>
        <v>3.9633185920861846E-2</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Equip4301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7000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420</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0.75873561312928062</v>
      </c>
      <c r="E163">
        <f ca="1">RAND()</f>
        <v>0.20585418253586962</v>
      </c>
      <c r="F163">
        <f ca="1">RAND()</f>
        <v>0.91485462692100672</v>
      </c>
      <c r="G163">
        <f ca="1">RAND()</f>
        <v>0.75345412839088399</v>
      </c>
      <c r="H163">
        <f ca="1">RAND()</f>
        <v>4.6335068325709883E-2</v>
      </c>
      <c r="I163">
        <f ca="1">RAND()</f>
        <v>0.35059626544622835</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Equip1301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7300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0.34632602492006603</v>
      </c>
      <c r="E164">
        <f ca="1">RAND()</f>
        <v>0.79764979107418299</v>
      </c>
      <c r="F164">
        <f ca="1">RAND()</f>
        <v>0.74281619004929722</v>
      </c>
      <c r="G164">
        <f ca="1">RAND()</f>
        <v>0.68946262378215317</v>
      </c>
      <c r="H164">
        <f ca="1">RAND()</f>
        <v>0.17987555753308881</v>
      </c>
      <c r="I164">
        <f ca="1">RAND()</f>
        <v>0.99345780602093803</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79764</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12</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3600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181</v>
      </c>
      <c r="AD164">
        <v>1</v>
      </c>
      <c r="AE164" t="s">
        <v>129</v>
      </c>
      <c r="AG164">
        <v>14</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귀족의 하사품</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{"dy":17,"sl":2,"tp":"fe","vl":"Equip7201","cn":1,"pt":"DI","pr":14}</v>
      </c>
    </row>
    <row r="165" spans="1:40">
      <c r="A165">
        <v>17</v>
      </c>
      <c r="B165">
        <v>3</v>
      </c>
      <c r="C165">
        <f>IF(B165&lt;=9,0,
IF(B165=10,1,2))</f>
        <v>0</v>
      </c>
      <c r="D165">
        <f ca="1">RAND()</f>
        <v>0.37687652851605258</v>
      </c>
      <c r="E165">
        <f ca="1">RAND()</f>
        <v>0.19296232196892482</v>
      </c>
      <c r="F165">
        <f ca="1">RAND()</f>
        <v>0.8462900328820222</v>
      </c>
      <c r="G165">
        <f ca="1">RAND()</f>
        <v>0.29823021711276887</v>
      </c>
      <c r="H165">
        <f ca="1">RAND()</f>
        <v>0.31012631877318486</v>
      </c>
      <c r="I165">
        <f ca="1">RAND()</f>
        <v>0.42300768867153504</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19296</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5</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0.40498132005484067</v>
      </c>
      <c r="E166">
        <f ca="1">RAND()</f>
        <v>0.28659285303608062</v>
      </c>
      <c r="F166">
        <f ca="1">RAND()</f>
        <v>0.57145321189709097</v>
      </c>
      <c r="G166">
        <f ca="1">RAND()</f>
        <v>0.27780119847491636</v>
      </c>
      <c r="H166">
        <f ca="1">RAND()</f>
        <v>0.63972007130170505</v>
      </c>
      <c r="I166">
        <f ca="1">RAND()</f>
        <v>0.54747504549658643</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28659</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6</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1800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427</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0.65588935695303741</v>
      </c>
      <c r="E167">
        <f ca="1">RAND()</f>
        <v>0.55506432171235509</v>
      </c>
      <c r="F167">
        <f ca="1">RAND()</f>
        <v>0.38916458654375263</v>
      </c>
      <c r="G167">
        <f ca="1">RAND()</f>
        <v>0.79657221549778567</v>
      </c>
      <c r="H167">
        <f ca="1">RAND()</f>
        <v>0.55807579765771131</v>
      </c>
      <c r="I167">
        <f ca="1">RAND()</f>
        <v>0.4580964170257501</v>
      </c>
      <c r="M167" t="str">
        <f ca="1">IF(LEN(J167)&lt;&gt;0,J167,VLOOKUP(D167+$B167,$BJ:$BK,MATCH($BK$1,$BJ$1:$BK$1,0),1))</f>
        <v>안 지정 캐릭터 PP 영웅등급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55506</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9</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2700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0.2795781740132699</v>
      </c>
      <c r="E168">
        <f ca="1">RAND()</f>
        <v>0.79286686750003466</v>
      </c>
      <c r="F168">
        <f ca="1">RAND()</f>
        <v>0.46113976096730047</v>
      </c>
      <c r="G168">
        <f ca="1">RAND()</f>
        <v>0.65498947747857739</v>
      </c>
      <c r="H168">
        <f ca="1">RAND()</f>
        <v>0.84375259066253361</v>
      </c>
      <c r="I168">
        <f ca="1">RAND()</f>
        <v>0.39180464514169666</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Equip7102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3400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0.47460621654070823</v>
      </c>
      <c r="E169">
        <f ca="1">RAND()</f>
        <v>0.67844146012613027</v>
      </c>
      <c r="F169">
        <f ca="1">RAND()</f>
        <v>0.16229910597426556</v>
      </c>
      <c r="G169">
        <f ca="1">RAND()</f>
        <v>0.47282767133141113</v>
      </c>
      <c r="H169">
        <f ca="1">RAND()</f>
        <v>0.5262479747263088</v>
      </c>
      <c r="I169">
        <f ca="1">RAND()</f>
        <v>0.43791701859855514</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Equip8001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4900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421</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0.42060653372182644</v>
      </c>
      <c r="E170">
        <f ca="1">RAND()</f>
        <v>0.88172676968549435</v>
      </c>
      <c r="F170">
        <f ca="1">RAND()</f>
        <v>0.8213331596521054</v>
      </c>
      <c r="G170">
        <f ca="1">RAND()</f>
        <v>7.0385392226688381E-2</v>
      </c>
      <c r="H170">
        <f ca="1">RAND()</f>
        <v>0.10461048545462381</v>
      </c>
      <c r="I170">
        <f ca="1">RAND()</f>
        <v>0.85879989135926749</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0.98467743304660971</v>
      </c>
      <c r="E171">
        <f ca="1">RAND()</f>
        <v>0.1398279226116752</v>
      </c>
      <c r="F171">
        <f ca="1">RAND()</f>
        <v>0.36352977677728682</v>
      </c>
      <c r="G171">
        <f ca="1">RAND()</f>
        <v>0.91902623410986162</v>
      </c>
      <c r="H171">
        <f ca="1">RAND()</f>
        <v>0.97840015180035866</v>
      </c>
      <c r="I171">
        <f ca="1">RAND()</f>
        <v>0.14915287638190544</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0.24852569273262015</v>
      </c>
      <c r="E172">
        <f ca="1">RAND()</f>
        <v>0.5485187669310656</v>
      </c>
      <c r="F172">
        <f ca="1">RAND()</f>
        <v>6.9586232072464282E-2</v>
      </c>
      <c r="G172">
        <f ca="1">RAND()</f>
        <v>0.30486125335249881</v>
      </c>
      <c r="H172">
        <f ca="1">RAND()</f>
        <v>0.87669698029871113</v>
      </c>
      <c r="I172">
        <f ca="1">RAND()</f>
        <v>0.47383263424921052</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Equip4302</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11</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0.69166614980125463</v>
      </c>
      <c r="E173">
        <f ca="1">RAND()</f>
        <v>0.24022625417083321</v>
      </c>
      <c r="F173">
        <f ca="1">RAND()</f>
        <v>0.17301043371724745</v>
      </c>
      <c r="G173">
        <f ca="1">RAND()</f>
        <v>0.72003590763237435</v>
      </c>
      <c r="H173">
        <f ca="1">RAND()</f>
        <v>0.38014415115429512</v>
      </c>
      <c r="I173">
        <f ca="1">RAND()</f>
        <v>0.9729528618220471</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Equip2002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900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0.56593570606869636</v>
      </c>
      <c r="E174">
        <f ca="1">RAND()</f>
        <v>0.73963188243401412</v>
      </c>
      <c r="F174">
        <f ca="1">RAND()</f>
        <v>0.89322648878100319</v>
      </c>
      <c r="G174">
        <f ca="1">RAND()</f>
        <v>4.291070370265182E-2</v>
      </c>
      <c r="H174">
        <f ca="1">RAND()</f>
        <v>0.73843156688489087</v>
      </c>
      <c r="I174">
        <f ca="1">RAND()</f>
        <v>2.2661220621063793E-2</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73963</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11</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3300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462</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0.96829154123984518</v>
      </c>
      <c r="E175">
        <f ca="1">RAND()</f>
        <v>0.98332054855871687</v>
      </c>
      <c r="F175">
        <f ca="1">RAND()</f>
        <v>0.15999697335705521</v>
      </c>
      <c r="G175">
        <f ca="1">RAND()</f>
        <v>0.34061181389932749</v>
      </c>
      <c r="H175">
        <f ca="1">RAND()</f>
        <v>0.13153186335346401</v>
      </c>
      <c r="I175">
        <f ca="1">RAND()</f>
        <v>0.14576836560743622</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98332</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4200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0.60180065609780098</v>
      </c>
      <c r="E176">
        <f ca="1">RAND()</f>
        <v>0.4304835232478329</v>
      </c>
      <c r="F176">
        <f ca="1">RAND()</f>
        <v>0.63308205197727985</v>
      </c>
      <c r="G176">
        <f ca="1">RAND()</f>
        <v>0.25728223788547211</v>
      </c>
      <c r="H176">
        <f ca="1">RAND()</f>
        <v>0.36942947170643792</v>
      </c>
      <c r="I176">
        <f ca="1">RAND()</f>
        <v>0.62392220835788115</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43048</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8</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2400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415</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0.81499016559890036</v>
      </c>
      <c r="E177">
        <f ca="1">RAND()</f>
        <v>0.10668041686322016</v>
      </c>
      <c r="F177">
        <f ca="1">RAND()</f>
        <v>0.98565190868556773</v>
      </c>
      <c r="G177">
        <f ca="1">RAND()</f>
        <v>0.13455734533245622</v>
      </c>
      <c r="H177">
        <f ca="1">RAND()</f>
        <v>0.83451334399658006</v>
      </c>
      <c r="I177">
        <f ca="1">RAND()</f>
        <v>0.16683027490260594</v>
      </c>
      <c r="M177" t="str">
        <f ca="1">IF(LEN(J177)&lt;&gt;0,J177,VLOOKUP(D177+$B177,$BJ:$BK,MATCH($BK$1,$BJ$1:$BK$1,0),1))</f>
        <v>안 지정 캐릭터 PP 일반등급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10668</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4</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1200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471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0.23097546113804179</v>
      </c>
      <c r="E178">
        <f ca="1">RAND()</f>
        <v>0.8539685754761116</v>
      </c>
      <c r="F178">
        <f ca="1">RAND()</f>
        <v>0.47837469803400712</v>
      </c>
      <c r="G178">
        <f ca="1">RAND()</f>
        <v>0.34107465740791121</v>
      </c>
      <c r="H178">
        <f ca="1">RAND()</f>
        <v>0.30462831016898662</v>
      </c>
      <c r="I178">
        <f ca="1">RAND()</f>
        <v>0.29221689991184296</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Equip7202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9200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0.24293212630795502</v>
      </c>
      <c r="E179">
        <f ca="1">RAND()</f>
        <v>0.5475296943366933</v>
      </c>
      <c r="F179">
        <f ca="1">RAND()</f>
        <v>0.54046776598263002</v>
      </c>
      <c r="G179">
        <f ca="1">RAND()</f>
        <v>0.89008314194913873</v>
      </c>
      <c r="H179">
        <f ca="1">RAND()</f>
        <v>0.13271338932661403</v>
      </c>
      <c r="I179">
        <f ca="1">RAND()</f>
        <v>0.50132693514657045</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Equip6201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9400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483</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0.45331173688718163</v>
      </c>
      <c r="E180">
        <f ca="1">RAND()</f>
        <v>0.49887391358058031</v>
      </c>
      <c r="F180">
        <f ca="1">RAND()</f>
        <v>3.4592173976528251E-2</v>
      </c>
      <c r="G180">
        <f ca="1">RAND()</f>
        <v>7.6619570111284063E-2</v>
      </c>
      <c r="H180">
        <f ca="1">RAND()</f>
        <v>0.78968992856477938</v>
      </c>
      <c r="I180">
        <f ca="1">RAND()</f>
        <v>0.28033343786983544</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v>
      </c>
    </row>
    <row r="181" spans="1:40">
      <c r="A181">
        <v>18</v>
      </c>
      <c r="B181">
        <v>9</v>
      </c>
      <c r="C181">
        <f>IF(B181&lt;=9,0,
IF(B181=10,1,2))</f>
        <v>0</v>
      </c>
      <c r="D181">
        <f ca="1">RAND()</f>
        <v>0.67863123532417668</v>
      </c>
      <c r="E181">
        <f ca="1">RAND()</f>
        <v>0.90483864433340677</v>
      </c>
      <c r="F181">
        <f ca="1">RAND()</f>
        <v>0.69430201963690186</v>
      </c>
      <c r="G181">
        <f ca="1">RAND()</f>
        <v>0.753588246450143</v>
      </c>
      <c r="H181">
        <f ca="1">RAND()</f>
        <v>0.53220313481106507</v>
      </c>
      <c r="I181">
        <f ca="1">RAND()</f>
        <v>0.41926425062716965</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v>
      </c>
    </row>
    <row r="182" spans="1:40">
      <c r="A182">
        <v>19</v>
      </c>
      <c r="B182">
        <v>0</v>
      </c>
      <c r="C182">
        <f>IF(B182&lt;=9,0,
IF(B182=10,1,2))</f>
        <v>0</v>
      </c>
      <c r="D182">
        <f ca="1">RAND()</f>
        <v>0.74147958559598659</v>
      </c>
      <c r="E182">
        <f ca="1">RAND()</f>
        <v>0.31020890343882357</v>
      </c>
      <c r="F182">
        <f ca="1">RAND()</f>
        <v>0.2215595494241166</v>
      </c>
      <c r="G182">
        <f ca="1">RAND()</f>
        <v>0.65009574472290255</v>
      </c>
      <c r="H182">
        <f ca="1">RAND()</f>
        <v>0.32275141220280057</v>
      </c>
      <c r="I182">
        <f ca="1">RAND()</f>
        <v>0.92712356953922082</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Equip2301</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8000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470</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0.57717485938129698</v>
      </c>
      <c r="E183">
        <f ca="1">RAND()</f>
        <v>0.82940766085488593</v>
      </c>
      <c r="F183">
        <f ca="1">RAND()</f>
        <v>0.76725597092800268</v>
      </c>
      <c r="G183">
        <f ca="1">RAND()</f>
        <v>0.58757679791104489</v>
      </c>
      <c r="H183">
        <f ca="1">RAND()</f>
        <v>0.2037370555102781</v>
      </c>
      <c r="I183">
        <f ca="1">RAND()</f>
        <v>0.14799959243575256</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Equip7102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3200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0.30387090752545043</v>
      </c>
      <c r="E184">
        <f ca="1">RAND()</f>
        <v>0.56731850446807475</v>
      </c>
      <c r="F184">
        <f ca="1">RAND()</f>
        <v>0.25235173230003805</v>
      </c>
      <c r="G184">
        <f ca="1">RAND()</f>
        <v>0.14002404022134551</v>
      </c>
      <c r="H184">
        <f ca="1">RAND()</f>
        <v>0.58734208403574095</v>
      </c>
      <c r="I184">
        <f ca="1">RAND()</f>
        <v>2.6074667721865841E-2</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56731</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9</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2700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0.12522968632479226</v>
      </c>
      <c r="E185">
        <f ca="1">RAND()</f>
        <v>0.91136599582311262</v>
      </c>
      <c r="F185">
        <f ca="1">RAND()</f>
        <v>0.30512170459117749</v>
      </c>
      <c r="G185">
        <f ca="1">RAND()</f>
        <v>0.30520037769215536</v>
      </c>
      <c r="H185">
        <f ca="1">RAND()</f>
        <v>0.66958035541947214</v>
      </c>
      <c r="I185">
        <f ca="1">RAND()</f>
        <v>4.8594907247500707E-2</v>
      </c>
      <c r="M185" t="str">
        <f ca="1">IF(LEN(J185)&lt;&gt;0,J185,VLOOKUP(D185+$B185,$BJ:$BK,MATCH($BK$1,$BJ$1:$BK$1,0),1))</f>
        <v>안 지정 캐릭터 PP 영웅등급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91136</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13</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3900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0.86046946539711133</v>
      </c>
      <c r="E186">
        <f ca="1">RAND()</f>
        <v>0.74833581706479713</v>
      </c>
      <c r="F186">
        <f ca="1">RAND()</f>
        <v>0.33872158427731203</v>
      </c>
      <c r="G186">
        <f ca="1">RAND()</f>
        <v>8.8936833457102127E-2</v>
      </c>
      <c r="H186">
        <f ca="1">RAND()</f>
        <v>0.48309284396699415</v>
      </c>
      <c r="I186">
        <f ca="1">RAND()</f>
        <v>0.45264808408235546</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74833</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11</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3300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483</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으깨어 부수는 자</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{"dy":19,"sl":4,"tp":"fe","vl":"Equip8002","cn":1,"pt":"GO","pr":5200}</v>
      </c>
    </row>
    <row r="187" spans="1:40">
      <c r="A187">
        <v>19</v>
      </c>
      <c r="B187">
        <v>5</v>
      </c>
      <c r="C187">
        <f>IF(B187&lt;=9,0,
IF(B187=10,1,2))</f>
        <v>0</v>
      </c>
      <c r="D187">
        <f ca="1">RAND()</f>
        <v>0.73249799084963374</v>
      </c>
      <c r="E187">
        <f ca="1">RAND()</f>
        <v>0.87831224891688942</v>
      </c>
      <c r="F187">
        <f ca="1">RAND()</f>
        <v>0.89204924243139505</v>
      </c>
      <c r="G187">
        <f ca="1">RAND()</f>
        <v>0.47616574868679706</v>
      </c>
      <c r="H187">
        <f ca="1">RAND()</f>
        <v>0.98284970632533419</v>
      </c>
      <c r="I187">
        <f ca="1">RAND()</f>
        <v>0.44917996037111141</v>
      </c>
      <c r="M187" t="str">
        <f ca="1">IF(LEN(J187)&lt;&gt;0,J187,VLOOKUP(D187+$B187,$BJ:$BK,MATCH($BK$1,$BJ$1:$BK$1,0),1))</f>
        <v>안 지정 캐릭터 PP 영웅등급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87831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13</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3900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0.59460695364981631</v>
      </c>
      <c r="E188">
        <f ca="1">RAND()</f>
        <v>0.78930167312592403</v>
      </c>
      <c r="F188">
        <f ca="1">RAND()</f>
        <v>0.61519864720808426</v>
      </c>
      <c r="G188">
        <f ca="1">RAND()</f>
        <v>0.24894716676323114</v>
      </c>
      <c r="H188">
        <f ca="1">RAND()</f>
        <v>0.66821477104893157</v>
      </c>
      <c r="I188">
        <f ca="1">RAND()</f>
        <v>0.39666798772368472</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Equip7102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3400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0.753889932933407</v>
      </c>
      <c r="E189">
        <f ca="1">RAND()</f>
        <v>0.71165986276913484</v>
      </c>
      <c r="F189">
        <f ca="1">RAND()</f>
        <v>0.42666137572733431</v>
      </c>
      <c r="G189">
        <f ca="1">RAND()</f>
        <v>0.71538785997021048</v>
      </c>
      <c r="H189">
        <f ca="1">RAND()</f>
        <v>0.63097622751008831</v>
      </c>
      <c r="I189">
        <f ca="1">RAND()</f>
        <v>0.91237916593151247</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Equip8001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5500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6.4772569647104206E-2</v>
      </c>
      <c r="E190">
        <f ca="1">RAND()</f>
        <v>0.3220340344302105</v>
      </c>
      <c r="F190">
        <f ca="1">RAND()</f>
        <v>0.88592393697329475</v>
      </c>
      <c r="G190">
        <f ca="1">RAND()</f>
        <v>0.78697376844473288</v>
      </c>
      <c r="H190">
        <f ca="1">RAND()</f>
        <v>0.63110455683161915</v>
      </c>
      <c r="I190">
        <f ca="1">RAND()</f>
        <v>0.30127683671521122</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0.76154859878428183</v>
      </c>
      <c r="E191">
        <f ca="1">RAND()</f>
        <v>0.39326929561266777</v>
      </c>
      <c r="F191">
        <f ca="1">RAND()</f>
        <v>0.65116629589409514</v>
      </c>
      <c r="G191">
        <f ca="1">RAND()</f>
        <v>3.3966022196005308E-2</v>
      </c>
      <c r="H191">
        <f ca="1">RAND()</f>
        <v>0.38891667817864817</v>
      </c>
      <c r="I191">
        <f ca="1">RAND()</f>
        <v>0.14810865520661765</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9.5372316916855882E-2</v>
      </c>
      <c r="E192">
        <f ca="1">RAND()</f>
        <v>0.69880764256565031</v>
      </c>
      <c r="F192">
        <f ca="1">RAND()</f>
        <v>0.88009501799348255</v>
      </c>
      <c r="G192">
        <f ca="1">RAND()</f>
        <v>0.69034053059147105</v>
      </c>
      <c r="H192">
        <f ca="1">RAND()</f>
        <v>0.51613545347640011</v>
      </c>
      <c r="I192">
        <f ca="1">RAND()</f>
        <v>0.50325910704303234</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Equip6101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3500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0.13266064049240256</v>
      </c>
      <c r="E193">
        <f ca="1">RAND()</f>
        <v>0.35545014455591273</v>
      </c>
      <c r="F193">
        <f ca="1">RAND()</f>
        <v>0.83446717549123162</v>
      </c>
      <c r="G193">
        <f ca="1">RAND()</f>
        <v>0.28846116570561176</v>
      </c>
      <c r="H193">
        <f ca="1">RAND()</f>
        <v>0.6537354082158322</v>
      </c>
      <c r="I193">
        <f ca="1">RAND()</f>
        <v>0.44560228723368711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Equip3002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700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431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0.11026119346129026</v>
      </c>
      <c r="E194">
        <f ca="1">RAND()</f>
        <v>0.36344048067290913</v>
      </c>
      <c r="F194">
        <f ca="1">RAND()</f>
        <v>0.29669888233364095</v>
      </c>
      <c r="G194">
        <f ca="1">RAND()</f>
        <v>9.6714083900083736E-2</v>
      </c>
      <c r="H194">
        <f ca="1">RAND()</f>
        <v>0.41445972820402677</v>
      </c>
      <c r="I194">
        <f ca="1">RAND()</f>
        <v>0.23250533652937189</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36344</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7</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2100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0.82836476626296141</v>
      </c>
      <c r="E195">
        <f ca="1">RAND()</f>
        <v>0.13423706911205102</v>
      </c>
      <c r="F195">
        <f ca="1">RAND()</f>
        <v>0.62798823615163302</v>
      </c>
      <c r="G195">
        <f ca="1">RAND()</f>
        <v>0.92103289577079706</v>
      </c>
      <c r="H195">
        <f ca="1">RAND()</f>
        <v>0.57631664829076124</v>
      </c>
      <c r="I195">
        <f ca="1">RAND()</f>
        <v>0.25740106661192275</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13423</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4</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1200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447</v>
      </c>
      <c r="AD195">
        <v>1</v>
      </c>
      <c r="AE195" t="s">
        <v>125</v>
      </c>
      <c r="AG195">
        <v>800</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얼룩진 도끼</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{"dy":20,"sl":3,"tp":"fe","vl":"Equip0002","cn":1,"pt":"GO","pr":800}</v>
      </c>
    </row>
    <row r="196" spans="1:40">
      <c r="A196">
        <v>20</v>
      </c>
      <c r="B196">
        <v>4</v>
      </c>
      <c r="C196">
        <f>IF(B196&lt;=9,0,
IF(B196=10,1,2))</f>
        <v>0</v>
      </c>
      <c r="D196">
        <f ca="1">RAND()</f>
        <v>0.38500220963820442</v>
      </c>
      <c r="E196">
        <f ca="1">RAND()</f>
        <v>0.71532276678690132</v>
      </c>
      <c r="F196">
        <f ca="1">RAND()</f>
        <v>0.46246898030980654</v>
      </c>
      <c r="G196">
        <f ca="1">RAND()</f>
        <v>4.6168777077808754E-2</v>
      </c>
      <c r="H196">
        <f ca="1">RAND()</f>
        <v>0.5683891456573833</v>
      </c>
      <c r="I196">
        <f ca="1">RAND()</f>
        <v>0.73823217743117808</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71532</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11</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3300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393</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0.44701805156411112</v>
      </c>
      <c r="E197">
        <f ca="1">RAND()</f>
        <v>0.14284952774105941</v>
      </c>
      <c r="F197">
        <f ca="1">RAND()</f>
        <v>0.18167374461644481</v>
      </c>
      <c r="G197">
        <f ca="1">RAND()</f>
        <v>0.81608167420068556</v>
      </c>
      <c r="H197">
        <f ca="1">RAND()</f>
        <v>3.6870332882858681E-2</v>
      </c>
      <c r="I197">
        <f ca="1">RAND()</f>
        <v>0.15540387342112272</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Equip1101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1000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0.15970104461551105</v>
      </c>
      <c r="E198">
        <f ca="1">RAND()</f>
        <v>0.34623453909708368</v>
      </c>
      <c r="F198">
        <f ca="1">RAND()</f>
        <v>0.64315002733466675</v>
      </c>
      <c r="G198">
        <f ca="1">RAND()</f>
        <v>0.64750232286018661</v>
      </c>
      <c r="H198">
        <f ca="1">RAND()</f>
        <v>0.18727265741684895</v>
      </c>
      <c r="I198">
        <f ca="1">RAND()</f>
        <v>0.73738140756450177</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Equip4102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1400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483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0.53901682468202483</v>
      </c>
      <c r="E199">
        <f ca="1">RAND()</f>
        <v>0.46020462029004316</v>
      </c>
      <c r="F199">
        <f ca="1">RAND()</f>
        <v>0.41983297962697963</v>
      </c>
      <c r="G199">
        <f ca="1">RAND()</f>
        <v>0.88632231876185663</v>
      </c>
      <c r="H199">
        <f ca="1">RAND()</f>
        <v>0.69795760636252435</v>
      </c>
      <c r="I199">
        <f ca="1">RAND()</f>
        <v>0.15784761769206312</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Equip5102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1000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402</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0.40897116461250327</v>
      </c>
      <c r="E200">
        <f ca="1">RAND()</f>
        <v>0.75250242746944807</v>
      </c>
      <c r="F200">
        <f ca="1">RAND()</f>
        <v>0.75112731742576389</v>
      </c>
      <c r="G200">
        <f ca="1">RAND()</f>
        <v>0.18097282614811017</v>
      </c>
      <c r="H200">
        <f ca="1">RAND()</f>
        <v>0.17871603019025817</v>
      </c>
      <c r="I200">
        <f ca="1">RAND()</f>
        <v>0.60763597738147501</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fl2</v>
      </c>
      <c r="AB200" t="s">
        <v>434</v>
      </c>
      <c r="AC200" t="s">
        <v>443</v>
      </c>
      <c r="AD200">
        <v>1</v>
      </c>
      <c r="AE200" t="s">
        <v>129</v>
      </c>
      <c r="AF200">
        <v>72</v>
      </c>
      <c r="AG200">
        <v>49</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클라크</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{"dy":20,"sl":8,"tp":"fl2","vl":"Actor2011","cn":1,"pt":"DI","pp":72,"pr":49}</v>
      </c>
    </row>
    <row r="201" spans="1:40">
      <c r="A201">
        <v>20</v>
      </c>
      <c r="B201">
        <v>9</v>
      </c>
      <c r="C201">
        <f>IF(B201&lt;=9,0,
IF(B201=10,1,2))</f>
        <v>0</v>
      </c>
      <c r="D201">
        <f ca="1">RAND()</f>
        <v>0.33708351001575876</v>
      </c>
      <c r="E201">
        <f ca="1">RAND()</f>
        <v>0.61586715958178373</v>
      </c>
      <c r="F201">
        <f ca="1">RAND()</f>
        <v>0.52738395921371284</v>
      </c>
      <c r="G201">
        <f ca="1">RAND()</f>
        <v>0.706616119836457</v>
      </c>
      <c r="H201">
        <f ca="1">RAND()</f>
        <v>0.25978279389697978</v>
      </c>
      <c r="I201">
        <f ca="1">RAND()</f>
        <v>0.59503139721129794</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fl3</v>
      </c>
      <c r="AB201" t="s">
        <v>435</v>
      </c>
      <c r="AC201" t="s">
        <v>443</v>
      </c>
      <c r="AD201">
        <v>1</v>
      </c>
      <c r="AE201" t="s">
        <v>129</v>
      </c>
      <c r="AF201">
        <v>72</v>
      </c>
      <c r="AG201">
        <v>49</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클라크</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{"dy":20,"sl":9,"tp":"fl3","vl":"Actor2011","cn":1,"pt":"DI","pp":72,"pr":49}</v>
      </c>
    </row>
    <row r="202" spans="1:40">
      <c r="A202">
        <v>21</v>
      </c>
      <c r="B202">
        <v>0</v>
      </c>
      <c r="C202">
        <f>IF(B202&lt;=9,0,
IF(B202=10,1,2))</f>
        <v>0</v>
      </c>
      <c r="D202">
        <f ca="1">RAND()</f>
        <v>1.7646492929699886E-2</v>
      </c>
      <c r="E202">
        <f ca="1">RAND()</f>
        <v>0.32776086183215392</v>
      </c>
      <c r="F202">
        <f ca="1">RAND()</f>
        <v>0.77541940595491032</v>
      </c>
      <c r="G202">
        <f ca="1">RAND()</f>
        <v>0.57092589186496689</v>
      </c>
      <c r="H202">
        <f ca="1">RAND()</f>
        <v>0.88879407764877327</v>
      </c>
      <c r="I202">
        <f ca="1">RAND()</f>
        <v>0.6599777090887381</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Equip2302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7700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0.8805983432254656</v>
      </c>
      <c r="E203">
        <f ca="1">RAND()</f>
        <v>0.73171475759051074</v>
      </c>
      <c r="F203">
        <f ca="1">RAND()</f>
        <v>0.24857993629156672</v>
      </c>
      <c r="G203">
        <f ca="1">RAND()</f>
        <v>0.29608016547046889</v>
      </c>
      <c r="H203">
        <f ca="1">RAND()</f>
        <v>5.4535081751080017E-2</v>
      </c>
      <c r="I203">
        <f ca="1">RAND()</f>
        <v>0.47366147659498459</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Equip6201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DI</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15</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0.35601087254020003</v>
      </c>
      <c r="E204">
        <f ca="1">RAND()</f>
        <v>0.48812458346533216</v>
      </c>
      <c r="F204">
        <f ca="1">RAND()</f>
        <v>0.25424221019970317</v>
      </c>
      <c r="G204">
        <f ca="1">RAND()</f>
        <v>0.98660488343572517</v>
      </c>
      <c r="H204">
        <f ca="1">RAND()</f>
        <v>0.25526403268545905</v>
      </c>
      <c r="I204">
        <f ca="1">RAND()</f>
        <v>0.28752325862196093</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48812</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8</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2400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484</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0.15937871304392059</v>
      </c>
      <c r="E205">
        <f ca="1">RAND()</f>
        <v>0.31310686898098805</v>
      </c>
      <c r="F205">
        <f ca="1">RAND()</f>
        <v>0.15866946454944031</v>
      </c>
      <c r="G205">
        <f ca="1">RAND()</f>
        <v>0.15017718037943673</v>
      </c>
      <c r="H205">
        <f ca="1">RAND()</f>
        <v>0.79547305351158049</v>
      </c>
      <c r="I205">
        <f ca="1">RAND()</f>
        <v>0.18893951572974743</v>
      </c>
      <c r="M205" t="str">
        <f ca="1">IF(LEN(J205)&lt;&gt;0,J205,VLOOKUP(D205+$B205,$BJ:$BK,MATCH($BK$1,$BJ$1:$BK$1,0),1))</f>
        <v>안 지정 캐릭터 PP 영웅등급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31310</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6</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1800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485</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홍연의 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{"dy":21,"sl":3,"tp":"fe","vl":"Equip4301","cn":1,"pt":"DI","pr":10}</v>
      </c>
    </row>
    <row r="206" spans="1:40">
      <c r="A206">
        <v>21</v>
      </c>
      <c r="B206">
        <v>4</v>
      </c>
      <c r="C206">
        <f>IF(B206&lt;=9,0,
IF(B206=10,1,2))</f>
        <v>0</v>
      </c>
      <c r="D206">
        <f ca="1">RAND()</f>
        <v>0.63695957460465336</v>
      </c>
      <c r="E206">
        <f ca="1">RAND()</f>
        <v>0.97517543098746762</v>
      </c>
      <c r="F206">
        <f ca="1">RAND()</f>
        <v>0.47315543393512716</v>
      </c>
      <c r="G206">
        <f ca="1">RAND()</f>
        <v>6.8229348955733293E-2</v>
      </c>
      <c r="H206">
        <f ca="1">RAND()</f>
        <v>0.89563900572630584</v>
      </c>
      <c r="I206">
        <f ca="1">RAND()</f>
        <v>0.39887658396739434</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97517</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4200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452</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0.58053377915576521</v>
      </c>
      <c r="E207">
        <f ca="1">RAND()</f>
        <v>7.4792226625355451E-2</v>
      </c>
      <c r="F207">
        <f ca="1">RAND()</f>
        <v>0.79626258941627659</v>
      </c>
      <c r="G207">
        <f ca="1">RAND()</f>
        <v>0.85977208467215149</v>
      </c>
      <c r="H207">
        <f ca="1">RAND()</f>
        <v>0.15972260154005591</v>
      </c>
      <c r="I207">
        <f ca="1">RAND()</f>
        <v>0.54457356807121149</v>
      </c>
      <c r="M207" t="str">
        <f ca="1">IF(LEN(J207)&lt;&gt;0,J207,VLOOKUP(D207+$B207,$BJ:$BK,MATCH($BK$1,$BJ$1:$BK$1,0),1))</f>
        <v>안 지정 캐릭터 PP 영웅등급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7479</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3</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900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0.8299699136792047</v>
      </c>
      <c r="E208">
        <f ca="1">RAND()</f>
        <v>9.0816624119735012E-2</v>
      </c>
      <c r="F208">
        <f ca="1">RAND()</f>
        <v>0.32763017104231318</v>
      </c>
      <c r="G208">
        <f ca="1">RAND()</f>
        <v>0.88007651594205283</v>
      </c>
      <c r="H208">
        <f ca="1">RAND()</f>
        <v>0.93262699884131639</v>
      </c>
      <c r="I208">
        <f ca="1">RAND()</f>
        <v>0.18693126811786742</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Equip1002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600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0.53397906856023891</v>
      </c>
      <c r="E209">
        <f ca="1">RAND()</f>
        <v>0.32749554922628699</v>
      </c>
      <c r="F209">
        <f ca="1">RAND()</f>
        <v>0.6060280963834922</v>
      </c>
      <c r="G209">
        <f ca="1">RAND()</f>
        <v>0.13736714601381728</v>
      </c>
      <c r="H209">
        <f ca="1">RAND()</f>
        <v>0.27102672264230632</v>
      </c>
      <c r="I209">
        <f ca="1">RAND()</f>
        <v>0.54467918502109802</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Equip3302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DI</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11</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453</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위장용 세검</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{"dy":21,"sl":7,"tp":"fe","vl":"Equip1301","cn":1,"pt":"GO","pr":7800}</v>
      </c>
    </row>
    <row r="210" spans="1:40">
      <c r="A210">
        <v>21</v>
      </c>
      <c r="B210">
        <v>8</v>
      </c>
      <c r="C210">
        <f>IF(B210&lt;=9,0,
IF(B210=10,1,2))</f>
        <v>0</v>
      </c>
      <c r="D210">
        <f ca="1">RAND()</f>
        <v>0.54172236536267637</v>
      </c>
      <c r="E210">
        <f ca="1">RAND()</f>
        <v>0.9106552967644812</v>
      </c>
      <c r="F210">
        <f ca="1">RAND()</f>
        <v>0.79770795816203366</v>
      </c>
      <c r="G210">
        <f ca="1">RAND()</f>
        <v>0.32730305202898646</v>
      </c>
      <c r="H210">
        <f ca="1">RAND()</f>
        <v>0.24949026230372995</v>
      </c>
      <c r="I210">
        <f ca="1">RAND()</f>
        <v>0.16105983409203439</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0.42773956815476932</v>
      </c>
      <c r="E211">
        <f ca="1">RAND()</f>
        <v>0.74149651862562616</v>
      </c>
      <c r="F211">
        <f ca="1">RAND()</f>
        <v>0.92535785335133336</v>
      </c>
      <c r="G211">
        <f ca="1">RAND()</f>
        <v>0.60679262962136604</v>
      </c>
      <c r="H211">
        <f ca="1">RAND()</f>
        <v>0.9327720949805256</v>
      </c>
      <c r="I211">
        <f ca="1">RAND()</f>
        <v>0.39955142795791987</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0.97537254550549424</v>
      </c>
      <c r="E212">
        <f ca="1">RAND()</f>
        <v>0.32090326638652722</v>
      </c>
      <c r="F212">
        <f ca="1">RAND()</f>
        <v>0.80782451698972835</v>
      </c>
      <c r="G212">
        <f ca="1">RAND()</f>
        <v>0.54983934229721887</v>
      </c>
      <c r="H212">
        <f ca="1">RAND()</f>
        <v>0.47545075540838411</v>
      </c>
      <c r="I212">
        <f ca="1">RAND()</f>
        <v>0.1754773567447927</v>
      </c>
      <c r="M212" t="str">
        <f ca="1">IF(LEN(J212)&lt;&gt;0,J212,VLOOKUP(D212+$B212,$BJ:$BK,MATCH($BK$1,$BJ$1:$BK$1,0),1))</f>
        <v>캐릭터 상자 영웅등급</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삭제</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149</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0.99652586033907764</v>
      </c>
      <c r="E213">
        <f ca="1">RAND()</f>
        <v>0.93013621086951126</v>
      </c>
      <c r="F213">
        <f ca="1">RAND()</f>
        <v>0.2926635832458957</v>
      </c>
      <c r="G213">
        <f ca="1">RAND()</f>
        <v>1.8096457093463525E-2</v>
      </c>
      <c r="H213">
        <f ca="1">RAND()</f>
        <v>0.81822214106207025</v>
      </c>
      <c r="I213">
        <f ca="1">RAND()</f>
        <v>0.48400399862516219</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Equip8102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8000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422</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0.54826139621991909</v>
      </c>
      <c r="E214">
        <f ca="1">RAND()</f>
        <v>0.20168169159518468</v>
      </c>
      <c r="F214">
        <f ca="1">RAND()</f>
        <v>0.73355629774272946</v>
      </c>
      <c r="G214">
        <f ca="1">RAND()</f>
        <v>0.46120441130051548</v>
      </c>
      <c r="H214">
        <f ca="1">RAND()</f>
        <v>0.58469826138016123</v>
      </c>
      <c r="I214">
        <f ca="1">RAND()</f>
        <v>0.99653124029099449</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20168</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5</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1500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0.42785426396782023</v>
      </c>
      <c r="E215">
        <f ca="1">RAND()</f>
        <v>0.13677559489028013</v>
      </c>
      <c r="F215">
        <f ca="1">RAND()</f>
        <v>0.4185954757405197</v>
      </c>
      <c r="G215">
        <f ca="1">RAND()</f>
        <v>0.37956542473330579</v>
      </c>
      <c r="H215">
        <f ca="1">RAND()</f>
        <v>0.21713360736348442</v>
      </c>
      <c r="I215">
        <f ca="1">RAND()</f>
        <v>0.36047406654486991</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13677</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4</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1200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188</v>
      </c>
      <c r="AD215">
        <v>1</v>
      </c>
      <c r="AE215" t="s">
        <v>129</v>
      </c>
      <c r="AG215">
        <v>11</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오디세이 픽액스</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{"dy":22,"sl":3,"tp":"fe","vl":"Equip0302","cn":1,"pt":"DI","pr":11}</v>
      </c>
    </row>
    <row r="216" spans="1:40">
      <c r="A216">
        <v>22</v>
      </c>
      <c r="B216">
        <v>4</v>
      </c>
      <c r="C216">
        <f>IF(B216&lt;=9,0,
IF(B216=10,1,2))</f>
        <v>0</v>
      </c>
      <c r="D216">
        <f ca="1">RAND()</f>
        <v>0.13972965820722372</v>
      </c>
      <c r="E216">
        <f ca="1">RAND()</f>
        <v>0.92986802992991091</v>
      </c>
      <c r="F216">
        <f ca="1">RAND()</f>
        <v>0.45972543695086543</v>
      </c>
      <c r="G216">
        <f ca="1">RAND()</f>
        <v>0.86076425227180464</v>
      </c>
      <c r="H216">
        <f ca="1">RAND()</f>
        <v>0.83746651925433957</v>
      </c>
      <c r="I216">
        <f ca="1">RAND()</f>
        <v>0.21466696958946718</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92986</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14</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4200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0.77523230372499408</v>
      </c>
      <c r="E217">
        <f ca="1">RAND()</f>
        <v>0.33716302666081577</v>
      </c>
      <c r="F217">
        <f ca="1">RAND()</f>
        <v>0.37925857511428362</v>
      </c>
      <c r="G217">
        <f ca="1">RAND()</f>
        <v>0.88332702468356972</v>
      </c>
      <c r="H217">
        <f ca="1">RAND()</f>
        <v>0.61052625894550894</v>
      </c>
      <c r="I217">
        <f ca="1">RAND()</f>
        <v>0.53798777452467372</v>
      </c>
      <c r="M217" t="str">
        <f ca="1">IF(LEN(J217)&lt;&gt;0,J217,VLOOKUP(D217+$B217,$BJ:$BK,MATCH($BK$1,$BJ$1:$BK$1,0),1))</f>
        <v>안 지정 캐릭터 PP 일반등급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33716</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7</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2100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447</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얼룩진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{"dy":22,"sl":5,"tp":"fe","vl":"Equip0002","cn":1,"pt":"GO","pr":900}</v>
      </c>
    </row>
    <row r="218" spans="1:40">
      <c r="A218">
        <v>22</v>
      </c>
      <c r="B218">
        <v>6</v>
      </c>
      <c r="C218">
        <f>IF(B218&lt;=9,0,
IF(B218=10,1,2))</f>
        <v>0</v>
      </c>
      <c r="D218">
        <f ca="1">RAND()</f>
        <v>0.93768314169892386</v>
      </c>
      <c r="E218">
        <f ca="1">RAND()</f>
        <v>0.65896115342875927</v>
      </c>
      <c r="F218">
        <f ca="1">RAND()</f>
        <v>0.79949983000466696</v>
      </c>
      <c r="G218">
        <f ca="1">RAND()</f>
        <v>0.45158025379051603</v>
      </c>
      <c r="H218">
        <f ca="1">RAND()</f>
        <v>0.79379029024417025</v>
      </c>
      <c r="I218">
        <f ca="1">RAND()</f>
        <v>0.77047060386459443</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Equip6301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22800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0.61942664953417903</v>
      </c>
      <c r="E219">
        <f ca="1">RAND()</f>
        <v>5.3499994307162568E-2</v>
      </c>
      <c r="F219">
        <f ca="1">RAND()</f>
        <v>0.12006937791385008</v>
      </c>
      <c r="G219">
        <f ca="1">RAND()</f>
        <v>9.8718525407883728E-3</v>
      </c>
      <c r="H219">
        <f ca="1">RAND()</f>
        <v>0.64060851706311361</v>
      </c>
      <c r="I219">
        <f ca="1">RAND()</f>
        <v>0.36600748797679961</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Equip0202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DI</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4</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403</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0.72457352362598526</v>
      </c>
      <c r="E220">
        <f ca="1">RAND()</f>
        <v>0.86018898238623775</v>
      </c>
      <c r="F220">
        <f ca="1">RAND()</f>
        <v>0.93567532685935573</v>
      </c>
      <c r="G220">
        <f ca="1">RAND()</f>
        <v>0.18680173404740519</v>
      </c>
      <c r="H220">
        <f ca="1">RAND()</f>
        <v>0.95451846279579611</v>
      </c>
      <c r="I220">
        <f ca="1">RAND()</f>
        <v>0.82705035315527342</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0.67530400288863757</v>
      </c>
      <c r="E221">
        <f ca="1">RAND()</f>
        <v>0.65627678757058261</v>
      </c>
      <c r="F221">
        <f ca="1">RAND()</f>
        <v>4.2604872053735088E-2</v>
      </c>
      <c r="G221">
        <f ca="1">RAND()</f>
        <v>0.53114614480648703</v>
      </c>
      <c r="H221">
        <f ca="1">RAND()</f>
        <v>0.85335243020956775</v>
      </c>
      <c r="I221">
        <f ca="1">RAND()</f>
        <v>0.62194772043983404</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0.2461431981502713</v>
      </c>
      <c r="E222">
        <f ca="1">RAND()</f>
        <v>8.2535492924142417E-2</v>
      </c>
      <c r="F222">
        <f ca="1">RAND()</f>
        <v>0.59908365966946153</v>
      </c>
      <c r="G222">
        <f ca="1">RAND()</f>
        <v>0.25676546409116108</v>
      </c>
      <c r="H222">
        <f ca="1">RAND()</f>
        <v>0.50139068930909747</v>
      </c>
      <c r="I222">
        <f ca="1">RAND()</f>
        <v>0.14226088743428311</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Equip0301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DI</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10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0.78692643715801369</v>
      </c>
      <c r="E223">
        <f ca="1">RAND()</f>
        <v>0.58565849406436099</v>
      </c>
      <c r="F223">
        <f ca="1">RAND()</f>
        <v>0.60840009194944766</v>
      </c>
      <c r="G223">
        <f ca="1">RAND()</f>
        <v>0.92996083002614904</v>
      </c>
      <c r="H223">
        <f ca="1">RAND()</f>
        <v>0.16527348180468815</v>
      </c>
      <c r="I223">
        <f ca="1">RAND()</f>
        <v>0.53025102287709613</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Equip5101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1300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416</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2.2107665706109225E-2</v>
      </c>
      <c r="E224">
        <f ca="1">RAND()</f>
        <v>7.292970657926634E-2</v>
      </c>
      <c r="F224">
        <f ca="1">RAND()</f>
        <v>0.10514094646302563</v>
      </c>
      <c r="G224">
        <f ca="1">RAND()</f>
        <v>0.55995152095649103</v>
      </c>
      <c r="H224">
        <f ca="1">RAND()</f>
        <v>0.24522373579142054</v>
      </c>
      <c r="I224">
        <f ca="1">RAND()</f>
        <v>0.25312013821535873</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7292</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3</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900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0.23034249350032276</v>
      </c>
      <c r="E225">
        <f ca="1">RAND()</f>
        <v>0.32477989389648598</v>
      </c>
      <c r="F225">
        <f ca="1">RAND()</f>
        <v>0.53042557948769919</v>
      </c>
      <c r="G225">
        <f ca="1">RAND()</f>
        <v>0.39268346827209355</v>
      </c>
      <c r="H225">
        <f ca="1">RAND()</f>
        <v>0.24408629118353409</v>
      </c>
      <c r="I225">
        <f ca="1">RAND()</f>
        <v>0.44105220317475924</v>
      </c>
      <c r="M225" t="str">
        <f ca="1">IF(LEN(J225)&lt;&gt;0,J225,VLOOKUP(D225+$B225,$BJ:$BK,MATCH($BK$1,$BJ$1:$BK$1,0),1))</f>
        <v>안 지정 캐릭터 PP 영웅등급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32477</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6</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1800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178</v>
      </c>
      <c r="AD225">
        <v>1</v>
      </c>
      <c r="AE225" t="s">
        <v>125</v>
      </c>
      <c r="AG225">
        <v>1400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흑마법의 지팡이</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{"dy":23,"sl":3,"tp":"fe","vl":"Equip3102","cn":1,"pt":"GO","pr":1400}</v>
      </c>
    </row>
    <row r="226" spans="1:40">
      <c r="A226">
        <v>23</v>
      </c>
      <c r="B226">
        <v>4</v>
      </c>
      <c r="C226">
        <f>IF(B226&lt;=9,0,
IF(B226=10,1,2))</f>
        <v>0</v>
      </c>
      <c r="D226">
        <f ca="1">RAND()</f>
        <v>0.62082463916989961</v>
      </c>
      <c r="E226">
        <f ca="1">RAND()</f>
        <v>0.56460682041039822</v>
      </c>
      <c r="F226">
        <f ca="1">RAND()</f>
        <v>0.54716563138935548</v>
      </c>
      <c r="G226">
        <f ca="1">RAND()</f>
        <v>0.92404344281091266</v>
      </c>
      <c r="H226">
        <f ca="1">RAND()</f>
        <v>0.55968146473671498</v>
      </c>
      <c r="I226">
        <f ca="1">RAND()</f>
        <v>2.874585461008039E-2</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56460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9</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2700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418</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0.13508155948009037</v>
      </c>
      <c r="E227">
        <f ca="1">RAND()</f>
        <v>0.69293577721004962</v>
      </c>
      <c r="F227">
        <f ca="1">RAND()</f>
        <v>0.91610730323326373</v>
      </c>
      <c r="G227">
        <f ca="1">RAND()</f>
        <v>0.91207077020461336</v>
      </c>
      <c r="H227">
        <f ca="1">RAND()</f>
        <v>9.5671057088642097E-3</v>
      </c>
      <c r="I227">
        <f ca="1">RAND()</f>
        <v>0.74196282797009572</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Equip6002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2200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0.17967465654325554</v>
      </c>
      <c r="E228">
        <f ca="1">RAND()</f>
        <v>0.40783459273483991</v>
      </c>
      <c r="F228">
        <f ca="1">RAND()</f>
        <v>0.13337147154800766</v>
      </c>
      <c r="G228">
        <f ca="1">RAND()</f>
        <v>0.65530004282866383</v>
      </c>
      <c r="H228">
        <f ca="1">RAND()</f>
        <v>0.86188332909819609</v>
      </c>
      <c r="I228">
        <f ca="1">RAND()</f>
        <v>0.86555314997853428</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Equip5002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900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466</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0.70781123247449695</v>
      </c>
      <c r="E229">
        <f ca="1">RAND()</f>
        <v>0.68921659397346891</v>
      </c>
      <c r="F229">
        <f ca="1">RAND()</f>
        <v>0.53338097451850919</v>
      </c>
      <c r="G229">
        <f ca="1">RAND()</f>
        <v>0.22249251934768211</v>
      </c>
      <c r="H229">
        <f ca="1">RAND()</f>
        <v>0.20791816161060106</v>
      </c>
      <c r="I229">
        <f ca="1">RAND()</f>
        <v>0.79889635837311679</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Equip8001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5300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467</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4.5737673077915764E-3</v>
      </c>
      <c r="E230">
        <f ca="1">RAND()</f>
        <v>4.3266089804818053E-2</v>
      </c>
      <c r="F230">
        <f ca="1">RAND()</f>
        <v>0.79248857760036917</v>
      </c>
      <c r="G230">
        <f ca="1">RAND()</f>
        <v>1.6465251316847174E-2</v>
      </c>
      <c r="H230">
        <f ca="1">RAND()</f>
        <v>0.31251540084659202</v>
      </c>
      <c r="I230">
        <f ca="1">RAND()</f>
        <v>0.76712143795921039</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v>
      </c>
    </row>
    <row r="231" spans="1:40">
      <c r="A231">
        <v>23</v>
      </c>
      <c r="B231">
        <v>9</v>
      </c>
      <c r="C231">
        <f>IF(B231&lt;=9,0,
IF(B231=10,1,2))</f>
        <v>0</v>
      </c>
      <c r="D231">
        <f ca="1">RAND()</f>
        <v>0.12272685489993873</v>
      </c>
      <c r="E231">
        <f ca="1">RAND()</f>
        <v>0.3949681070139196</v>
      </c>
      <c r="F231">
        <f ca="1">RAND()</f>
        <v>0.11489489494438687</v>
      </c>
      <c r="G231">
        <f ca="1">RAND()</f>
        <v>0.76256413570968795</v>
      </c>
      <c r="H231">
        <f ca="1">RAND()</f>
        <v>0.75967087576987957</v>
      </c>
      <c r="I231">
        <f ca="1">RAND()</f>
        <v>0.53640013251958929</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v>
      </c>
    </row>
    <row r="232" spans="1:40">
      <c r="A232">
        <v>24</v>
      </c>
      <c r="B232">
        <v>0</v>
      </c>
      <c r="C232">
        <f>IF(B232&lt;=9,0,
IF(B232=10,1,2))</f>
        <v>0</v>
      </c>
      <c r="D232">
        <f ca="1">RAND()</f>
        <v>0.66331967395487201</v>
      </c>
      <c r="E232">
        <f ca="1">RAND()</f>
        <v>0.97437770481402275</v>
      </c>
      <c r="F232">
        <f ca="1">RAND()</f>
        <v>0.47833053873407683</v>
      </c>
      <c r="G232">
        <f ca="1">RAND()</f>
        <v>0.94886682633542274</v>
      </c>
      <c r="H232">
        <f ca="1">RAND()</f>
        <v>0.14597405218140136</v>
      </c>
      <c r="I232">
        <f ca="1">RAND()</f>
        <v>0.23155256075628139</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Equip8301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74100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0.24848861452356052</v>
      </c>
      <c r="E233">
        <f ca="1">RAND()</f>
        <v>0.538834769481914</v>
      </c>
      <c r="F233">
        <f ca="1">RAND()</f>
        <v>0.91717904240720927</v>
      </c>
      <c r="G233">
        <f ca="1">RAND()</f>
        <v>0.87893774027849669</v>
      </c>
      <c r="H233">
        <f ca="1">RAND()</f>
        <v>0.92816823564567041</v>
      </c>
      <c r="I233">
        <f ca="1">RAND()</f>
        <v>0.52480015965514915</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Equip4301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7500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0.52595172660424305</v>
      </c>
      <c r="E234">
        <f ca="1">RAND()</f>
        <v>0.24721853864532561</v>
      </c>
      <c r="F234">
        <f ca="1">RAND()</f>
        <v>0.49802070609601434</v>
      </c>
      <c r="G234">
        <f ca="1">RAND()</f>
        <v>0.97201198947378409</v>
      </c>
      <c r="H234">
        <f ca="1">RAND()</f>
        <v>0.23649255522466528</v>
      </c>
      <c r="I234">
        <f ca="1">RAND()</f>
        <v>0.10445730256738783</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24721</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5</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1500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0.84885707255706011</v>
      </c>
      <c r="E235">
        <f ca="1">RAND()</f>
        <v>0.47217535962688706</v>
      </c>
      <c r="F235">
        <f ca="1">RAND()</f>
        <v>0.42807868450354947</v>
      </c>
      <c r="G235">
        <f ca="1">RAND()</f>
        <v>0.56853651098402147</v>
      </c>
      <c r="H235">
        <f ca="1">RAND()</f>
        <v>0.73061087297995841</v>
      </c>
      <c r="I235">
        <f ca="1">RAND()</f>
        <v>0.57582685912535392</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47217</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8</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2400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444</v>
      </c>
      <c r="AD235">
        <v>1</v>
      </c>
      <c r="AE235" t="s">
        <v>98</v>
      </c>
      <c r="AF235">
        <v>209</v>
      </c>
      <c r="AG235">
        <v>119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요정왕의 활</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{"dy":24,"sl":3,"tp":"fe","vl":"Equip2402","cn":1,"pt":"DI","pp":209,"pr":119}</v>
      </c>
    </row>
    <row r="236" spans="1:40">
      <c r="A236">
        <v>24</v>
      </c>
      <c r="B236">
        <v>4</v>
      </c>
      <c r="C236">
        <f>IF(B236&lt;=9,0,
IF(B236=10,1,2))</f>
        <v>0</v>
      </c>
      <c r="D236">
        <f ca="1">RAND()</f>
        <v>0.51629796301303288</v>
      </c>
      <c r="E236">
        <f ca="1">RAND()</f>
        <v>0.59726074427782694</v>
      </c>
      <c r="F236">
        <f ca="1">RAND()</f>
        <v>9.1801915539501455E-2</v>
      </c>
      <c r="G236">
        <f ca="1">RAND()</f>
        <v>0.31596203575931225</v>
      </c>
      <c r="H236">
        <f ca="1">RAND()</f>
        <v>0.48067146211296397</v>
      </c>
      <c r="I236">
        <f ca="1">RAND()</f>
        <v>0.54814293077174769</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59726</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10</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3000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393</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0.39222049530552583</v>
      </c>
      <c r="E237">
        <f ca="1">RAND()</f>
        <v>3.4806371887154852E-2</v>
      </c>
      <c r="F237">
        <f ca="1">RAND()</f>
        <v>0.87705523573728283</v>
      </c>
      <c r="G237">
        <f ca="1">RAND()</f>
        <v>0.4218670906562163</v>
      </c>
      <c r="H237">
        <f ca="1">RAND()</f>
        <v>0.4503295153992255</v>
      </c>
      <c r="I237">
        <f ca="1">RAND()</f>
        <v>0.46488887680971136</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Equip0101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1200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470</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몬스터 세포</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{"dy":24,"sl":5,"tp":"fe","vl":"Equip2102","cn":1,"pt":"GO","pr":1100}</v>
      </c>
    </row>
    <row r="238" spans="1:40">
      <c r="A238">
        <v>24</v>
      </c>
      <c r="B238">
        <v>6</v>
      </c>
      <c r="C238">
        <f>IF(B238&lt;=9,0,
IF(B238=10,1,2))</f>
        <v>0</v>
      </c>
      <c r="D238">
        <f ca="1">RAND()</f>
        <v>0.34986241772669047</v>
      </c>
      <c r="E238">
        <f ca="1">RAND()</f>
        <v>0.28947496668481576</v>
      </c>
      <c r="F238">
        <f ca="1">RAND()</f>
        <v>0.36319129465710842</v>
      </c>
      <c r="G238">
        <f ca="1">RAND()</f>
        <v>0.85614365434602369</v>
      </c>
      <c r="H238">
        <f ca="1">RAND()</f>
        <v>0.13032126400060362</v>
      </c>
      <c r="I238">
        <f ca="1">RAND()</f>
        <v>0.2472198782310383</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Equip3202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2700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0.40016805756011775</v>
      </c>
      <c r="E239">
        <f ca="1">RAND()</f>
        <v>0.88369838942764412</v>
      </c>
      <c r="F239">
        <f ca="1">RAND()</f>
        <v>0.96507858487422293</v>
      </c>
      <c r="G239">
        <f ca="1">RAND()</f>
        <v>0.99781326630437606</v>
      </c>
      <c r="H239">
        <f ca="1">RAND()</f>
        <v>0.97479250679378115</v>
      </c>
      <c r="I239">
        <f ca="1">RAND()</f>
        <v>0.23426188877256537</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Equip8202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29100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372</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빅 바디</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{"dy":24,"sl":7,"tp":"fe","vl":"Equip6101","cn":1,"pt":"GO","pr":3100}</v>
      </c>
    </row>
    <row r="240" spans="1:40">
      <c r="A240">
        <v>24</v>
      </c>
      <c r="B240">
        <v>8</v>
      </c>
      <c r="C240">
        <f>IF(B240&lt;=9,0,
IF(B240=10,1,2))</f>
        <v>0</v>
      </c>
      <c r="D240">
        <f ca="1">RAND()</f>
        <v>0.47139615786719369</v>
      </c>
      <c r="E240">
        <f ca="1">RAND()</f>
        <v>0.33600130098879655</v>
      </c>
      <c r="F240">
        <f ca="1">RAND()</f>
        <v>0.96891197285767072</v>
      </c>
      <c r="G240">
        <f ca="1">RAND()</f>
        <v>0.54351369425100293</v>
      </c>
      <c r="H240">
        <f ca="1">RAND()</f>
        <v>0.33163204942687985</v>
      </c>
      <c r="I240">
        <f ca="1">RAND()</f>
        <v>0.10571722598589617</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v>
      </c>
    </row>
    <row r="241" spans="1:40">
      <c r="A241">
        <v>24</v>
      </c>
      <c r="B241">
        <v>9</v>
      </c>
      <c r="C241">
        <f>IF(B241&lt;=9,0,
IF(B241=10,1,2))</f>
        <v>0</v>
      </c>
      <c r="D241">
        <f ca="1">RAND()</f>
        <v>0.13112026877563476</v>
      </c>
      <c r="E241">
        <f ca="1">RAND()</f>
        <v>0.64475543426500781</v>
      </c>
      <c r="F241">
        <f ca="1">RAND()</f>
        <v>0.39433562505358977</v>
      </c>
      <c r="G241">
        <f ca="1">RAND()</f>
        <v>0.33075025045639961</v>
      </c>
      <c r="H241">
        <f ca="1">RAND()</f>
        <v>0.46836801697276342</v>
      </c>
      <c r="I241">
        <f ca="1">RAND()</f>
        <v>0.54933135351736573</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v>
      </c>
    </row>
    <row r="242" spans="1:40">
      <c r="A242">
        <v>25</v>
      </c>
      <c r="B242">
        <v>0</v>
      </c>
      <c r="C242">
        <f>IF(B242&lt;=9,0,
IF(B242=10,1,2))</f>
        <v>0</v>
      </c>
      <c r="D242">
        <f ca="1">RAND()</f>
        <v>0.5707849114838236</v>
      </c>
      <c r="E242">
        <f ca="1">RAND()</f>
        <v>0.3507079198863029</v>
      </c>
      <c r="F242">
        <f ca="1">RAND()</f>
        <v>0.82262338533817669</v>
      </c>
      <c r="G242">
        <f ca="1">RAND()</f>
        <v>0.30940035053205872</v>
      </c>
      <c r="H242">
        <f ca="1">RAND()</f>
        <v>0.39109318520489589</v>
      </c>
      <c r="I242">
        <f ca="1">RAND()</f>
        <v>1.1986203681644492E-2</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Equip3002</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600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399</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0.53170298614166123</v>
      </c>
      <c r="E243">
        <f ca="1">RAND()</f>
        <v>0.2876769248061426</v>
      </c>
      <c r="F243">
        <f ca="1">RAND()</f>
        <v>0.19055888867549609</v>
      </c>
      <c r="G243">
        <f ca="1">RAND()</f>
        <v>0.11734502302011895</v>
      </c>
      <c r="H243">
        <f ca="1">RAND()</f>
        <v>0.80851687431132024</v>
      </c>
      <c r="I243">
        <f ca="1">RAND()</f>
        <v>0.19117219598071522</v>
      </c>
      <c r="J243" t="s">
        <v>82</v>
      </c>
      <c r="K243" t="s">
        <v>468</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34</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17</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394</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빛의 트랩</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{"dy":25,"sl":1,"tp":"fe","vl":"Equip3201","cn":1,"pt":"GO","pr":2500}</v>
      </c>
    </row>
    <row r="244" spans="1:40">
      <c r="A244">
        <v>25</v>
      </c>
      <c r="B244">
        <v>2</v>
      </c>
      <c r="C244">
        <f>IF(B244&lt;=9,0,
IF(B244=10,1,2))</f>
        <v>0</v>
      </c>
      <c r="D244">
        <f ca="1">RAND()</f>
        <v>0.95568797314703247</v>
      </c>
      <c r="E244">
        <f ca="1">RAND()</f>
        <v>0.92954493868970745</v>
      </c>
      <c r="F244">
        <f ca="1">RAND()</f>
        <v>0.72163113401152701</v>
      </c>
      <c r="G244">
        <f ca="1">RAND()</f>
        <v>0.65395005202749323</v>
      </c>
      <c r="H244">
        <f ca="1">RAND()</f>
        <v>0.93628555826222559</v>
      </c>
      <c r="I244">
        <f ca="1">RAND()</f>
        <v>0.66746341822899358</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92954</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14</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4200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451</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0.98083890815707497</v>
      </c>
      <c r="E245">
        <f ca="1">RAND()</f>
        <v>0.37255694269227502</v>
      </c>
      <c r="F245">
        <f ca="1">RAND()</f>
        <v>0.15050903302357077</v>
      </c>
      <c r="G245">
        <f ca="1">RAND()</f>
        <v>0.441688605363737</v>
      </c>
      <c r="H245">
        <f ca="1">RAND()</f>
        <v>0.41439711918015154</v>
      </c>
      <c r="I245">
        <f ca="1">RAND()</f>
        <v>0.40740656399245778</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37255</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7</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2100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0.4809673192533388</v>
      </c>
      <c r="E246">
        <f ca="1">RAND()</f>
        <v>0.14621908093580305</v>
      </c>
      <c r="F246">
        <f ca="1">RAND()</f>
        <v>0.26785613662370711</v>
      </c>
      <c r="G246">
        <f ca="1">RAND()</f>
        <v>0.66645871278132618</v>
      </c>
      <c r="H246">
        <f ca="1">RAND()</f>
        <v>0.70670952034778522</v>
      </c>
      <c r="I246">
        <f ca="1">RAND()</f>
        <v>2.3710584753029451E-2</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14621</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4</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1200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0.4714346735274848</v>
      </c>
      <c r="E247">
        <f ca="1">RAND()</f>
        <v>0.74417166377621669</v>
      </c>
      <c r="F247">
        <f ca="1">RAND()</f>
        <v>0.71944973124567346</v>
      </c>
      <c r="G247">
        <f ca="1">RAND()</f>
        <v>0.25292954974219362</v>
      </c>
      <c r="H247">
        <f ca="1">RAND()</f>
        <v>0.45624619538562594</v>
      </c>
      <c r="I247">
        <f ca="1">RAND()</f>
        <v>0.88007095697684867</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Equip6202</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9800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460</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0.28277065392451062</v>
      </c>
      <c r="E248">
        <f ca="1">RAND()</f>
        <v>3.4037976829311756E-2</v>
      </c>
      <c r="F248">
        <f ca="1">RAND()</f>
        <v>0.54370387822899102</v>
      </c>
      <c r="G248">
        <f ca="1">RAND()</f>
        <v>0.63674801491400246</v>
      </c>
      <c r="H248">
        <f ca="1">RAND()</f>
        <v>0.49112711455521563</v>
      </c>
      <c r="I248">
        <f ca="1">RAND()</f>
        <v>0.9450269348153395</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Equip0102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1500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0.92497907224338682</v>
      </c>
      <c r="E249">
        <f ca="1">RAND()</f>
        <v>0.46498794400142385</v>
      </c>
      <c r="F249">
        <f ca="1">RAND()</f>
        <v>0.80800934148861669</v>
      </c>
      <c r="G249">
        <f ca="1">RAND()</f>
        <v>0.59669986783834883</v>
      </c>
      <c r="H249">
        <f ca="1">RAND()</f>
        <v>0.99125829360709306</v>
      </c>
      <c r="I249">
        <f ca="1">RAND()</f>
        <v>0.39996637826240011</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Equip5201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2900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0.13199320566245576</v>
      </c>
      <c r="E250">
        <f ca="1">RAND()</f>
        <v>0.964553654912365</v>
      </c>
      <c r="F250">
        <f ca="1">RAND()</f>
        <v>0.14095664819531617</v>
      </c>
      <c r="G250">
        <f ca="1">RAND()</f>
        <v>0.98899513591061572</v>
      </c>
      <c r="H250">
        <f ca="1">RAND()</f>
        <v>0.46408814460794534</v>
      </c>
      <c r="I250">
        <f ca="1">RAND()</f>
        <v>0.68201527259596362</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495</v>
      </c>
      <c r="AD250">
        <v>1</v>
      </c>
      <c r="AE250" t="s">
        <v>129</v>
      </c>
      <c r="AF250">
        <v>90</v>
      </c>
      <c r="AG250">
        <v>59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튤린</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{"dy":25,"sl":8,"tp":"fl2","vl":"Actor0037","cn":1,"pt":"DI","pp":90,"pr":59}</v>
      </c>
    </row>
    <row r="251" spans="1:40">
      <c r="A251">
        <v>25</v>
      </c>
      <c r="B251">
        <v>9</v>
      </c>
      <c r="C251">
        <f>IF(B251&lt;=9,0,
IF(B251=10,1,2))</f>
        <v>0</v>
      </c>
      <c r="D251">
        <f ca="1">RAND()</f>
        <v>0.41297389395946948</v>
      </c>
      <c r="E251">
        <f ca="1">RAND()</f>
        <v>0.35909419079733895</v>
      </c>
      <c r="F251">
        <f ca="1">RAND()</f>
        <v>0.64792127145305034</v>
      </c>
      <c r="G251">
        <f ca="1">RAND()</f>
        <v>0.42947111453933384</v>
      </c>
      <c r="H251">
        <f ca="1">RAND()</f>
        <v>0.49109698237677246</v>
      </c>
      <c r="I251">
        <f ca="1">RAND()</f>
        <v>0.65929511582614597</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495</v>
      </c>
      <c r="AD251">
        <v>1</v>
      </c>
      <c r="AE251" t="s">
        <v>129</v>
      </c>
      <c r="AF251">
        <v>90</v>
      </c>
      <c r="AG251">
        <v>59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튤린</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{"dy":25,"sl":9,"tp":"fl3","vl":"Actor0037","cn":1,"pt":"DI","pp":90,"pr":59}</v>
      </c>
    </row>
    <row r="252" spans="1:40">
      <c r="A252">
        <v>26</v>
      </c>
      <c r="B252">
        <v>0</v>
      </c>
      <c r="C252">
        <f>IF(B252&lt;=9,0,
IF(B252=10,1,2))</f>
        <v>0</v>
      </c>
      <c r="D252">
        <f ca="1">RAND()</f>
        <v>0.20199443670329598</v>
      </c>
      <c r="E252">
        <f ca="1">RAND()</f>
        <v>0.445560460125485</v>
      </c>
      <c r="F252">
        <f ca="1">RAND()</f>
        <v>0.61156563539979925</v>
      </c>
      <c r="G252">
        <f ca="1">RAND()</f>
        <v>0.83903382463768772</v>
      </c>
      <c r="H252">
        <f ca="1">RAND()</f>
        <v>0.92162623928719944</v>
      </c>
      <c r="I252">
        <f ca="1">RAND()</f>
        <v>0.91253709888645984</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Equip3402</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DI</v>
      </c>
      <c r="Q252">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29</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21</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전설</v>
      </c>
      <c r="U252" t="s">
        <v>82</v>
      </c>
      <c r="V252" t="s">
        <v>191</v>
      </c>
      <c r="W252">
        <v>1</v>
      </c>
      <c r="X252" t="s">
        <v>125</v>
      </c>
      <c r="Z252">
        <v>1900</v>
      </c>
      <c r="AA252" t="str">
        <f ca="1">IF(ISBLANK(AB252),"",
VLOOKUP(AB252,OFFSET(INDIRECT("$A:$B"),0,MATCH(AB$1&amp;"_Verify",INDIRECT("$1:$1"),0)-1),2,0)
)</f>
        <v>fe</v>
      </c>
      <c r="AB252" t="s">
        <v>82</v>
      </c>
      <c r="AC252" t="s">
        <v>446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0.55980355988827846</v>
      </c>
      <c r="E253">
        <f ca="1">RAND()</f>
        <v>0.3373988263188602</v>
      </c>
      <c r="F253">
        <f ca="1">RAND()</f>
        <v>0.64320280209740111</v>
      </c>
      <c r="G253">
        <f ca="1">RAND()</f>
        <v>0.51472755773362</v>
      </c>
      <c r="H253">
        <f ca="1">RAND()</f>
        <v>0.45253983263559716</v>
      </c>
      <c r="I253">
        <f ca="1">RAND()</f>
        <v>0.50063625534461909</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Equip3001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800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5.5715106602881814E-2</v>
      </c>
      <c r="E254">
        <f ca="1">RAND()</f>
        <v>0.68584606985534569</v>
      </c>
      <c r="F254">
        <f ca="1">RAND()</f>
        <v>0.32489317873070134</v>
      </c>
      <c r="G254">
        <f ca="1">RAND()</f>
        <v>8.3496302140363965E-2</v>
      </c>
      <c r="H254">
        <f ca="1">RAND()</f>
        <v>0.31627596380319367</v>
      </c>
      <c r="I254">
        <f ca="1">RAND()</f>
        <v>0.47574678501961931</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68584</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11</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3300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0.94066457335731823</v>
      </c>
      <c r="E255">
        <f ca="1">RAND()</f>
        <v>0.52644963094308217</v>
      </c>
      <c r="F255">
        <f ca="1">RAND()</f>
        <v>0.31112910839045815</v>
      </c>
      <c r="G255">
        <f ca="1">RAND()</f>
        <v>0.90920792137377449</v>
      </c>
      <c r="H255">
        <f ca="1">RAND()</f>
        <v>0.87932888477743154</v>
      </c>
      <c r="I255">
        <f ca="1">RAND()</f>
        <v>0.69951823483641062</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52644</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9</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2700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259</v>
      </c>
      <c r="AD255">
        <v>1</v>
      </c>
      <c r="AE255" t="s">
        <v>125</v>
      </c>
      <c r="AG255">
        <v>7600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태양과 달과 별</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{"dy":26,"sl":3,"tp":"fe","vl":"Equip3302","cn":1,"pt":"GO","pr":7600}</v>
      </c>
    </row>
    <row r="256" spans="1:40">
      <c r="A256">
        <v>26</v>
      </c>
      <c r="B256">
        <v>4</v>
      </c>
      <c r="C256">
        <f>IF(B256&lt;=9,0,
IF(B256=10,1,2))</f>
        <v>0</v>
      </c>
      <c r="D256">
        <f ca="1">RAND()</f>
        <v>0.86038644478997506</v>
      </c>
      <c r="E256">
        <f ca="1">RAND()</f>
        <v>0.88267330935859845</v>
      </c>
      <c r="F256">
        <f ca="1">RAND()</f>
        <v>0.20322167396533208</v>
      </c>
      <c r="G256">
        <f ca="1">RAND()</f>
        <v>0.44427102059433998</v>
      </c>
      <c r="H256">
        <f ca="1">RAND()</f>
        <v>7.2250576803548849E-2</v>
      </c>
      <c r="I256">
        <f ca="1">RAND()</f>
        <v>0.16896694580608018</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88267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13</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3900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427</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0.65104015586454267</v>
      </c>
      <c r="E257">
        <f ca="1">RAND()</f>
        <v>0.51327403829469487</v>
      </c>
      <c r="F257">
        <f ca="1">RAND()</f>
        <v>0.70217101237196522</v>
      </c>
      <c r="G257">
        <f ca="1">RAND()</f>
        <v>0.83664975921443507</v>
      </c>
      <c r="H257">
        <f ca="1">RAND()</f>
        <v>0.56875509886583553</v>
      </c>
      <c r="I257">
        <f ca="1">RAND()</f>
        <v>0.67363985899485479</v>
      </c>
      <c r="M257" t="str">
        <f ca="1">IF(LEN(J257)&lt;&gt;0,J257,VLOOKUP(D257+$B257,$BJ:$BK,MATCH($BK$1,$BJ$1:$BK$1,0),1))</f>
        <v>안 지정 캐릭터 PP 영웅등급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51327</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9</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2700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0.73684949652228404</v>
      </c>
      <c r="E258">
        <f ca="1">RAND()</f>
        <v>0.39164532049474732</v>
      </c>
      <c r="F258">
        <f ca="1">RAND()</f>
        <v>0.47187314813853853</v>
      </c>
      <c r="G258">
        <f ca="1">RAND()</f>
        <v>0.40880806838105366</v>
      </c>
      <c r="H258">
        <f ca="1">RAND()</f>
        <v>0.56694261308571048</v>
      </c>
      <c r="I258">
        <f ca="1">RAND()</f>
        <v>2.1669490498077981E-2</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Equip5001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600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0.91072539694231514</v>
      </c>
      <c r="E259">
        <f ca="1">RAND()</f>
        <v>6.3107012398766482E-4</v>
      </c>
      <c r="F259">
        <f ca="1">RAND()</f>
        <v>0.62392968215688394</v>
      </c>
      <c r="G259">
        <f ca="1">RAND()</f>
        <v>0.72880338611534001</v>
      </c>
      <c r="H259">
        <f ca="1">RAND()</f>
        <v>0.2413145617437864</v>
      </c>
      <c r="I259">
        <f ca="1">RAND()</f>
        <v>2.0451994261564854E-2</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Equip0001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600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0.47065903679637233</v>
      </c>
      <c r="E260">
        <f ca="1">RAND()</f>
        <v>0.43836171367584675</v>
      </c>
      <c r="F260">
        <f ca="1">RAND()</f>
        <v>0.77308186121912237</v>
      </c>
      <c r="G260">
        <f ca="1">RAND()</f>
        <v>0.66832689088628794</v>
      </c>
      <c r="H260">
        <f ca="1">RAND()</f>
        <v>0.1580548119913715</v>
      </c>
      <c r="I260">
        <f ca="1">RAND()</f>
        <v>0.24670616632581288</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0.10154837613491074</v>
      </c>
      <c r="E261">
        <f ca="1">RAND()</f>
        <v>0.59184139414081671</v>
      </c>
      <c r="F261">
        <f ca="1">RAND()</f>
        <v>0.89492621106926684</v>
      </c>
      <c r="G261">
        <f ca="1">RAND()</f>
        <v>0.93820696983219798</v>
      </c>
      <c r="H261">
        <f ca="1">RAND()</f>
        <v>0.46359391966513475</v>
      </c>
      <c r="I261">
        <f ca="1">RAND()</f>
        <v>7.3742036484418128E-2</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0.15216257352536089</v>
      </c>
      <c r="E262">
        <f ca="1">RAND()</f>
        <v>0.32543982183213149</v>
      </c>
      <c r="F262">
        <f ca="1">RAND()</f>
        <v>0.68618244642450243</v>
      </c>
      <c r="G262">
        <f ca="1">RAND()</f>
        <v>0.22842034777126374</v>
      </c>
      <c r="H262">
        <f ca="1">RAND()</f>
        <v>2.4923773367729884E-2</v>
      </c>
      <c r="I262">
        <f ca="1">RAND()</f>
        <v>3.5704598916707964E-2</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Equip2302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DI</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10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470</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0.44887441781811122</v>
      </c>
      <c r="E263">
        <f ca="1">RAND()</f>
        <v>0.43669316551495596</v>
      </c>
      <c r="F263">
        <f ca="1">RAND()</f>
        <v>0.5328546819584169</v>
      </c>
      <c r="G263">
        <f ca="1">RAND()</f>
        <v>0.98735850459871766</v>
      </c>
      <c r="H263">
        <f ca="1">RAND()</f>
        <v>0.48643892246727383</v>
      </c>
      <c r="I263">
        <f ca="1">RAND()</f>
        <v>0.3928523085176624</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Equip3302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7400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0.16605804191977036</v>
      </c>
      <c r="E264">
        <f ca="1">RAND()</f>
        <v>0.61073907623360868</v>
      </c>
      <c r="F264">
        <f ca="1">RAND()</f>
        <v>0.73622714757591512</v>
      </c>
      <c r="G264">
        <f ca="1">RAND()</f>
        <v>0.95838359632296688</v>
      </c>
      <c r="H264">
        <f ca="1">RAND()</f>
        <v>5.4650927582042486E-2</v>
      </c>
      <c r="I264">
        <f ca="1">RAND()</f>
        <v>0.57644556298590033</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61073</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10</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3000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471</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6.4747527436912589E-2</v>
      </c>
      <c r="E265">
        <f ca="1">RAND()</f>
        <v>0.81887326981927189</v>
      </c>
      <c r="F265">
        <f ca="1">RAND()</f>
        <v>0.3322301153567353</v>
      </c>
      <c r="G265">
        <f ca="1">RAND()</f>
        <v>0.57471192828349027</v>
      </c>
      <c r="H265">
        <f ca="1">RAND()</f>
        <v>0.86793873153370538</v>
      </c>
      <c r="I265">
        <f ca="1">RAND()</f>
        <v>0.54347580508691951</v>
      </c>
      <c r="M265" t="str">
        <f ca="1">IF(LEN(J265)&lt;&gt;0,J265,VLOOKUP(D265+$B265,$BJ:$BK,MATCH($BK$1,$BJ$1:$BK$1,0),1))</f>
        <v>안 지정 캐릭터 PP 영웅등급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81887</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12</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3600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399</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2.7205959463643459E-2</v>
      </c>
      <c r="E266">
        <f ca="1">RAND()</f>
        <v>0.9898959888537302</v>
      </c>
      <c r="F266">
        <f ca="1">RAND()</f>
        <v>0.24260383894120174</v>
      </c>
      <c r="G266">
        <f ca="1">RAND()</f>
        <v>0.45150721026182505</v>
      </c>
      <c r="H266">
        <f ca="1">RAND()</f>
        <v>0.3571347308662145</v>
      </c>
      <c r="I266">
        <f ca="1">RAND()</f>
        <v>0.40592432086938424</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98989</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14</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4200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0.86146292847994388</v>
      </c>
      <c r="E267">
        <f ca="1">RAND()</f>
        <v>0.164339459724266</v>
      </c>
      <c r="F267">
        <f ca="1">RAND()</f>
        <v>6.405414966867029E-2</v>
      </c>
      <c r="G267">
        <f ca="1">RAND()</f>
        <v>0.84318123077694973</v>
      </c>
      <c r="H267">
        <f ca="1">RAND()</f>
        <v>1.105329544315059E-2</v>
      </c>
      <c r="I267">
        <f ca="1">RAND()</f>
        <v>0.65518215502412491</v>
      </c>
      <c r="M267" t="str">
        <f ca="1">IF(LEN(J267)&lt;&gt;0,J267,VLOOKUP(D267+$B267,$BJ:$BK,MATCH($BK$1,$BJ$1:$BK$1,0),1))</f>
        <v>안 지정 캐릭터 PP 일반등급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16433</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4</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1200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409</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SMG28</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{"dy":27,"sl":5,"tp":"fe","vl":"Equip6002","cn":1,"pt":"GO","pr":2200}</v>
      </c>
    </row>
    <row r="268" spans="1:40">
      <c r="A268">
        <v>27</v>
      </c>
      <c r="B268">
        <v>6</v>
      </c>
      <c r="C268">
        <f>IF(B268&lt;=9,0,
IF(B268=10,1,2))</f>
        <v>0</v>
      </c>
      <c r="D268">
        <f ca="1">RAND()</f>
        <v>0.17825864172646089</v>
      </c>
      <c r="E268">
        <f ca="1">RAND()</f>
        <v>0.76191219969357682</v>
      </c>
      <c r="F268">
        <f ca="1">RAND()</f>
        <v>0.38519335835133905</v>
      </c>
      <c r="G268">
        <f ca="1">RAND()</f>
        <v>0.24532996995280509</v>
      </c>
      <c r="H268">
        <f ca="1">RAND()</f>
        <v>0.86032722986806065</v>
      </c>
      <c r="I268">
        <f ca="1">RAND()</f>
        <v>0.27034116316706702</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Equip7101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3300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454</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스톰 브링어</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{"dy":27,"sl":6,"tp":"fe","vl":"Equip8202","cn":1,"pt":"GO","pr":29100}</v>
      </c>
    </row>
    <row r="269" spans="1:40">
      <c r="A269">
        <v>27</v>
      </c>
      <c r="B269">
        <v>7</v>
      </c>
      <c r="C269">
        <f>IF(B269&lt;=9,0,
IF(B269=10,1,2))</f>
        <v>0</v>
      </c>
      <c r="D269">
        <f ca="1">RAND()</f>
        <v>0.24844464169636837</v>
      </c>
      <c r="E269">
        <f ca="1">RAND()</f>
        <v>0.36159971624461473</v>
      </c>
      <c r="F269">
        <f ca="1">RAND()</f>
        <v>0.89299997374793538</v>
      </c>
      <c r="G269">
        <f ca="1">RAND()</f>
        <v>0.9644853194201789</v>
      </c>
      <c r="H269">
        <f ca="1">RAND()</f>
        <v>0.50404798609359869</v>
      </c>
      <c r="I269">
        <f ca="1">RAND()</f>
        <v>0.90687107831537217</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Equip4101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1500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404</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1.2480796529705018E-2</v>
      </c>
      <c r="E270">
        <f ca="1">RAND()</f>
        <v>0.87408349412189545</v>
      </c>
      <c r="F270">
        <f ca="1">RAND()</f>
        <v>0.10712114101420889</v>
      </c>
      <c r="G270">
        <f ca="1">RAND()</f>
        <v>0.41388381107093197</v>
      </c>
      <c r="H270">
        <f ca="1">RAND()</f>
        <v>2.6762735995303877E-2</v>
      </c>
      <c r="I270">
        <f ca="1">RAND()</f>
        <v>0.53214036945670284</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fl1</v>
      </c>
      <c r="AB270" t="s">
        <v>87</v>
      </c>
      <c r="AC270" t="s">
        <v>481</v>
      </c>
      <c r="AD270">
        <v>1</v>
      </c>
      <c r="AE270" t="s">
        <v>129</v>
      </c>
      <c r="AF270">
        <v>239</v>
      </c>
      <c r="AG270">
        <v>129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미네락</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{"dy":27,"sl":8,"tp":"fl1","vl":"Actor2120","cn":1,"pt":"DI","pp":239,"pr":129}</v>
      </c>
    </row>
    <row r="271" spans="1:40">
      <c r="A271">
        <v>27</v>
      </c>
      <c r="B271">
        <v>9</v>
      </c>
      <c r="C271">
        <f>IF(B271&lt;=9,0,
IF(B271=10,1,2))</f>
        <v>0</v>
      </c>
      <c r="D271">
        <f ca="1">RAND()</f>
        <v>0.61408962351497332</v>
      </c>
      <c r="E271">
        <f ca="1">RAND()</f>
        <v>0.82580534890231716</v>
      </c>
      <c r="F271">
        <f ca="1">RAND()</f>
        <v>0.79279807835605265</v>
      </c>
      <c r="G271">
        <f ca="1">RAND()</f>
        <v>0.26940218558316897</v>
      </c>
      <c r="H271">
        <f ca="1">RAND()</f>
        <v>0.34985021660540383</v>
      </c>
      <c r="I271">
        <f ca="1">RAND()</f>
        <v>0.3855802085986596</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fl1</v>
      </c>
      <c r="AB271" t="s">
        <v>87</v>
      </c>
      <c r="AC271" t="s">
        <v>474</v>
      </c>
      <c r="AD271">
        <v>1</v>
      </c>
      <c r="AE271" t="s">
        <v>129</v>
      </c>
      <c r="AF271">
        <v>219</v>
      </c>
      <c r="AG271">
        <v>119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케이저</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{"dy":27,"sl":9,"tp":"fl1","vl":"Actor0113","cn":1,"pt":"DI","pp":219,"pr":119}</v>
      </c>
    </row>
    <row r="272" spans="1:40">
      <c r="A272">
        <v>28</v>
      </c>
      <c r="B272">
        <v>0</v>
      </c>
      <c r="C272">
        <f>IF(B272&lt;=9,0,
IF(B272=10,1,2))</f>
        <v>0</v>
      </c>
      <c r="D272">
        <f ca="1">RAND()</f>
        <v>0.37372167934918343</v>
      </c>
      <c r="E272">
        <f ca="1">RAND()</f>
        <v>0.47839800881575212</v>
      </c>
      <c r="F272">
        <f ca="1">RAND()</f>
        <v>0.75129575925246206</v>
      </c>
      <c r="G272">
        <f ca="1">RAND()</f>
        <v>0.41046833744882616</v>
      </c>
      <c r="H272">
        <f ca="1">RAND()</f>
        <v>0.37064739735047225</v>
      </c>
      <c r="I272">
        <f ca="1">RAND()</f>
        <v>0.26024698461729656</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Equip4101</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1100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436</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0.97263823701555308</v>
      </c>
      <c r="E273">
        <f ca="1">RAND()</f>
        <v>0.15254748250177386</v>
      </c>
      <c r="F273">
        <f ca="1">RAND()</f>
        <v>1.2163528037203775E-2</v>
      </c>
      <c r="G273">
        <f ca="1">RAND()</f>
        <v>0.39949995815880235</v>
      </c>
      <c r="H273">
        <f ca="1">RAND()</f>
        <v>0.70009506860406723</v>
      </c>
      <c r="I273">
        <f ca="1">RAND()</f>
        <v>0.23019312777347001</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Equip1101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1100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431</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파수꾼의 숏보우</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{"dy":28,"sl":1,"tp":"fe","vl":"Equip2202","cn":1,"pt":"DI","pr":4}</v>
      </c>
    </row>
    <row r="274" spans="1:40">
      <c r="A274">
        <v>28</v>
      </c>
      <c r="B274">
        <v>2</v>
      </c>
      <c r="C274">
        <f>IF(B274&lt;=9,0,
IF(B274=10,1,2))</f>
        <v>0</v>
      </c>
      <c r="D274">
        <f ca="1">RAND()</f>
        <v>0.67074596001783071</v>
      </c>
      <c r="E274">
        <f ca="1">RAND()</f>
        <v>0.85371646326271711</v>
      </c>
      <c r="F274">
        <f ca="1">RAND()</f>
        <v>0.91056801569440438</v>
      </c>
      <c r="G274">
        <f ca="1">RAND()</f>
        <v>0.99524625341183925</v>
      </c>
      <c r="H274">
        <f ca="1">RAND()</f>
        <v>0.26953979549758611</v>
      </c>
      <c r="I274">
        <f ca="1">RAND()</f>
        <v>0.50426499005048531</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85371</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13</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3900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448</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0.4227220433434733</v>
      </c>
      <c r="E275">
        <f ca="1">RAND()</f>
        <v>0.26782773054957953</v>
      </c>
      <c r="F275">
        <f ca="1">RAND()</f>
        <v>0.97577313613366568</v>
      </c>
      <c r="G275">
        <f ca="1">RAND()</f>
        <v>0.94536572318140466</v>
      </c>
      <c r="H275">
        <f ca="1">RAND()</f>
        <v>0.9640528419257669</v>
      </c>
      <c r="I275">
        <f ca="1">RAND()</f>
        <v>0.64655174489152334</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26782</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6</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1800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498</v>
      </c>
      <c r="AD275">
        <v>1</v>
      </c>
      <c r="AE275" t="s">
        <v>125</v>
      </c>
      <c r="AG275">
        <v>3300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잔혹한 지배자</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{"dy":28,"sl":3,"tp":"fe","vl":"Equip4201","cn":1,"pt":"GO","pr":3300}</v>
      </c>
    </row>
    <row r="276" spans="1:40">
      <c r="A276">
        <v>28</v>
      </c>
      <c r="B276">
        <v>4</v>
      </c>
      <c r="C276">
        <f>IF(B276&lt;=9,0,
IF(B276=10,1,2))</f>
        <v>0</v>
      </c>
      <c r="D276">
        <f ca="1">RAND()</f>
        <v>0.99288107586439167</v>
      </c>
      <c r="E276">
        <f ca="1">RAND()</f>
        <v>1.0193725822420951E-2</v>
      </c>
      <c r="F276">
        <f ca="1">RAND()</f>
        <v>0.16303143735508696</v>
      </c>
      <c r="G276">
        <f ca="1">RAND()</f>
        <v>0.8038158303948777</v>
      </c>
      <c r="H276">
        <f ca="1">RAND()</f>
        <v>0.28932699518295002</v>
      </c>
      <c r="I276">
        <f ca="1">RAND()</f>
        <v>0.85473595460723162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1019</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3</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900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424</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0.17895471083032866</v>
      </c>
      <c r="E277">
        <f ca="1">RAND()</f>
        <v>0.48389873791907079</v>
      </c>
      <c r="F277">
        <f ca="1">RAND()</f>
        <v>0.83202268908385468</v>
      </c>
      <c r="G277">
        <f ca="1">RAND()</f>
        <v>0.78052421216635437</v>
      </c>
      <c r="H277">
        <f ca="1">RAND()</f>
        <v>0.7836036383088576</v>
      </c>
      <c r="I277">
        <f ca="1">RAND()</f>
        <v>5.5672144064039641E-2</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Equip4101</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1000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0.54137423868726542</v>
      </c>
      <c r="E278">
        <f ca="1">RAND()</f>
        <v>0.12061978941181806</v>
      </c>
      <c r="F278">
        <f ca="1">RAND()</f>
        <v>0.63924209607059046</v>
      </c>
      <c r="G278">
        <f ca="1">RAND()</f>
        <v>0.19920977304473741</v>
      </c>
      <c r="H278">
        <f ca="1">RAND()</f>
        <v>0.52415473909885402</v>
      </c>
      <c r="I278">
        <f ca="1">RAND()</f>
        <v>0.36073859454689727</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Equip1201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DI</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4</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0.20836386869560841</v>
      </c>
      <c r="E279">
        <f ca="1">RAND()</f>
        <v>0.66758628003918918</v>
      </c>
      <c r="F279">
        <f ca="1">RAND()</f>
        <v>0.1734091640251969</v>
      </c>
      <c r="G279">
        <f ca="1">RAND()</f>
        <v>0.16017006331510264</v>
      </c>
      <c r="H279">
        <f ca="1">RAND()</f>
        <v>0.64348781553565493</v>
      </c>
      <c r="I279">
        <f ca="1">RAND()</f>
        <v>0.22383339919990641</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Equip7302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DI</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34</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0.61621240123982124</v>
      </c>
      <c r="E280">
        <f ca="1">RAND()</f>
        <v>0.16674677085549916</v>
      </c>
      <c r="F280">
        <f ca="1">RAND()</f>
        <v>0.77003239988022321</v>
      </c>
      <c r="G280">
        <f ca="1">RAND()</f>
        <v>0.26170498577639012</v>
      </c>
      <c r="H280">
        <f ca="1">RAND()</f>
        <v>0.49118976207729814</v>
      </c>
      <c r="I280">
        <f ca="1">RAND()</f>
        <v>0.80032973401559115</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v>
      </c>
    </row>
    <row r="281" spans="1:40">
      <c r="A281">
        <v>28</v>
      </c>
      <c r="B281">
        <v>9</v>
      </c>
      <c r="C281">
        <f>IF(B281&lt;=9,0,
IF(B281=10,1,2))</f>
        <v>0</v>
      </c>
      <c r="D281">
        <f ca="1">RAND()</f>
        <v>0.94755321699422224</v>
      </c>
      <c r="E281">
        <f ca="1">RAND()</f>
        <v>0.77518276827089616</v>
      </c>
      <c r="F281">
        <f ca="1">RAND()</f>
        <v>0.66845829253965283</v>
      </c>
      <c r="G281">
        <f ca="1">RAND()</f>
        <v>0.98957926426923093</v>
      </c>
      <c r="H281">
        <f ca="1">RAND()</f>
        <v>0.60047836574926916</v>
      </c>
      <c r="I281">
        <f ca="1">RAND()</f>
        <v>0.22423207223899666</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v>
      </c>
    </row>
    <row r="282" spans="1:40">
      <c r="A282">
        <v>29</v>
      </c>
      <c r="B282">
        <v>0</v>
      </c>
      <c r="C282">
        <f>IF(B282&lt;=9,0,
IF(B282=10,1,2))</f>
        <v>0</v>
      </c>
      <c r="D282">
        <f ca="1">RAND()</f>
        <v>0.60942287020364627</v>
      </c>
      <c r="E282">
        <f ca="1">RAND()</f>
        <v>0.57835181658760204</v>
      </c>
      <c r="F282">
        <f ca="1">RAND()</f>
        <v>0.81735880960064278</v>
      </c>
      <c r="G282">
        <f ca="1">RAND()</f>
        <v>0.85352526288656427</v>
      </c>
      <c r="H282">
        <f ca="1">RAND()</f>
        <v>0.46249598316797558</v>
      </c>
      <c r="I282">
        <f ca="1">RAND()</f>
        <v>0.34126404459884241</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Equip5002</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700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0.26470393240500056</v>
      </c>
      <c r="E283">
        <f ca="1">RAND()</f>
        <v>0.15710449923210135</v>
      </c>
      <c r="F283">
        <f ca="1">RAND()</f>
        <v>9.1014974063443388E-2</v>
      </c>
      <c r="G283">
        <f ca="1">RAND()</f>
        <v>0.13981790964186303</v>
      </c>
      <c r="H283">
        <f ca="1">RAND()</f>
        <v>0.2986430871239486</v>
      </c>
      <c r="I283">
        <f ca="1">RAND()</f>
        <v>0.8198297422774995</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Equip1102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1400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452</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0.37183584734171327</v>
      </c>
      <c r="E284">
        <f ca="1">RAND()</f>
        <v>0.12476180641753198</v>
      </c>
      <c r="F284">
        <f ca="1">RAND()</f>
        <v>0.63158055705720373</v>
      </c>
      <c r="G284">
        <f ca="1">RAND()</f>
        <v>0.95614602032182316</v>
      </c>
      <c r="H284">
        <f ca="1">RAND()</f>
        <v>0.77884669566428699</v>
      </c>
      <c r="I284">
        <f ca="1">RAND()</f>
        <v>0.57786064712046603</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12476</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4</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1200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0.49138323335157907</v>
      </c>
      <c r="E285">
        <f ca="1">RAND()</f>
        <v>0.13023058633770279</v>
      </c>
      <c r="F285">
        <f ca="1">RAND()</f>
        <v>0.12264526887629212</v>
      </c>
      <c r="G285">
        <f ca="1">RAND()</f>
        <v>0.46883442926004981</v>
      </c>
      <c r="H285">
        <f ca="1">RAND()</f>
        <v>0.2629369481924454</v>
      </c>
      <c r="I285">
        <f ca="1">RAND()</f>
        <v>0.71321190563057457</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13023</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4</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1200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498</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잔혹한 지배자</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{"dy":29,"sl":3,"tp":"fe","vl":"Equip4201","cn":1,"pt":"DI","pr":4}</v>
      </c>
    </row>
    <row r="286" spans="1:40">
      <c r="A286">
        <v>29</v>
      </c>
      <c r="B286">
        <v>4</v>
      </c>
      <c r="C286">
        <f>IF(B286&lt;=9,0,
IF(B286=10,1,2))</f>
        <v>0</v>
      </c>
      <c r="D286">
        <f ca="1">RAND()</f>
        <v>0.93897208188348036</v>
      </c>
      <c r="E286">
        <f ca="1">RAND()</f>
        <v>0.9598885391782056</v>
      </c>
      <c r="F286">
        <f ca="1">RAND()</f>
        <v>0.99707693504043338</v>
      </c>
      <c r="G286">
        <f ca="1">RAND()</f>
        <v>0.400617155506377</v>
      </c>
      <c r="H286">
        <f ca="1">RAND()</f>
        <v>3.1223039577941147E-2</v>
      </c>
      <c r="I286">
        <f ca="1">RAND()</f>
        <v>0.73332461788810677</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95988</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14</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4200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0.52639399930028907</v>
      </c>
      <c r="E287">
        <f ca="1">RAND()</f>
        <v>0.19148139366746952</v>
      </c>
      <c r="F287">
        <f ca="1">RAND()</f>
        <v>8.026116821477991E-2</v>
      </c>
      <c r="G287">
        <f ca="1">RAND()</f>
        <v>0.89213956985297604</v>
      </c>
      <c r="H287">
        <f ca="1">RAND()</f>
        <v>0.72425604624178297</v>
      </c>
      <c r="I287">
        <f ca="1">RAND()</f>
        <v>0.92497138093359643</v>
      </c>
      <c r="M287" t="str">
        <f ca="1">IF(LEN(J287)&lt;&gt;0,J287,VLOOKUP(D287+$B287,$BJ:$BK,MATCH($BK$1,$BJ$1:$BK$1,0),1))</f>
        <v>안 지정 캐릭터 PP 영웅등급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19148</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5</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1500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447</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0.62210295835963736</v>
      </c>
      <c r="E288">
        <f ca="1">RAND()</f>
        <v>0.53865288378408305</v>
      </c>
      <c r="F288">
        <f ca="1">RAND()</f>
        <v>0.23157251063919893</v>
      </c>
      <c r="G288">
        <f ca="1">RAND()</f>
        <v>0.21924178866194388</v>
      </c>
      <c r="H288">
        <f ca="1">RAND()</f>
        <v>0.39000305049774509</v>
      </c>
      <c r="I288">
        <f ca="1">RAND()</f>
        <v>0.57713786161925074</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Equip6101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3600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424</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0.53970656835406061</v>
      </c>
      <c r="E289">
        <f ca="1">RAND()</f>
        <v>0.10377441151615874</v>
      </c>
      <c r="F289">
        <f ca="1">RAND()</f>
        <v>0.21091208962948216</v>
      </c>
      <c r="G289">
        <f ca="1">RAND()</f>
        <v>0.83145436969585573</v>
      </c>
      <c r="H289">
        <f ca="1">RAND()</f>
        <v>8.8813255758139031E-2</v>
      </c>
      <c r="I289">
        <f ca="1">RAND()</f>
        <v>9.0231430719681427E-2</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Equip1002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600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412</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0.20724440979095415</v>
      </c>
      <c r="E290">
        <f ca="1">RAND()</f>
        <v>0.38656977358254441</v>
      </c>
      <c r="F290">
        <f ca="1">RAND()</f>
        <v>0.44957674434979145</v>
      </c>
      <c r="G290">
        <f ca="1">RAND()</f>
        <v>0.24477628438125754</v>
      </c>
      <c r="H290">
        <f ca="1">RAND()</f>
        <v>0.91072341374805821</v>
      </c>
      <c r="I290">
        <f ca="1">RAND()</f>
        <v>0.35341265537041588</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0.13072307558525809</v>
      </c>
      <c r="E291">
        <f ca="1">RAND()</f>
        <v>0.12964695838780771</v>
      </c>
      <c r="F291">
        <f ca="1">RAND()</f>
        <v>0.21967512508944254</v>
      </c>
      <c r="G291">
        <f ca="1">RAND()</f>
        <v>0.89097780373947844</v>
      </c>
      <c r="H291">
        <f ca="1">RAND()</f>
        <v>0.94603694769323454</v>
      </c>
      <c r="I291">
        <f ca="1">RAND()</f>
        <v>0.42900165561129833</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0.79175084490551306</v>
      </c>
      <c r="E292">
        <f ca="1">RAND()</f>
        <v>0.64699958736851637</v>
      </c>
      <c r="F292">
        <f ca="1">RAND()</f>
        <v>0.95294172026025159</v>
      </c>
      <c r="G292">
        <f ca="1">RAND()</f>
        <v>0.73575080415320815</v>
      </c>
      <c r="H292">
        <f ca="1">RAND()</f>
        <v>0.90281266100256341</v>
      </c>
      <c r="I292">
        <f ca="1">RAND()</f>
        <v>0.94389312753732368</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Equip5301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8000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447</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얼룩진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{"dy":30,"sl":0,"tp":"fe","vl":"Equip0002","cn":1,"pt":"GO","pr":600}</v>
      </c>
    </row>
    <row r="293" spans="1:40">
      <c r="A293">
        <v>30</v>
      </c>
      <c r="B293">
        <v>1</v>
      </c>
      <c r="C293">
        <f>IF(B293&lt;=9,0,
IF(B293=10,1,2))</f>
        <v>0</v>
      </c>
      <c r="D293">
        <f ca="1">RAND()</f>
        <v>0.34710361979722004</v>
      </c>
      <c r="E293">
        <f ca="1">RAND()</f>
        <v>0.18836841008475214</v>
      </c>
      <c r="F293">
        <f ca="1">RAND()</f>
        <v>0.24350747818579099</v>
      </c>
      <c r="G293">
        <f ca="1">RAND()</f>
        <v>0.35210942145656454</v>
      </c>
      <c r="H293">
        <f ca="1">RAND()</f>
        <v>0.85090727996825366</v>
      </c>
      <c r="I293">
        <f ca="1">RAND()</f>
        <v>0.95715705221596981</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Equip1202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DI</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5</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475</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0.23841613121480132</v>
      </c>
      <c r="E294">
        <f ca="1">RAND()</f>
        <v>0.69174935158736006</v>
      </c>
      <c r="F294">
        <f ca="1">RAND()</f>
        <v>0.19224039779998181</v>
      </c>
      <c r="G294">
        <f ca="1">RAND()</f>
        <v>0.86470357188661107</v>
      </c>
      <c r="H294">
        <f ca="1">RAND()</f>
        <v>0.83440491190511001</v>
      </c>
      <c r="I294">
        <f ca="1">RAND()</f>
        <v>0.3239052693132779</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69174</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11</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3300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238</v>
      </c>
      <c r="AD294">
        <v>1</v>
      </c>
      <c r="AE294" t="s">
        <v>125</v>
      </c>
      <c r="AG294">
        <v>700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그린 아이즈</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{"dy":30,"sl":2,"tp":"fe","vl":"Equip5002","cn":1,"pt":"GO","pr":700}</v>
      </c>
    </row>
    <row r="295" spans="1:40">
      <c r="A295">
        <v>30</v>
      </c>
      <c r="B295">
        <v>3</v>
      </c>
      <c r="C295">
        <f>IF(B295&lt;=9,0,
IF(B295=10,1,2))</f>
        <v>0</v>
      </c>
      <c r="D295">
        <f ca="1">RAND()</f>
        <v>0.7690143384446565</v>
      </c>
      <c r="E295">
        <f ca="1">RAND()</f>
        <v>0.64519163450145933</v>
      </c>
      <c r="F295">
        <f ca="1">RAND()</f>
        <v>4.8334225358591221E-2</v>
      </c>
      <c r="G295">
        <f ca="1">RAND()</f>
        <v>0.54707565853664752</v>
      </c>
      <c r="H295">
        <f ca="1">RAND()</f>
        <v>0.46438134946160092</v>
      </c>
      <c r="I295">
        <f ca="1">RAND()</f>
        <v>0.36746870575036406</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64519</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10</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3000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0.75045311828950756</v>
      </c>
      <c r="E296">
        <f ca="1">RAND()</f>
        <v>0.95085355629650381</v>
      </c>
      <c r="F296">
        <f ca="1">RAND()</f>
        <v>0.41041587749927022</v>
      </c>
      <c r="G296">
        <f ca="1">RAND()</f>
        <v>0.3715242986791133</v>
      </c>
      <c r="H296">
        <f ca="1">RAND()</f>
        <v>2.0850614615739338E-2</v>
      </c>
      <c r="I296">
        <f ca="1">RAND()</f>
        <v>0.64902685745353128</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95085</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14</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4200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499</v>
      </c>
      <c r="AD296">
        <v>1</v>
      </c>
      <c r="AE296" t="s">
        <v>129</v>
      </c>
      <c r="AF296">
        <v>179</v>
      </c>
      <c r="AG296">
        <v>69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유물 약탈자</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{"dy":30,"sl":4,"tp":"fe","vl":"Equip0402","cn":1,"pt":"DI","pp":179,"pr":69}</v>
      </c>
    </row>
    <row r="297" spans="1:40">
      <c r="A297">
        <v>30</v>
      </c>
      <c r="B297">
        <v>5</v>
      </c>
      <c r="C297">
        <f>IF(B297&lt;=9,0,
IF(B297=10,1,2))</f>
        <v>0</v>
      </c>
      <c r="D297">
        <f ca="1">RAND()</f>
        <v>0.9816829232682599</v>
      </c>
      <c r="E297">
        <f ca="1">RAND()</f>
        <v>0.51616189810880975</v>
      </c>
      <c r="F297">
        <f ca="1">RAND()</f>
        <v>0.32148400292681301</v>
      </c>
      <c r="G297">
        <f ca="1">RAND()</f>
        <v>0.68777496944061756</v>
      </c>
      <c r="H297">
        <f ca="1">RAND()</f>
        <v>0.96417823413164883</v>
      </c>
      <c r="I297">
        <f ca="1">RAND()</f>
        <v>0.11569882859772451</v>
      </c>
      <c r="M297" t="str">
        <f ca="1">IF(LEN(J297)&lt;&gt;0,J297,VLOOKUP(D297+$B297,$BJ:$BK,MATCH($BK$1,$BJ$1:$BK$1,0),1))</f>
        <v>안 지정 캐릭터 PP 일반등급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51616</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9</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2700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0.14694105761016363</v>
      </c>
      <c r="E298">
        <f ca="1">RAND()</f>
        <v>0.97900184442923521</v>
      </c>
      <c r="F298">
        <f ca="1">RAND()</f>
        <v>0.91898628154017681</v>
      </c>
      <c r="G298">
        <f ca="1">RAND()</f>
        <v>0.54065776229208196</v>
      </c>
      <c r="H298">
        <f ca="1">RAND()</f>
        <v>6.7198091845678154E-2</v>
      </c>
      <c r="I298">
        <f ca="1">RAND()</f>
        <v>0.54082761805473256</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Equip8202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29400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412</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0.89618946229923002</v>
      </c>
      <c r="E299">
        <f ca="1">RAND()</f>
        <v>0.986124498472841</v>
      </c>
      <c r="F299">
        <f ca="1">RAND()</f>
        <v>0.10652358540592488</v>
      </c>
      <c r="G299">
        <f ca="1">RAND()</f>
        <v>9.9278119809549925E-2</v>
      </c>
      <c r="H299">
        <f ca="1">RAND()</f>
        <v>0.47233370462177948</v>
      </c>
      <c r="I299">
        <f ca="1">RAND()</f>
        <v>0.66686087619939716</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Equip8302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DI</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96</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0.68790317816249824</v>
      </c>
      <c r="E300">
        <f ca="1">RAND()</f>
        <v>0.16312690058054202</v>
      </c>
      <c r="F300">
        <f ca="1">RAND()</f>
        <v>7.8217850755785023E-2</v>
      </c>
      <c r="G300">
        <f ca="1">RAND()</f>
        <v>0.77450449717248981</v>
      </c>
      <c r="H300">
        <f ca="1">RAND()</f>
        <v>0.35186353898466238</v>
      </c>
      <c r="I300">
        <f ca="1">RAND()</f>
        <v>0.38926359571866853</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0.46057079460735351</v>
      </c>
      <c r="E301">
        <f ca="1">RAND()</f>
        <v>0.36587757457402714</v>
      </c>
      <c r="F301">
        <f ca="1">RAND()</f>
        <v>0.40195403929190854</v>
      </c>
      <c r="G301">
        <f ca="1">RAND()</f>
        <v>0.41791204878703048</v>
      </c>
      <c r="H301">
        <f ca="1">RAND()</f>
        <v>0.3560459178649642</v>
      </c>
      <c r="I301">
        <f ca="1">RAND()</f>
        <v>0.60103580631857323</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0.84655117514386968</v>
      </c>
      <c r="E302">
        <f ca="1">RAND()</f>
        <v>0.34979946366418813</v>
      </c>
      <c r="F302">
        <f ca="1">RAND()</f>
        <v>0.58532219350849879</v>
      </c>
      <c r="G302">
        <f ca="1">RAND()</f>
        <v>0.26628010177591155</v>
      </c>
      <c r="H302">
        <f ca="1">RAND()</f>
        <v>0.42209641530566822</v>
      </c>
      <c r="I302">
        <f ca="1">RAND()</f>
        <v>0.15884198530594895</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Equip3002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600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411</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0.55211257196608832</v>
      </c>
      <c r="E303">
        <f ca="1">RAND()</f>
        <v>0.58440153981182719</v>
      </c>
      <c r="F303">
        <f ca="1">RAND()</f>
        <v>0.39494213215347718</v>
      </c>
      <c r="G303">
        <f ca="1">RAND()</f>
        <v>0.19703052111912434</v>
      </c>
      <c r="H303">
        <f ca="1">RAND()</f>
        <v>0.17510740481517484</v>
      </c>
      <c r="I303">
        <f ca="1">RAND()</f>
        <v>3.7420727700609779E-2</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Equip5101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1000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0.41738663176031798</v>
      </c>
      <c r="E304">
        <f ca="1">RAND()</f>
        <v>0.95132964531507247</v>
      </c>
      <c r="F304">
        <f ca="1">RAND()</f>
        <v>0.88406197205973036</v>
      </c>
      <c r="G304">
        <f ca="1">RAND()</f>
        <v>0.68314867822558145</v>
      </c>
      <c r="H304">
        <f ca="1">RAND()</f>
        <v>0.93331193966129355</v>
      </c>
      <c r="I304">
        <f ca="1">RAND()</f>
        <v>0.12412873434662652</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95132</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14</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4200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392</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0.39532466678441869</v>
      </c>
      <c r="E305">
        <f ca="1">RAND()</f>
        <v>0.83705052211283826</v>
      </c>
      <c r="F305">
        <f ca="1">RAND()</f>
        <v>0.86875552053876026</v>
      </c>
      <c r="G305">
        <f ca="1">RAND()</f>
        <v>2.8445494736178412E-2</v>
      </c>
      <c r="H305">
        <f ca="1">RAND()</f>
        <v>0.47856008141128203</v>
      </c>
      <c r="I305">
        <f ca="1">RAND()</f>
        <v>0.65780805624672523</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83705</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13</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3900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394</v>
      </c>
      <c r="AD305">
        <v>1</v>
      </c>
      <c r="AE305" t="s">
        <v>125</v>
      </c>
      <c r="AG305">
        <v>3300</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빛의 트랩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{"dy":31,"sl":3,"tp":"fe","vl":"Equip3201","cn":1,"pt":"GO","pr":3300}</v>
      </c>
    </row>
    <row r="306" spans="1:40">
      <c r="A306">
        <v>31</v>
      </c>
      <c r="B306">
        <v>4</v>
      </c>
      <c r="C306">
        <f>IF(B306&lt;=9,0,
IF(B306=10,1,2))</f>
        <v>0</v>
      </c>
      <c r="D306">
        <f ca="1">RAND()</f>
        <v>0.40804032943198543</v>
      </c>
      <c r="E306">
        <f ca="1">RAND()</f>
        <v>0.1928638746649447</v>
      </c>
      <c r="F306">
        <f ca="1">RAND()</f>
        <v>0.39685673656055576</v>
      </c>
      <c r="G306">
        <f ca="1">RAND()</f>
        <v>2.0520289757156362E-2</v>
      </c>
      <c r="H306">
        <f ca="1">RAND()</f>
        <v>0.24453530580416716</v>
      </c>
      <c r="I306">
        <f ca="1">RAND()</f>
        <v>0.14120164097766474</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19286</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5</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1500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433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0.84859541990570764</v>
      </c>
      <c r="E307">
        <f ca="1">RAND()</f>
        <v>0.89791313192586097</v>
      </c>
      <c r="F307">
        <f ca="1">RAND()</f>
        <v>0.65292596896330091</v>
      </c>
      <c r="G307">
        <f ca="1">RAND()</f>
        <v>0.9753015281312053</v>
      </c>
      <c r="H307">
        <f ca="1">RAND()</f>
        <v>0.88783406285777022</v>
      </c>
      <c r="I307">
        <f ca="1">RAND()</f>
        <v>0.13739804313484272</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89791</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13</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3900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0.3447818695256446</v>
      </c>
      <c r="E308">
        <f ca="1">RAND()</f>
        <v>5.0430340970430976E-3</v>
      </c>
      <c r="F308">
        <f ca="1">RAND()</f>
        <v>4.3213113613519427E-3</v>
      </c>
      <c r="G308">
        <f ca="1">RAND()</f>
        <v>0.46145976631967878</v>
      </c>
      <c r="H308">
        <f ca="1">RAND()</f>
        <v>0.20186211334817561</v>
      </c>
      <c r="I308">
        <f ca="1">RAND()</f>
        <v>0.55074500031935725</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Equip0001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800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424</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0.37705482212409258</v>
      </c>
      <c r="E309">
        <f ca="1">RAND()</f>
        <v>9.5759445101353147E-2</v>
      </c>
      <c r="F309">
        <f ca="1">RAND()</f>
        <v>0.26864610054932347</v>
      </c>
      <c r="G309">
        <f ca="1">RAND()</f>
        <v>0.68151824770847502</v>
      </c>
      <c r="H309">
        <f ca="1">RAND()</f>
        <v>0.90617495714055696</v>
      </c>
      <c r="I309">
        <f ca="1">RAND()</f>
        <v>0.71272464041948391</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Equip1001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0.38989445927794186</v>
      </c>
      <c r="E310">
        <f ca="1">RAND()</f>
        <v>9.4170992256461417E-2</v>
      </c>
      <c r="F310">
        <f ca="1">RAND()</f>
        <v>0.45879945964235314</v>
      </c>
      <c r="G310">
        <f ca="1">RAND()</f>
        <v>0.1959288662374099</v>
      </c>
      <c r="H310">
        <f ca="1">RAND()</f>
        <v>0.27195229251245057</v>
      </c>
      <c r="I310">
        <f ca="1">RAND()</f>
        <v>0.79560855591898283</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fl1</v>
      </c>
      <c r="AB310" t="s">
        <v>87</v>
      </c>
      <c r="AC310" t="s">
        <v>496</v>
      </c>
      <c r="AD310">
        <v>1</v>
      </c>
      <c r="AE310" t="s">
        <v>129</v>
      </c>
      <c r="AF310">
        <v>54</v>
      </c>
      <c r="AG310">
        <v>39</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에이잭</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{"dy":31,"sl":8,"tp":"fl1","vl":"Actor1029","cn":1,"pt":"DI","pp":54,"pr":39}</v>
      </c>
    </row>
    <row r="311" spans="1:40">
      <c r="A311">
        <v>31</v>
      </c>
      <c r="B311">
        <v>9</v>
      </c>
      <c r="C311">
        <f>IF(B311&lt;=9,0,
IF(B311=10,1,2))</f>
        <v>0</v>
      </c>
      <c r="D311">
        <f ca="1">RAND()</f>
        <v>0.74169467161878755</v>
      </c>
      <c r="E311">
        <f ca="1">RAND()</f>
        <v>0.12029974213329897</v>
      </c>
      <c r="F311">
        <f ca="1">RAND()</f>
        <v>1.1909470713554637E-2</v>
      </c>
      <c r="G311">
        <f ca="1">RAND()</f>
        <v>0.11596837790804904</v>
      </c>
      <c r="H311">
        <f ca="1">RAND()</f>
        <v>0.21908738148173068</v>
      </c>
      <c r="I311">
        <f ca="1">RAND()</f>
        <v>0.80190365172412881</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fl1</v>
      </c>
      <c r="AB311" t="s">
        <v>87</v>
      </c>
      <c r="AC311" t="s">
        <v>497</v>
      </c>
      <c r="AD311">
        <v>1</v>
      </c>
      <c r="AE311" t="s">
        <v>129</v>
      </c>
      <c r="AF311">
        <v>54</v>
      </c>
      <c r="AG311">
        <v>39</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솔</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{"dy":31,"sl":9,"tp":"fl1","vl":"Actor2015","cn":1,"pt":"DI","pp":54,"pr":39}</v>
      </c>
    </row>
    <row r="312" spans="1:40">
      <c r="A312">
        <v>1</v>
      </c>
      <c r="B312">
        <v>10</v>
      </c>
      <c r="C312">
        <f>IF(B312&lt;=9,0,
IF(B312=10,1,2))</f>
        <v>1</v>
      </c>
      <c r="D312">
        <f ca="1">RAND()</f>
        <v>0.33762582646874617</v>
      </c>
      <c r="E312">
        <f ca="1">RAND()</f>
        <v>0.66317155719490006</v>
      </c>
      <c r="F312">
        <f ca="1">RAND()</f>
        <v>0.64178251865545999</v>
      </c>
      <c r="G312">
        <f ca="1">RAND()</f>
        <v>0.25651336983596373</v>
      </c>
      <c r="H312">
        <f ca="1">RAND()</f>
        <v>0.85905819557109031</v>
      </c>
      <c r="I312">
        <f ca="1">RAND()</f>
        <v>0.93372492303908505</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429</v>
      </c>
      <c r="AD312">
        <v>1</v>
      </c>
      <c r="AE312" t="s">
        <v>129</v>
      </c>
      <c r="AF312">
        <v>239</v>
      </c>
      <c r="AG312">
        <v>159</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원더</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{"dy":1,"sl":10,"tp":"fc","vl":"Actor2128","cn":1,"pt":"DI","pp":239,"pr":159}</v>
      </c>
    </row>
    <row r="313" spans="1:40">
      <c r="A313">
        <v>2</v>
      </c>
      <c r="B313">
        <v>10</v>
      </c>
      <c r="C313">
        <f>IF(B313&lt;=9,0,
IF(B313=10,1,2))</f>
        <v>1</v>
      </c>
      <c r="D313">
        <f ca="1">RAND()</f>
        <v>0.40044068171401848</v>
      </c>
      <c r="E313">
        <f ca="1">RAND()</f>
        <v>0.36087289873020545</v>
      </c>
      <c r="F313">
        <f ca="1">RAND()</f>
        <v>0.27556814304345101</v>
      </c>
      <c r="G313">
        <f ca="1">RAND()</f>
        <v>0.33444921912246151</v>
      </c>
      <c r="H313">
        <f ca="1">RAND()</f>
        <v>0.63183662438357324</v>
      </c>
      <c r="I313">
        <f ca="1">RAND()</f>
        <v>0.76757195232592523</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429</v>
      </c>
      <c r="AD313">
        <v>1</v>
      </c>
      <c r="AE313" t="s">
        <v>129</v>
      </c>
      <c r="AF313">
        <v>239</v>
      </c>
      <c r="AG313">
        <v>159</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원더</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{"dy":2,"sl":10,"tp":"fc","vl":"Actor2128","cn":1,"pt":"DI","pp":239,"pr":159}</v>
      </c>
    </row>
    <row r="314" spans="1:40">
      <c r="A314">
        <v>3</v>
      </c>
      <c r="B314">
        <v>10</v>
      </c>
      <c r="C314">
        <f>IF(B314&lt;=9,0,
IF(B314=10,1,2))</f>
        <v>1</v>
      </c>
      <c r="D314">
        <f ca="1">RAND()</f>
        <v>6.0023210898947021E-2</v>
      </c>
      <c r="E314">
        <f ca="1">RAND()</f>
        <v>0.51976638585725521</v>
      </c>
      <c r="F314">
        <f ca="1">RAND()</f>
        <v>0.68762448195252945</v>
      </c>
      <c r="G314">
        <f ca="1">RAND()</f>
        <v>0.98502660858121993</v>
      </c>
      <c r="H314">
        <f ca="1">RAND()</f>
        <v>0.60459000769629789</v>
      </c>
      <c r="I314">
        <f ca="1">RAND()</f>
        <v>0.30729198047596484</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v>
      </c>
    </row>
    <row r="315" spans="1:40">
      <c r="A315">
        <v>4</v>
      </c>
      <c r="B315">
        <v>10</v>
      </c>
      <c r="C315">
        <f>IF(B315&lt;=9,0,
IF(B315=10,1,2))</f>
        <v>1</v>
      </c>
      <c r="D315">
        <f ca="1">RAND()</f>
        <v>0.80703926739655196</v>
      </c>
      <c r="E315">
        <f ca="1">RAND()</f>
        <v>6.0447618981077866E-2</v>
      </c>
      <c r="F315">
        <f ca="1">RAND()</f>
        <v>0.48782619383838677</v>
      </c>
      <c r="G315">
        <f ca="1">RAND()</f>
        <v>0.48565316668428626</v>
      </c>
      <c r="H315">
        <f ca="1">RAND()</f>
        <v>0.84643468274349443</v>
      </c>
      <c r="I315">
        <f ca="1">RAND()</f>
        <v>0.70091239042176645</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0.84704547016739873</v>
      </c>
      <c r="E316">
        <f ca="1">RAND()</f>
        <v>0.80909387012703271</v>
      </c>
      <c r="F316">
        <f ca="1">RAND()</f>
        <v>0.85127375226708368</v>
      </c>
      <c r="G316">
        <f ca="1">RAND()</f>
        <v>0.96522183926459415</v>
      </c>
      <c r="H316">
        <f ca="1">RAND()</f>
        <v>0.99369821549247683</v>
      </c>
      <c r="I316">
        <f ca="1">RAND()</f>
        <v>0.48115652868661485</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fl5</v>
      </c>
      <c r="AB316" t="s">
        <v>441</v>
      </c>
      <c r="AC316" t="s">
        <v>479</v>
      </c>
      <c r="AD316">
        <v>1</v>
      </c>
      <c r="AE316" t="s">
        <v>129</v>
      </c>
      <c r="AF316">
        <v>80</v>
      </c>
      <c r="AG316">
        <v>49</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무테이</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{"dy":5,"sl":10,"tp":"fl5","vl":"Actor3021","cn":1,"pt":"DI","pp":80,"pr":49}</v>
      </c>
    </row>
    <row r="317" spans="1:40">
      <c r="A317">
        <v>6</v>
      </c>
      <c r="B317">
        <v>10</v>
      </c>
      <c r="C317">
        <f>IF(B317&lt;=9,0,
IF(B317=10,1,2))</f>
        <v>1</v>
      </c>
      <c r="D317">
        <f ca="1">RAND()</f>
        <v>0.25894348185354243</v>
      </c>
      <c r="E317">
        <f ca="1">RAND()</f>
        <v>0.90965600395842661</v>
      </c>
      <c r="F317">
        <f ca="1">RAND()</f>
        <v>0.53404457675077766</v>
      </c>
      <c r="G317">
        <f ca="1">RAND()</f>
        <v>0.22077404865104622</v>
      </c>
      <c r="H317">
        <f ca="1">RAND()</f>
        <v>0.74841202112592697</v>
      </c>
      <c r="I317">
        <f ca="1">RAND()</f>
        <v>1.243003867627368E-2</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fl5</v>
      </c>
      <c r="AB317" t="s">
        <v>441</v>
      </c>
      <c r="AC317" t="s">
        <v>479</v>
      </c>
      <c r="AD317">
        <v>1</v>
      </c>
      <c r="AE317" t="s">
        <v>129</v>
      </c>
      <c r="AF317">
        <v>80</v>
      </c>
      <c r="AG317">
        <v>49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무테이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{"dy":6,"sl":10,"tp":"fl5","vl":"Actor3021","cn":1,"pt":"DI","pp":80,"pr":49}</v>
      </c>
    </row>
    <row r="318" spans="1:40">
      <c r="A318">
        <v>7</v>
      </c>
      <c r="B318">
        <v>10</v>
      </c>
      <c r="C318">
        <f>IF(B318&lt;=9,0,
IF(B318=10,1,2))</f>
        <v>1</v>
      </c>
      <c r="D318">
        <f ca="1">RAND()</f>
        <v>0.22165404310247172</v>
      </c>
      <c r="E318">
        <f ca="1">RAND()</f>
        <v>0.14974319799642588</v>
      </c>
      <c r="F318">
        <f ca="1">RAND()</f>
        <v>0.21350518876912572</v>
      </c>
      <c r="G318">
        <f ca="1">RAND()</f>
        <v>0.43705666577326696</v>
      </c>
      <c r="H318">
        <f ca="1">RAND()</f>
        <v>0.76649020601286655</v>
      </c>
      <c r="I318">
        <f ca="1">RAND()</f>
        <v>0.8354796399712433</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v>
      </c>
    </row>
    <row r="319" spans="1:40">
      <c r="A319">
        <v>8</v>
      </c>
      <c r="B319">
        <v>10</v>
      </c>
      <c r="C319">
        <f>IF(B319&lt;=9,0,
IF(B319=10,1,2))</f>
        <v>1</v>
      </c>
      <c r="D319">
        <f ca="1">RAND()</f>
        <v>0.6939751732049787</v>
      </c>
      <c r="E319">
        <f ca="1">RAND()</f>
        <v>0.14993022741118867</v>
      </c>
      <c r="F319">
        <f ca="1">RAND()</f>
        <v>0.82110679198235659</v>
      </c>
      <c r="G319">
        <f ca="1">RAND()</f>
        <v>0.22441312112885659</v>
      </c>
      <c r="H319">
        <f ca="1">RAND()</f>
        <v>0.19417550129410455</v>
      </c>
      <c r="I319">
        <f ca="1">RAND()</f>
        <v>0.62067287821457773</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0.95032626273748244</v>
      </c>
      <c r="E320">
        <f ca="1">RAND()</f>
        <v>0.43828028876378844</v>
      </c>
      <c r="F320">
        <f ca="1">RAND()</f>
        <v>7.048138422501482E-2</v>
      </c>
      <c r="G320">
        <f ca="1">RAND()</f>
        <v>0.97337828097442036</v>
      </c>
      <c r="H320">
        <f ca="1">RAND()</f>
        <v>0.67797781607764351</v>
      </c>
      <c r="I320">
        <f ca="1">RAND()</f>
        <v>0.21138455899872788</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fc</v>
      </c>
      <c r="AB320" t="s">
        <v>85</v>
      </c>
      <c r="AC320" t="s">
        <v>440</v>
      </c>
      <c r="AD320">
        <v>1</v>
      </c>
      <c r="AE320" t="s">
        <v>129</v>
      </c>
      <c r="AF320">
        <v>820</v>
      </c>
      <c r="AG320">
        <v>439</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전설</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프로토27</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{"dy":9,"sl":10,"tp":"fc","vl":"Actor1216","cn":1,"pt":"DI","pp":820,"pr":439}</v>
      </c>
    </row>
    <row r="321" spans="1:40">
      <c r="A321">
        <v>10</v>
      </c>
      <c r="B321">
        <v>10</v>
      </c>
      <c r="C321">
        <f>IF(B321&lt;=9,0,
IF(B321=10,1,2))</f>
        <v>1</v>
      </c>
      <c r="D321">
        <f ca="1">RAND()</f>
        <v>0.71874906122648008</v>
      </c>
      <c r="E321">
        <f ca="1">RAND()</f>
        <v>0.3113147983682818</v>
      </c>
      <c r="F321">
        <f ca="1">RAND()</f>
        <v>0.14648522751664028</v>
      </c>
      <c r="G321">
        <f ca="1">RAND()</f>
        <v>0.87356828034763956</v>
      </c>
      <c r="H321">
        <f ca="1">RAND()</f>
        <v>0.82580883849582709</v>
      </c>
      <c r="I321">
        <f ca="1">RAND()</f>
        <v>0.49211173666201646</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440</v>
      </c>
      <c r="AD321">
        <v>1</v>
      </c>
      <c r="AE321" t="s">
        <v>129</v>
      </c>
      <c r="AF321">
        <v>820</v>
      </c>
      <c r="AG321">
        <v>439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전설</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프로토27</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{"dy":10,"sl":10,"tp":"fc","vl":"Actor1216","cn":1,"pt":"DI","pp":820,"pr":439}</v>
      </c>
    </row>
    <row r="322" spans="1:40">
      <c r="A322">
        <v>11</v>
      </c>
      <c r="B322">
        <v>10</v>
      </c>
      <c r="C322">
        <f>IF(B322&lt;=9,0,
IF(B322=10,1,2))</f>
        <v>1</v>
      </c>
      <c r="D322">
        <f ca="1">RAND()</f>
        <v>0.39380366280728529</v>
      </c>
      <c r="E322">
        <f ca="1">RAND()</f>
        <v>0.26427882970772998</v>
      </c>
      <c r="F322">
        <f ca="1">RAND()</f>
        <v>0.67371417373074494</v>
      </c>
      <c r="G322">
        <f ca="1">RAND()</f>
        <v>0.44469214798653089</v>
      </c>
      <c r="H322">
        <f ca="1">RAND()</f>
        <v>0.65225810912214222</v>
      </c>
      <c r="I322">
        <f ca="1">RAND()</f>
        <v>0.89095517136464719</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440</v>
      </c>
      <c r="AD322">
        <v>1</v>
      </c>
      <c r="AE322" t="s">
        <v>129</v>
      </c>
      <c r="AF322">
        <v>820</v>
      </c>
      <c r="AG322">
        <v>439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전설</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프로토27</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{"dy":11,"sl":10,"tp":"fc","vl":"Actor1216","cn":1,"pt":"DI","pp":820,"pr":439}</v>
      </c>
    </row>
    <row r="323" spans="1:40">
      <c r="A323">
        <v>12</v>
      </c>
      <c r="B323">
        <v>10</v>
      </c>
      <c r="C323">
        <f>IF(B323&lt;=9,0,
IF(B323=10,1,2))</f>
        <v>1</v>
      </c>
      <c r="D323">
        <f ca="1">RAND()</f>
        <v>0.66570065121909838</v>
      </c>
      <c r="E323">
        <f ca="1">RAND()</f>
        <v>0.97390262519927273</v>
      </c>
      <c r="F323">
        <f ca="1">RAND()</f>
        <v>0.41901954340276493</v>
      </c>
      <c r="G323">
        <f ca="1">RAND()</f>
        <v>0.46464336775193504</v>
      </c>
      <c r="H323">
        <f ca="1">RAND()</f>
        <v>0.88265352063558022</v>
      </c>
      <c r="I323">
        <f ca="1">RAND()</f>
        <v>0.53417986723140276</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0.80266102040121567</v>
      </c>
      <c r="E324">
        <f ca="1">RAND()</f>
        <v>0.10055516490895422</v>
      </c>
      <c r="F324">
        <f ca="1">RAND()</f>
        <v>0.23161287150745902</v>
      </c>
      <c r="G324">
        <f ca="1">RAND()</f>
        <v>5.0419459934946564E-2</v>
      </c>
      <c r="H324">
        <f ca="1">RAND()</f>
        <v>0.2321868609818003</v>
      </c>
      <c r="I324">
        <f ca="1">RAND()</f>
        <v>0.54563241992815958</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fc</v>
      </c>
      <c r="AB324" t="s">
        <v>85</v>
      </c>
      <c r="AC324" t="s">
        <v>438</v>
      </c>
      <c r="AD324">
        <v>1</v>
      </c>
      <c r="AE324" t="s">
        <v>129</v>
      </c>
      <c r="AF324">
        <v>229</v>
      </c>
      <c r="AG324">
        <v>159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슬로니카</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{"dy":13,"sl":10,"tp":"fc","vl":"Actor3114","cn":1,"pt":"DI","pp":229,"pr":159}</v>
      </c>
    </row>
    <row r="325" spans="1:40">
      <c r="A325">
        <v>14</v>
      </c>
      <c r="B325">
        <v>10</v>
      </c>
      <c r="C325">
        <f>IF(B325&lt;=9,0,
IF(B325=10,1,2))</f>
        <v>1</v>
      </c>
      <c r="D325">
        <f ca="1">RAND()</f>
        <v>7.2938734308852671E-2</v>
      </c>
      <c r="E325">
        <f ca="1">RAND()</f>
        <v>0.96556023028811011</v>
      </c>
      <c r="F325">
        <f ca="1">RAND()</f>
        <v>0.59984665273482629</v>
      </c>
      <c r="G325">
        <f ca="1">RAND()</f>
        <v>0.35971132027630237</v>
      </c>
      <c r="H325">
        <f ca="1">RAND()</f>
        <v>0.51190626022834573</v>
      </c>
      <c r="I325">
        <f ca="1">RAND()</f>
        <v>0.78520916901612892</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fc</v>
      </c>
      <c r="AB325" t="s">
        <v>85</v>
      </c>
      <c r="AC325" t="s">
        <v>438</v>
      </c>
      <c r="AD325">
        <v>1</v>
      </c>
      <c r="AE325" t="s">
        <v>129</v>
      </c>
      <c r="AF325">
        <v>229</v>
      </c>
      <c r="AG325">
        <v>159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슬로니카</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{"dy":14,"sl":10,"tp":"fc","vl":"Actor3114","cn":1,"pt":"DI","pp":229,"pr":159}</v>
      </c>
    </row>
    <row r="326" spans="1:40">
      <c r="A326">
        <v>15</v>
      </c>
      <c r="B326">
        <v>10</v>
      </c>
      <c r="C326">
        <f>IF(B326&lt;=9,0,
IF(B326=10,1,2))</f>
        <v>1</v>
      </c>
      <c r="D326">
        <f ca="1">RAND()</f>
        <v>0.53542553194782383</v>
      </c>
      <c r="E326">
        <f ca="1">RAND()</f>
        <v>5.6770878470504327E-2</v>
      </c>
      <c r="F326">
        <f ca="1">RAND()</f>
        <v>0.35719834716473053</v>
      </c>
      <c r="G326">
        <f ca="1">RAND()</f>
        <v>0.64439601833086879</v>
      </c>
      <c r="H326">
        <f ca="1">RAND()</f>
        <v>0.70703152289397797</v>
      </c>
      <c r="I326">
        <f ca="1">RAND()</f>
        <v>0.77717771595341389</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0.36698585819540386</v>
      </c>
      <c r="E327">
        <f ca="1">RAND()</f>
        <v>0.41096535879185359</v>
      </c>
      <c r="F327">
        <f ca="1">RAND()</f>
        <v>0.57682930595761639</v>
      </c>
      <c r="G327">
        <f ca="1">RAND()</f>
        <v>0.31112095750616786</v>
      </c>
      <c r="H327">
        <f ca="1">RAND()</f>
        <v>0.98460109313124999</v>
      </c>
      <c r="I327">
        <f ca="1">RAND()</f>
        <v>0.14836723580436206</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v>
      </c>
    </row>
    <row r="328" spans="1:40">
      <c r="A328">
        <v>17</v>
      </c>
      <c r="B328">
        <v>10</v>
      </c>
      <c r="C328">
        <f>IF(B328&lt;=9,0,
IF(B328=10,1,2))</f>
        <v>1</v>
      </c>
      <c r="D328">
        <f ca="1">RAND()</f>
        <v>0.86663432089434245</v>
      </c>
      <c r="E328">
        <f ca="1">RAND()</f>
        <v>0.57754962134316568</v>
      </c>
      <c r="F328">
        <f ca="1">RAND()</f>
        <v>0.35989426353410447</v>
      </c>
      <c r="G328">
        <f ca="1">RAND()</f>
        <v>2.9143684729214137E-2</v>
      </c>
      <c r="H328">
        <f ca="1">RAND()</f>
        <v>0.42787624131910762</v>
      </c>
      <c r="I328">
        <f ca="1">RAND()</f>
        <v>0.77656008803278542</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fl5</v>
      </c>
      <c r="AB328" t="s">
        <v>441</v>
      </c>
      <c r="AC328" t="s">
        <v>474</v>
      </c>
      <c r="AD328">
        <v>1</v>
      </c>
      <c r="AE328" t="s">
        <v>129</v>
      </c>
      <c r="AF328">
        <v>490</v>
      </c>
      <c r="AG328">
        <v>279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케이저</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{"dy":17,"sl":10,"tp":"fl5","vl":"Actor0113","cn":1,"pt":"DI","pp":490,"pr":279}</v>
      </c>
    </row>
    <row r="329" spans="1:40">
      <c r="A329">
        <v>18</v>
      </c>
      <c r="B329">
        <v>10</v>
      </c>
      <c r="C329">
        <f>IF(B329&lt;=9,0,
IF(B329=10,1,2))</f>
        <v>1</v>
      </c>
      <c r="D329">
        <f ca="1">RAND()</f>
        <v>0.83313932489476217</v>
      </c>
      <c r="E329">
        <f ca="1">RAND()</f>
        <v>0.16855915136786181</v>
      </c>
      <c r="F329">
        <f ca="1">RAND()</f>
        <v>0.23496002092741897</v>
      </c>
      <c r="G329">
        <f ca="1">RAND()</f>
        <v>0.87265176111837017</v>
      </c>
      <c r="H329">
        <f ca="1">RAND()</f>
        <v>4.5806821794042274E-2</v>
      </c>
      <c r="I329">
        <f ca="1">RAND()</f>
        <v>0.28484760154684596</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fl5</v>
      </c>
      <c r="AB329" t="s">
        <v>441</v>
      </c>
      <c r="AC329" t="s">
        <v>474</v>
      </c>
      <c r="AD329">
        <v>1</v>
      </c>
      <c r="AE329" t="s">
        <v>129</v>
      </c>
      <c r="AF329">
        <v>490</v>
      </c>
      <c r="AG329">
        <v>279</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케이저</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{"dy":18,"sl":10,"tp":"fl5","vl":"Actor0113","cn":1,"pt":"DI","pp":490,"pr":279}</v>
      </c>
    </row>
    <row r="330" spans="1:40">
      <c r="A330">
        <v>19</v>
      </c>
      <c r="B330">
        <v>10</v>
      </c>
      <c r="C330">
        <f>IF(B330&lt;=9,0,
IF(B330=10,1,2))</f>
        <v>1</v>
      </c>
      <c r="D330">
        <f ca="1">RAND()</f>
        <v>0.18197114499128508</v>
      </c>
      <c r="E330">
        <f ca="1">RAND()</f>
        <v>0.34850056171011101</v>
      </c>
      <c r="F330">
        <f ca="1">RAND()</f>
        <v>0.43864287926997669</v>
      </c>
      <c r="G330">
        <f ca="1">RAND()</f>
        <v>0.95994823146613051</v>
      </c>
      <c r="H330">
        <f ca="1">RAND()</f>
        <v>0.29774192480415174</v>
      </c>
      <c r="I330">
        <f ca="1">RAND()</f>
        <v>0.90786515125867084</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441</v>
      </c>
      <c r="AC330" t="s">
        <v>474</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케이저</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{"dy":19,"sl":10,"tp":"fl5","vl":"Actor0113","cn":1,"pt":"DI","pp":490,"pr":279}</v>
      </c>
    </row>
    <row r="331" spans="1:40">
      <c r="A331">
        <v>20</v>
      </c>
      <c r="B331">
        <v>10</v>
      </c>
      <c r="C331">
        <f>IF(B331&lt;=9,0,
IF(B331=10,1,2))</f>
        <v>1</v>
      </c>
      <c r="D331">
        <f ca="1">RAND()</f>
        <v>0.43886103259705067</v>
      </c>
      <c r="E331">
        <f ca="1">RAND()</f>
        <v>1.0192144278125204E-2</v>
      </c>
      <c r="F331">
        <f ca="1">RAND()</f>
        <v>0.82302610498456807</v>
      </c>
      <c r="G331">
        <f ca="1">RAND()</f>
        <v>0.55223589790433936</v>
      </c>
      <c r="H331">
        <f ca="1">RAND()</f>
        <v>0.37487731302893468</v>
      </c>
      <c r="I331">
        <f ca="1">RAND()</f>
        <v>7.5499483227356445E-2</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v>
      </c>
    </row>
    <row r="332" spans="1:40">
      <c r="A332">
        <v>21</v>
      </c>
      <c r="B332">
        <v>10</v>
      </c>
      <c r="C332">
        <f>IF(B332&lt;=9,0,
IF(B332=10,1,2))</f>
        <v>1</v>
      </c>
      <c r="D332">
        <f ca="1">RAND()</f>
        <v>0.47984655223258976</v>
      </c>
      <c r="E332">
        <f ca="1">RAND()</f>
        <v>0.21973562884602871</v>
      </c>
      <c r="F332">
        <f ca="1">RAND()</f>
        <v>0.46035683062961152</v>
      </c>
      <c r="G332">
        <f ca="1">RAND()</f>
        <v>0.99007107151581708</v>
      </c>
      <c r="H332">
        <f ca="1">RAND()</f>
        <v>0.71254331994956321</v>
      </c>
      <c r="I332">
        <f ca="1">RAND()</f>
        <v>0.14064694683340917</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0.31861824583951992</v>
      </c>
      <c r="E333">
        <f ca="1">RAND()</f>
        <v>0.25477808974364791</v>
      </c>
      <c r="F333">
        <f ca="1">RAND()</f>
        <v>0.58729542793114242</v>
      </c>
      <c r="G333">
        <f ca="1">RAND()</f>
        <v>0.86080729595638639</v>
      </c>
      <c r="H333">
        <f ca="1">RAND()</f>
        <v>0.41595864743223798</v>
      </c>
      <c r="I333">
        <f ca="1">RAND()</f>
        <v>8.4108703267341656E-2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6.2212653459904566E-2</v>
      </c>
      <c r="E334">
        <f ca="1">RAND()</f>
        <v>0.54384296597763948</v>
      </c>
      <c r="F334">
        <f ca="1">RAND()</f>
        <v>3.665348122971035E-3</v>
      </c>
      <c r="G334">
        <f ca="1">RAND()</f>
        <v>0.55408373098970365</v>
      </c>
      <c r="H334">
        <f ca="1">RAND()</f>
        <v>0.26516792871645656</v>
      </c>
      <c r="I334">
        <f ca="1">RAND()</f>
        <v>0.81559502118699456</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v>
      </c>
    </row>
    <row r="335" spans="1:40">
      <c r="A335">
        <v>24</v>
      </c>
      <c r="B335">
        <v>10</v>
      </c>
      <c r="C335">
        <f>IF(B335&lt;=9,0,
IF(B335=10,1,2))</f>
        <v>1</v>
      </c>
      <c r="D335">
        <f ca="1">RAND()</f>
        <v>0.42811738141792743</v>
      </c>
      <c r="E335">
        <f ca="1">RAND()</f>
        <v>0.18977662788503624</v>
      </c>
      <c r="F335">
        <f ca="1">RAND()</f>
        <v>0.94589478125274562</v>
      </c>
      <c r="G335">
        <f ca="1">RAND()</f>
        <v>0.32224398122427755</v>
      </c>
      <c r="H335">
        <f ca="1">RAND()</f>
        <v>0.27292455650368808</v>
      </c>
      <c r="I335">
        <f ca="1">RAND()</f>
        <v>0.38947262227159307</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0.82453808244762961</v>
      </c>
      <c r="E336">
        <f ca="1">RAND()</f>
        <v>0.52014403906350259</v>
      </c>
      <c r="F336">
        <f ca="1">RAND()</f>
        <v>0.36251069986980311</v>
      </c>
      <c r="G336">
        <f ca="1">RAND()</f>
        <v>0.74030884528874563</v>
      </c>
      <c r="H336">
        <f ca="1">RAND()</f>
        <v>0.26637906054543081</v>
      </c>
      <c r="I336">
        <f ca="1">RAND()</f>
        <v>0.70857936333970428</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fl2</v>
      </c>
      <c r="AB336" t="s">
        <v>88</v>
      </c>
      <c r="AC336" t="s">
        <v>492</v>
      </c>
      <c r="AD336">
        <v>1</v>
      </c>
      <c r="AE336" t="s">
        <v>129</v>
      </c>
      <c r="AF336">
        <v>180</v>
      </c>
      <c r="AG336">
        <v>79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오비우스</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{"dy":25,"sl":10,"tp":"fl2","vl":"Actor1141","cn":1,"pt":"DI","pp":180,"pr":79}</v>
      </c>
    </row>
    <row r="337" spans="1:40">
      <c r="A337">
        <v>26</v>
      </c>
      <c r="B337">
        <v>10</v>
      </c>
      <c r="C337">
        <f>IF(B337&lt;=9,0,
IF(B337=10,1,2))</f>
        <v>1</v>
      </c>
      <c r="D337">
        <f ca="1">RAND()</f>
        <v>0.68839977494370719</v>
      </c>
      <c r="E337">
        <f ca="1">RAND()</f>
        <v>0.35329662447781274</v>
      </c>
      <c r="F337">
        <f ca="1">RAND()</f>
        <v>0.68544477130572201</v>
      </c>
      <c r="G337">
        <f ca="1">RAND()</f>
        <v>0.46821384909135644</v>
      </c>
      <c r="H337">
        <f ca="1">RAND()</f>
        <v>0.6191120939941237</v>
      </c>
      <c r="I337">
        <f ca="1">RAND()</f>
        <v>0.49091211730849427</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492</v>
      </c>
      <c r="AD337">
        <v>1</v>
      </c>
      <c r="AE337" t="s">
        <v>129</v>
      </c>
      <c r="AF337">
        <v>180</v>
      </c>
      <c r="AG337">
        <v>79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오비우스</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{"dy":26,"sl":10,"tp":"fl2","vl":"Actor1141","cn":1,"pt":"DI","pp":180,"pr":79}</v>
      </c>
    </row>
    <row r="338" spans="1:40">
      <c r="A338">
        <v>27</v>
      </c>
      <c r="B338">
        <v>10</v>
      </c>
      <c r="C338">
        <f>IF(B338&lt;=9,0,
IF(B338=10,1,2))</f>
        <v>1</v>
      </c>
      <c r="D338">
        <f ca="1">RAND()</f>
        <v>0.45840244486806936</v>
      </c>
      <c r="E338">
        <f ca="1">RAND()</f>
        <v>0.91980879945531291</v>
      </c>
      <c r="F338">
        <f ca="1">RAND()</f>
        <v>0.89131879240910805</v>
      </c>
      <c r="G338">
        <f ca="1">RAND()</f>
        <v>0.74277990588722975</v>
      </c>
      <c r="H338">
        <f ca="1">RAND()</f>
        <v>0.55502053673076146</v>
      </c>
      <c r="I338">
        <f ca="1">RAND()</f>
        <v>0.88362058102298335</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v>
      </c>
    </row>
    <row r="339" spans="1:40">
      <c r="A339">
        <v>28</v>
      </c>
      <c r="B339">
        <v>10</v>
      </c>
      <c r="C339">
        <f>IF(B339&lt;=9,0,
IF(B339=10,1,2))</f>
        <v>1</v>
      </c>
      <c r="D339">
        <f ca="1">RAND()</f>
        <v>0.67347858650381831</v>
      </c>
      <c r="E339">
        <f ca="1">RAND()</f>
        <v>0.62580476284276509</v>
      </c>
      <c r="F339">
        <f ca="1">RAND()</f>
        <v>0.49248937420693184</v>
      </c>
      <c r="G339">
        <f ca="1">RAND()</f>
        <v>0.53206996795979</v>
      </c>
      <c r="H339">
        <f ca="1">RAND()</f>
        <v>0.61617472087018554</v>
      </c>
      <c r="I339">
        <f ca="1">RAND()</f>
        <v>0.8309191348474303</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fl5</v>
      </c>
      <c r="AB339" t="s">
        <v>441</v>
      </c>
      <c r="AC339" t="s">
        <v>494</v>
      </c>
      <c r="AD339">
        <v>1</v>
      </c>
      <c r="AE339" t="s">
        <v>129</v>
      </c>
      <c r="AF339">
        <v>90</v>
      </c>
      <c r="AG339">
        <v>59</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젤리아</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{"dy":28,"sl":10,"tp":"fl5","vl":"Actor1005","cn":1,"pt":"DI","pp":90,"pr":59}</v>
      </c>
    </row>
    <row r="340" spans="1:40">
      <c r="A340">
        <v>29</v>
      </c>
      <c r="B340">
        <v>10</v>
      </c>
      <c r="C340">
        <f>IF(B340&lt;=9,0,
IF(B340=10,1,2))</f>
        <v>1</v>
      </c>
      <c r="D340">
        <f ca="1">RAND()</f>
        <v>0.54564474648554462</v>
      </c>
      <c r="E340">
        <f ca="1">RAND()</f>
        <v>0.89391593392944135</v>
      </c>
      <c r="F340">
        <f ca="1">RAND()</f>
        <v>0.91722262049667402</v>
      </c>
      <c r="G340">
        <f ca="1">RAND()</f>
        <v>0.22878969864840126</v>
      </c>
      <c r="H340">
        <f ca="1">RAND()</f>
        <v>0.87039694009427604</v>
      </c>
      <c r="I340">
        <f ca="1">RAND()</f>
        <v>0.70078834172018467</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fl5</v>
      </c>
      <c r="AB340" t="s">
        <v>441</v>
      </c>
      <c r="AC340" t="s">
        <v>494</v>
      </c>
      <c r="AD340">
        <v>1</v>
      </c>
      <c r="AE340" t="s">
        <v>129</v>
      </c>
      <c r="AF340">
        <v>90</v>
      </c>
      <c r="AG340">
        <v>59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젤리아</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{"dy":29,"sl":10,"tp":"fl5","vl":"Actor1005","cn":1,"pt":"DI","pp":90,"pr":59}</v>
      </c>
    </row>
    <row r="341" spans="1:40">
      <c r="A341">
        <v>30</v>
      </c>
      <c r="B341">
        <v>10</v>
      </c>
      <c r="C341">
        <f>IF(B341&lt;=9,0,
IF(B341=10,1,2))</f>
        <v>1</v>
      </c>
      <c r="D341">
        <f ca="1">RAND()</f>
        <v>0.54768520977168322</v>
      </c>
      <c r="E341">
        <f ca="1">RAND()</f>
        <v>0.42564255203324519</v>
      </c>
      <c r="F341">
        <f ca="1">RAND()</f>
        <v>0.64356805927895966</v>
      </c>
      <c r="G341">
        <f ca="1">RAND()</f>
        <v>0.27205534199599657</v>
      </c>
      <c r="H341">
        <f ca="1">RAND()</f>
        <v>0.40827475638138488</v>
      </c>
      <c r="I341">
        <f ca="1">RAND()</f>
        <v>0.50961148044185689</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v>
      </c>
    </row>
    <row r="342" spans="1:40">
      <c r="A342">
        <v>31</v>
      </c>
      <c r="B342">
        <v>10</v>
      </c>
      <c r="C342">
        <f>IF(B342&lt;=9,0,
IF(B342=10,1,2))</f>
        <v>1</v>
      </c>
      <c r="D342">
        <f ca="1">RAND()</f>
        <v>0.93547674048848828</v>
      </c>
      <c r="E342">
        <f ca="1">RAND()</f>
        <v>0.5670893545003135</v>
      </c>
      <c r="F342">
        <f ca="1">RAND()</f>
        <v>0.83296139410780479</v>
      </c>
      <c r="G342">
        <f ca="1">RAND()</f>
        <v>0.50368176923979113</v>
      </c>
      <c r="H342">
        <f ca="1">RAND()</f>
        <v>0.31032467038116018</v>
      </c>
      <c r="I342">
        <f ca="1">RAND()</f>
        <v>0.96493004565134621</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0.75401885870688856</v>
      </c>
      <c r="E343">
        <f ca="1">RAND()</f>
        <v>0.99734060131843583</v>
      </c>
      <c r="F343">
        <f ca="1">RAND()</f>
        <v>0.23802717470686618</v>
      </c>
      <c r="G343">
        <f ca="1">RAND()</f>
        <v>0.52056858012574425</v>
      </c>
      <c r="H343">
        <f ca="1">RAND()</f>
        <v>0.17731252366685113</v>
      </c>
      <c r="I343">
        <f ca="1">RAND()</f>
        <v>0.65425947874866086</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fl1</v>
      </c>
      <c r="AB343" t="s">
        <v>87</v>
      </c>
      <c r="AC343" t="s">
        <v>486</v>
      </c>
      <c r="AD343">
        <v>1</v>
      </c>
      <c r="AE343" t="s">
        <v>129</v>
      </c>
      <c r="AF343">
        <v>219</v>
      </c>
      <c r="AG343">
        <v>119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원더</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{"dy":1,"sl":11,"tp":"fl1","vl":"Actor2128","cn":1,"pt":"DI","pp":219,"pr":119}</v>
      </c>
    </row>
    <row r="344" spans="1:40">
      <c r="A344">
        <v>2</v>
      </c>
      <c r="B344">
        <v>11</v>
      </c>
      <c r="C344">
        <f>IF(B344&lt;=9,0,
IF(B344=10,1,2))</f>
        <v>2</v>
      </c>
      <c r="D344">
        <f ca="1">RAND()</f>
        <v>0.52905293032604739</v>
      </c>
      <c r="E344">
        <f ca="1">RAND()</f>
        <v>0.1267018266169162</v>
      </c>
      <c r="F344">
        <f ca="1">RAND()</f>
        <v>0.61496146369880089</v>
      </c>
      <c r="G344">
        <f ca="1">RAND()</f>
        <v>7.3479099750717203E-2</v>
      </c>
      <c r="H344">
        <f ca="1">RAND()</f>
        <v>0.51430265370608319</v>
      </c>
      <c r="I344">
        <f ca="1">RAND()</f>
        <v>0.29205203641755395</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486</v>
      </c>
      <c r="AD344">
        <v>1</v>
      </c>
      <c r="AE344" t="s">
        <v>129</v>
      </c>
      <c r="AF344">
        <v>219</v>
      </c>
      <c r="AG344">
        <v>119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원더</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{"dy":2,"sl":11,"tp":"fl1","vl":"Actor2128","cn":1,"pt":"DI","pp":219,"pr":119}</v>
      </c>
    </row>
    <row r="345" spans="1:40">
      <c r="A345">
        <v>3</v>
      </c>
      <c r="B345">
        <v>11</v>
      </c>
      <c r="C345">
        <f>IF(B345&lt;=9,0,
IF(B345=10,1,2))</f>
        <v>2</v>
      </c>
      <c r="D345">
        <f ca="1">RAND()</f>
        <v>0.3798064033900953</v>
      </c>
      <c r="E345">
        <f ca="1">RAND()</f>
        <v>0.59929587085164493</v>
      </c>
      <c r="F345">
        <f ca="1">RAND()</f>
        <v>0.25755721603994453</v>
      </c>
      <c r="G345">
        <f ca="1">RAND()</f>
        <v>0.37662244378370202</v>
      </c>
      <c r="H345">
        <f ca="1">RAND()</f>
        <v>0.72647530618589062</v>
      </c>
      <c r="I345">
        <f ca="1">RAND()</f>
        <v>0.70704186654084833</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v>
      </c>
    </row>
    <row r="346" spans="1:40">
      <c r="A346">
        <v>4</v>
      </c>
      <c r="B346">
        <v>11</v>
      </c>
      <c r="C346">
        <f>IF(B346&lt;=9,0,
IF(B346=10,1,2))</f>
        <v>2</v>
      </c>
      <c r="D346">
        <f ca="1">RAND()</f>
        <v>0.1603950852990067</v>
      </c>
      <c r="E346">
        <f ca="1">RAND()</f>
        <v>0.9811725744849531</v>
      </c>
      <c r="F346">
        <f ca="1">RAND()</f>
        <v>0.57300985889293776</v>
      </c>
      <c r="G346">
        <f ca="1">RAND()</f>
        <v>0.52226951822424772</v>
      </c>
      <c r="H346">
        <f ca="1">RAND()</f>
        <v>0.35740282653261057</v>
      </c>
      <c r="I346">
        <f ca="1">RAND()</f>
        <v>0.80715327291809169</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0.98801127195725325</v>
      </c>
      <c r="E347">
        <f ca="1">RAND()</f>
        <v>0.28920967380064244</v>
      </c>
      <c r="F347">
        <f ca="1">RAND()</f>
        <v>0.96646074957274419</v>
      </c>
      <c r="G347">
        <f ca="1">RAND()</f>
        <v>4.0088193796869009E-2</v>
      </c>
      <c r="H347">
        <f ca="1">RAND()</f>
        <v>0.74330039456116592</v>
      </c>
      <c r="I347">
        <f ca="1">RAND()</f>
        <v>0.27878108548575242</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fl6</v>
      </c>
      <c r="AB347" t="s">
        <v>442</v>
      </c>
      <c r="AC347" t="s">
        <v>487</v>
      </c>
      <c r="AD347">
        <v>1</v>
      </c>
      <c r="AE347" t="s">
        <v>129</v>
      </c>
      <c r="AF347">
        <v>80</v>
      </c>
      <c r="AG347">
        <v>49</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무테이</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{"dy":5,"sl":11,"tp":"fl6","vl":"Actor3021","cn":1,"pt":"DI","pp":80,"pr":49}</v>
      </c>
    </row>
    <row r="348" spans="1:40">
      <c r="A348">
        <v>6</v>
      </c>
      <c r="B348">
        <v>11</v>
      </c>
      <c r="C348">
        <f>IF(B348&lt;=9,0,
IF(B348=10,1,2))</f>
        <v>2</v>
      </c>
      <c r="D348">
        <f ca="1">RAND()</f>
        <v>2.9322645424288196E-2</v>
      </c>
      <c r="E348">
        <f ca="1">RAND()</f>
        <v>0.22695288586420459</v>
      </c>
      <c r="F348">
        <f ca="1">RAND()</f>
        <v>0.22288513787393516</v>
      </c>
      <c r="G348">
        <f ca="1">RAND()</f>
        <v>0.1657843987143901</v>
      </c>
      <c r="H348">
        <f ca="1">RAND()</f>
        <v>0.47977945194129135</v>
      </c>
      <c r="I348">
        <f ca="1">RAND()</f>
        <v>0.88893251522082206</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fl6</v>
      </c>
      <c r="AB348" t="s">
        <v>442</v>
      </c>
      <c r="AC348" t="s">
        <v>487</v>
      </c>
      <c r="AD348">
        <v>1</v>
      </c>
      <c r="AE348" t="s">
        <v>129</v>
      </c>
      <c r="AF348">
        <v>80</v>
      </c>
      <c r="AG348">
        <v>49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무테이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{"dy":6,"sl":11,"tp":"fl6","vl":"Actor3021","cn":1,"pt":"DI","pp":80,"pr":49}</v>
      </c>
    </row>
    <row r="349" spans="1:40">
      <c r="A349">
        <v>7</v>
      </c>
      <c r="B349">
        <v>11</v>
      </c>
      <c r="C349">
        <f>IF(B349&lt;=9,0,
IF(B349=10,1,2))</f>
        <v>2</v>
      </c>
      <c r="D349">
        <f ca="1">RAND()</f>
        <v>0.63730359659890201</v>
      </c>
      <c r="E349">
        <f ca="1">RAND()</f>
        <v>0.23813755958587379</v>
      </c>
      <c r="F349">
        <f ca="1">RAND()</f>
        <v>0.6310292911836064</v>
      </c>
      <c r="G349">
        <f ca="1">RAND()</f>
        <v>0.86862415597480491</v>
      </c>
      <c r="H349">
        <f ca="1">RAND()</f>
        <v>0.99701707391721706</v>
      </c>
      <c r="I349">
        <f ca="1">RAND()</f>
        <v>0.59828299498769499</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v>
      </c>
    </row>
    <row r="350" spans="1:40">
      <c r="A350">
        <v>8</v>
      </c>
      <c r="B350">
        <v>11</v>
      </c>
      <c r="C350">
        <f>IF(B350&lt;=9,0,
IF(B350=10,1,2))</f>
        <v>2</v>
      </c>
      <c r="D350">
        <f ca="1">RAND()</f>
        <v>0.29701536489252178</v>
      </c>
      <c r="E350">
        <f ca="1">RAND()</f>
        <v>0.68211592702864476</v>
      </c>
      <c r="F350">
        <f ca="1">RAND()</f>
        <v>0.43467011916021725</v>
      </c>
      <c r="G350">
        <f ca="1">RAND()</f>
        <v>3.0415664038824675E-2</v>
      </c>
      <c r="H350">
        <f ca="1">RAND()</f>
        <v>0.77024722742797935</v>
      </c>
      <c r="I350">
        <f ca="1">RAND()</f>
        <v>0.37769929140493286</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0.16408451869680052</v>
      </c>
      <c r="E351">
        <f ca="1">RAND()</f>
        <v>7.364946917783366E-2</v>
      </c>
      <c r="F351">
        <f ca="1">RAND()</f>
        <v>0.15823390157682204</v>
      </c>
      <c r="G351">
        <f ca="1">RAND()</f>
        <v>0.66783618482353935</v>
      </c>
      <c r="H351">
        <f ca="1">RAND()</f>
        <v>0.50935104730635694</v>
      </c>
      <c r="I351">
        <f ca="1">RAND()</f>
        <v>0.4008114282659585</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fl1</v>
      </c>
      <c r="AB351" t="s">
        <v>87</v>
      </c>
      <c r="AC351" t="s">
        <v>488</v>
      </c>
      <c r="AD351">
        <v>1</v>
      </c>
      <c r="AE351" t="s">
        <v>129</v>
      </c>
      <c r="AF351">
        <v>805</v>
      </c>
      <c r="AG351">
        <v>399</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전설</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프로토27</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{"dy":9,"sl":11,"tp":"fl1","vl":"Actor1216","cn":1,"pt":"DI","pp":805,"pr":399}</v>
      </c>
    </row>
    <row r="352" spans="1:40">
      <c r="A352">
        <v>10</v>
      </c>
      <c r="B352">
        <v>11</v>
      </c>
      <c r="C352">
        <f>IF(B352&lt;=9,0,
IF(B352=10,1,2))</f>
        <v>2</v>
      </c>
      <c r="D352">
        <f ca="1">RAND()</f>
        <v>0.75071490485598147</v>
      </c>
      <c r="E352">
        <f ca="1">RAND()</f>
        <v>0.56126522822505931</v>
      </c>
      <c r="F352">
        <f ca="1">RAND()</f>
        <v>0.14092972799529924</v>
      </c>
      <c r="G352">
        <f ca="1">RAND()</f>
        <v>0.18118205243707697</v>
      </c>
      <c r="H352">
        <f ca="1">RAND()</f>
        <v>0.76199165920106637</v>
      </c>
      <c r="I352">
        <f ca="1">RAND()</f>
        <v>0.51786165145240304</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488</v>
      </c>
      <c r="AD352">
        <v>1</v>
      </c>
      <c r="AE352" t="s">
        <v>129</v>
      </c>
      <c r="AF352">
        <v>805</v>
      </c>
      <c r="AG352">
        <v>399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전설</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프로토27</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{"dy":10,"sl":11,"tp":"fl1","vl":"Actor1216","cn":1,"pt":"DI","pp":805,"pr":399}</v>
      </c>
    </row>
    <row r="353" spans="1:40">
      <c r="A353">
        <v>11</v>
      </c>
      <c r="B353">
        <v>11</v>
      </c>
      <c r="C353">
        <f>IF(B353&lt;=9,0,
IF(B353=10,1,2))</f>
        <v>2</v>
      </c>
      <c r="D353">
        <f ca="1">RAND()</f>
        <v>0.49304246879261371</v>
      </c>
      <c r="E353">
        <f ca="1">RAND()</f>
        <v>0.53730051898145159</v>
      </c>
      <c r="F353">
        <f ca="1">RAND()</f>
        <v>0.52752803095317768</v>
      </c>
      <c r="G353">
        <f ca="1">RAND()</f>
        <v>0.18724810614709153</v>
      </c>
      <c r="H353">
        <f ca="1">RAND()</f>
        <v>0.14648259857400403</v>
      </c>
      <c r="I353">
        <f ca="1">RAND()</f>
        <v>0.29440636928241215</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488</v>
      </c>
      <c r="AD353">
        <v>1</v>
      </c>
      <c r="AE353" t="s">
        <v>129</v>
      </c>
      <c r="AF353">
        <v>805</v>
      </c>
      <c r="AG353">
        <v>399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전설</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프로토27</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{"dy":11,"sl":11,"tp":"fl1","vl":"Actor1216","cn":1,"pt":"DI","pp":805,"pr":399}</v>
      </c>
    </row>
    <row r="354" spans="1:40">
      <c r="A354">
        <v>12</v>
      </c>
      <c r="B354">
        <v>11</v>
      </c>
      <c r="C354">
        <f>IF(B354&lt;=9,0,
IF(B354=10,1,2))</f>
        <v>2</v>
      </c>
      <c r="D354">
        <f ca="1">RAND()</f>
        <v>9.3357727178358441E-2</v>
      </c>
      <c r="E354">
        <f ca="1">RAND()</f>
        <v>0.8503638347709952</v>
      </c>
      <c r="F354">
        <f ca="1">RAND()</f>
        <v>0.68091388808441244</v>
      </c>
      <c r="G354">
        <f ca="1">RAND()</f>
        <v>0.83609275809932759</v>
      </c>
      <c r="H354">
        <f ca="1">RAND()</f>
        <v>0.50613674681145826</v>
      </c>
      <c r="I354">
        <f ca="1">RAND()</f>
        <v>0.86015726431842243</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0.36670800350037525</v>
      </c>
      <c r="E355">
        <f ca="1">RAND()</f>
        <v>0.25169784474336698</v>
      </c>
      <c r="F355">
        <f ca="1">RAND()</f>
        <v>0.86960287415972581</v>
      </c>
      <c r="G355">
        <f ca="1">RAND()</f>
        <v>0.46514625992804082</v>
      </c>
      <c r="H355">
        <f ca="1">RAND()</f>
        <v>0.91846946647366945</v>
      </c>
      <c r="I355">
        <f ca="1">RAND()</f>
        <v>0.47147559174426312</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489</v>
      </c>
      <c r="AD355">
        <v>1</v>
      </c>
      <c r="AE355" t="s">
        <v>129</v>
      </c>
      <c r="AF355">
        <v>219</v>
      </c>
      <c r="AG355">
        <v>109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슬로니카</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{"dy":13,"sl":11,"tp":"fl1","vl":"Actor3114","cn":1,"pt":"DI","pp":219,"pr":109}</v>
      </c>
    </row>
    <row r="356" spans="1:40">
      <c r="A356">
        <v>14</v>
      </c>
      <c r="B356">
        <v>11</v>
      </c>
      <c r="C356">
        <f>IF(B356&lt;=9,0,
IF(B356=10,1,2))</f>
        <v>2</v>
      </c>
      <c r="D356">
        <f ca="1">RAND()</f>
        <v>0.49226207869881122</v>
      </c>
      <c r="E356">
        <f ca="1">RAND()</f>
        <v>0.24790124240515166</v>
      </c>
      <c r="F356">
        <f ca="1">RAND()</f>
        <v>3.5064710982019909E-2</v>
      </c>
      <c r="G356">
        <f ca="1">RAND()</f>
        <v>0.33533963710773129</v>
      </c>
      <c r="H356">
        <f ca="1">RAND()</f>
        <v>0.11564134882081245</v>
      </c>
      <c r="I356">
        <f ca="1">RAND()</f>
        <v>0.51023248041562708</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fl1</v>
      </c>
      <c r="AB356" t="s">
        <v>87</v>
      </c>
      <c r="AC356" t="s">
        <v>489</v>
      </c>
      <c r="AD356">
        <v>1</v>
      </c>
      <c r="AE356" t="s">
        <v>129</v>
      </c>
      <c r="AF356">
        <v>219</v>
      </c>
      <c r="AG356">
        <v>109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슬로니카</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{"dy":14,"sl":11,"tp":"fl1","vl":"Actor3114","cn":1,"pt":"DI","pp":219,"pr":109}</v>
      </c>
    </row>
    <row r="357" spans="1:40">
      <c r="A357">
        <v>15</v>
      </c>
      <c r="B357">
        <v>11</v>
      </c>
      <c r="C357">
        <f>IF(B357&lt;=9,0,
IF(B357=10,1,2))</f>
        <v>2</v>
      </c>
      <c r="D357">
        <f ca="1">RAND()</f>
        <v>0.71763402718249947</v>
      </c>
      <c r="E357">
        <f ca="1">RAND()</f>
        <v>5.7035882733786902E-2</v>
      </c>
      <c r="F357">
        <f ca="1">RAND()</f>
        <v>0.92392369081546244</v>
      </c>
      <c r="G357">
        <f ca="1">RAND()</f>
        <v>0.4061091003380074</v>
      </c>
      <c r="H357">
        <f ca="1">RAND()</f>
        <v>0.62418142836466728</v>
      </c>
      <c r="I357">
        <f ca="1">RAND()</f>
        <v>0.11166642981847308</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0.42701334140230729</v>
      </c>
      <c r="E358">
        <f ca="1">RAND()</f>
        <v>0.6322878797253948</v>
      </c>
      <c r="F358">
        <f ca="1">RAND()</f>
        <v>0.20743988367400279</v>
      </c>
      <c r="G358">
        <f ca="1">RAND()</f>
        <v>0.58416185269696408</v>
      </c>
      <c r="H358">
        <f ca="1">RAND()</f>
        <v>0.84058360770217089</v>
      </c>
      <c r="I358">
        <f ca="1">RAND()</f>
        <v>0.92777517397662457</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v>
      </c>
    </row>
    <row r="359" spans="1:40">
      <c r="A359">
        <v>17</v>
      </c>
      <c r="B359">
        <v>11</v>
      </c>
      <c r="C359">
        <f>IF(B359&lt;=9,0,
IF(B359=10,1,2))</f>
        <v>2</v>
      </c>
      <c r="D359">
        <f ca="1">RAND()</f>
        <v>0.54087758455728929</v>
      </c>
      <c r="E359">
        <f ca="1">RAND()</f>
        <v>0.16711040701542546</v>
      </c>
      <c r="F359">
        <f ca="1">RAND()</f>
        <v>0.6122459978742405</v>
      </c>
      <c r="G359">
        <f ca="1">RAND()</f>
        <v>0.44801897223394826</v>
      </c>
      <c r="H359">
        <f ca="1">RAND()</f>
        <v>0.28890870626026155</v>
      </c>
      <c r="I359">
        <f ca="1">RAND()</f>
        <v>0.95065504215036722</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fl6</v>
      </c>
      <c r="AB359" t="s">
        <v>442</v>
      </c>
      <c r="AC359" t="s">
        <v>490</v>
      </c>
      <c r="AD359">
        <v>1</v>
      </c>
      <c r="AE359" t="s">
        <v>129</v>
      </c>
      <c r="AF359">
        <v>580</v>
      </c>
      <c r="AG359">
        <v>369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케이저</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{"dy":17,"sl":11,"tp":"fl6","vl":"Actor0113","cn":1,"pt":"DI","pp":580,"pr":369}</v>
      </c>
    </row>
    <row r="360" spans="1:40">
      <c r="A360">
        <v>18</v>
      </c>
      <c r="B360">
        <v>11</v>
      </c>
      <c r="C360">
        <f>IF(B360&lt;=9,0,
IF(B360=10,1,2))</f>
        <v>2</v>
      </c>
      <c r="D360">
        <f ca="1">RAND()</f>
        <v>0.73864575425528212</v>
      </c>
      <c r="E360">
        <f ca="1">RAND()</f>
        <v>0.28213017092898918</v>
      </c>
      <c r="F360">
        <f ca="1">RAND()</f>
        <v>0.21682636039101488</v>
      </c>
      <c r="G360">
        <f ca="1">RAND()</f>
        <v>0.68374176300621281</v>
      </c>
      <c r="H360">
        <f ca="1">RAND()</f>
        <v>0.52912902151475782</v>
      </c>
      <c r="I360">
        <f ca="1">RAND()</f>
        <v>0.59713729315192809</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fl6</v>
      </c>
      <c r="AB360" t="s">
        <v>442</v>
      </c>
      <c r="AC360" t="s">
        <v>490</v>
      </c>
      <c r="AD360">
        <v>1</v>
      </c>
      <c r="AE360" t="s">
        <v>129</v>
      </c>
      <c r="AF360">
        <v>580</v>
      </c>
      <c r="AG360">
        <v>369</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케이저</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{"dy":18,"sl":11,"tp":"fl6","vl":"Actor0113","cn":1,"pt":"DI","pp":580,"pr":369}</v>
      </c>
    </row>
    <row r="361" spans="1:40">
      <c r="A361">
        <v>19</v>
      </c>
      <c r="B361">
        <v>11</v>
      </c>
      <c r="C361">
        <f>IF(B361&lt;=9,0,
IF(B361=10,1,2))</f>
        <v>2</v>
      </c>
      <c r="D361">
        <f ca="1">RAND()</f>
        <v>0.58664746479595042</v>
      </c>
      <c r="E361">
        <f ca="1">RAND()</f>
        <v>0.26836857604836095</v>
      </c>
      <c r="F361">
        <f ca="1">RAND()</f>
        <v>0.36534308098815726</v>
      </c>
      <c r="G361">
        <f ca="1">RAND()</f>
        <v>0.51595548763321464</v>
      </c>
      <c r="H361">
        <f ca="1">RAND()</f>
        <v>0.98366192029831168</v>
      </c>
      <c r="I361">
        <f ca="1">RAND()</f>
        <v>0.78708695541656037</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442</v>
      </c>
      <c r="AC361" t="s">
        <v>490</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케이저</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{"dy":19,"sl":11,"tp":"fl6","vl":"Actor0113","cn":1,"pt":"DI","pp":580,"pr":369}</v>
      </c>
    </row>
    <row r="362" spans="1:40">
      <c r="A362">
        <v>20</v>
      </c>
      <c r="B362">
        <v>11</v>
      </c>
      <c r="C362">
        <f>IF(B362&lt;=9,0,
IF(B362=10,1,2))</f>
        <v>2</v>
      </c>
      <c r="D362">
        <f ca="1">RAND()</f>
        <v>0.10072276302752481</v>
      </c>
      <c r="E362">
        <f ca="1">RAND()</f>
        <v>0.6405464343370344</v>
      </c>
      <c r="F362">
        <f ca="1">RAND()</f>
        <v>0.58717769767916594</v>
      </c>
      <c r="G362">
        <f ca="1">RAND()</f>
        <v>0.55898242039028911</v>
      </c>
      <c r="H362">
        <f ca="1">RAND()</f>
        <v>0.45973704191549092</v>
      </c>
      <c r="I362">
        <f ca="1">RAND()</f>
        <v>0.77310867179380427</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v>
      </c>
    </row>
    <row r="363" spans="1:40">
      <c r="A363">
        <v>21</v>
      </c>
      <c r="B363">
        <v>11</v>
      </c>
      <c r="C363">
        <f>IF(B363&lt;=9,0,
IF(B363=10,1,2))</f>
        <v>2</v>
      </c>
      <c r="D363">
        <f ca="1">RAND()</f>
        <v>2.2929311352753778E-2</v>
      </c>
      <c r="E363">
        <f ca="1">RAND()</f>
        <v>0.56925281768689129</v>
      </c>
      <c r="F363">
        <f ca="1">RAND()</f>
        <v>0.49830587878387933</v>
      </c>
      <c r="G363">
        <f ca="1">RAND()</f>
        <v>0.35335016709210765</v>
      </c>
      <c r="H363">
        <f ca="1">RAND()</f>
        <v>0.18118647348869987</v>
      </c>
      <c r="I363">
        <f ca="1">RAND()</f>
        <v>0.58950821124307795</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0.33530892479263552</v>
      </c>
      <c r="E364">
        <f ca="1">RAND()</f>
        <v>0.86063248011775673</v>
      </c>
      <c r="F364">
        <f ca="1">RAND()</f>
        <v>0.81447194221296892</v>
      </c>
      <c r="G364">
        <f ca="1">RAND()</f>
        <v>0.33678890315987975</v>
      </c>
      <c r="H364">
        <f ca="1">RAND()</f>
        <v>0.49180251764553562</v>
      </c>
      <c r="I364">
        <f ca="1">RAND()</f>
        <v>0.79003851600237118</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0.27401276518649653</v>
      </c>
      <c r="E365">
        <f ca="1">RAND()</f>
        <v>0.53690827802394747</v>
      </c>
      <c r="F365">
        <f ca="1">RAND()</f>
        <v>0.30569526242659395</v>
      </c>
      <c r="G365">
        <f ca="1">RAND()</f>
        <v>0.46708773010814542</v>
      </c>
      <c r="H365">
        <f ca="1">RAND()</f>
        <v>0.22016672873032717</v>
      </c>
      <c r="I365">
        <f ca="1">RAND()</f>
        <v>0.15023239590589532</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v>
      </c>
    </row>
    <row r="366" spans="1:40">
      <c r="A366">
        <v>24</v>
      </c>
      <c r="B366">
        <v>11</v>
      </c>
      <c r="C366">
        <f>IF(B366&lt;=9,0,
IF(B366=10,1,2))</f>
        <v>2</v>
      </c>
      <c r="D366">
        <f ca="1">RAND()</f>
        <v>0.40531621217869074</v>
      </c>
      <c r="E366">
        <f ca="1">RAND()</f>
        <v>0.65775894968086035</v>
      </c>
      <c r="F366">
        <f ca="1">RAND()</f>
        <v>0.10446186422201009</v>
      </c>
      <c r="G366">
        <f ca="1">RAND()</f>
        <v>0.19399204236511913</v>
      </c>
      <c r="H366">
        <f ca="1">RAND()</f>
        <v>0.8058597129044105</v>
      </c>
      <c r="I366">
        <f ca="1">RAND()</f>
        <v>0.3085236453436685</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0.19877246214776167</v>
      </c>
      <c r="E367">
        <f ca="1">RAND()</f>
        <v>0.64029726398452202</v>
      </c>
      <c r="F367">
        <f ca="1">RAND()</f>
        <v>0.91101143875871138</v>
      </c>
      <c r="G367">
        <f ca="1">RAND()</f>
        <v>0.71478845144989422</v>
      </c>
      <c r="H367">
        <f ca="1">RAND()</f>
        <v>0.47301926808235217</v>
      </c>
      <c r="I367">
        <f ca="1">RAND()</f>
        <v>5.1572450248008384E-2</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fl3</v>
      </c>
      <c r="AB367" t="s">
        <v>89</v>
      </c>
      <c r="AC367" t="s">
        <v>491</v>
      </c>
      <c r="AD367">
        <v>1</v>
      </c>
      <c r="AE367" t="s">
        <v>129</v>
      </c>
      <c r="AF367">
        <v>240</v>
      </c>
      <c r="AG367">
        <v>119</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오비우스</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{"dy":25,"sl":11,"tp":"fl3","vl":"Actor1141","cn":1,"pt":"DI","pp":240,"pr":119}</v>
      </c>
    </row>
    <row r="368" spans="1:40">
      <c r="A368">
        <v>26</v>
      </c>
      <c r="B368">
        <v>11</v>
      </c>
      <c r="C368">
        <f>IF(B368&lt;=9,0,
IF(B368=10,1,2))</f>
        <v>2</v>
      </c>
      <c r="D368">
        <f ca="1">RAND()</f>
        <v>0.53109836206343963</v>
      </c>
      <c r="E368">
        <f ca="1">RAND()</f>
        <v>4.9658846978204219E-2</v>
      </c>
      <c r="F368">
        <f ca="1">RAND()</f>
        <v>8.11911930309277E-2</v>
      </c>
      <c r="G368">
        <f ca="1">RAND()</f>
        <v>4.1792839240085367E-2</v>
      </c>
      <c r="H368">
        <f ca="1">RAND()</f>
        <v>0.38739702878955995</v>
      </c>
      <c r="I368">
        <f ca="1">RAND()</f>
        <v>0.63445512797232251</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491</v>
      </c>
      <c r="AD368">
        <v>1</v>
      </c>
      <c r="AE368" t="s">
        <v>129</v>
      </c>
      <c r="AF368">
        <v>240</v>
      </c>
      <c r="AG368">
        <v>119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오비우스</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{"dy":26,"sl":11,"tp":"fl3","vl":"Actor1141","cn":1,"pt":"DI","pp":240,"pr":119}</v>
      </c>
    </row>
    <row r="369" spans="1:40">
      <c r="A369">
        <v>27</v>
      </c>
      <c r="B369">
        <v>11</v>
      </c>
      <c r="C369">
        <f>IF(B369&lt;=9,0,
IF(B369=10,1,2))</f>
        <v>2</v>
      </c>
      <c r="D369">
        <f ca="1">RAND()</f>
        <v>0.11136142345778155</v>
      </c>
      <c r="E369">
        <f ca="1">RAND()</f>
        <v>0.22840710189680147</v>
      </c>
      <c r="F369">
        <f ca="1">RAND()</f>
        <v>0.28651554324595674</v>
      </c>
      <c r="G369">
        <f ca="1">RAND()</f>
        <v>0.98062445172504187</v>
      </c>
      <c r="H369">
        <f ca="1">RAND()</f>
        <v>0.79027841765314277</v>
      </c>
      <c r="I369">
        <f ca="1">RAND()</f>
        <v>0.3963909443108965</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v>
      </c>
    </row>
    <row r="370" spans="1:40">
      <c r="A370">
        <v>28</v>
      </c>
      <c r="B370">
        <v>11</v>
      </c>
      <c r="C370">
        <f>IF(B370&lt;=9,0,
IF(B370=10,1,2))</f>
        <v>2</v>
      </c>
      <c r="D370">
        <f ca="1">RAND()</f>
        <v>0.80476321006799445</v>
      </c>
      <c r="E370">
        <f ca="1">RAND()</f>
        <v>0.99034138428966934</v>
      </c>
      <c r="F370">
        <f ca="1">RAND()</f>
        <v>0.89559935318314898</v>
      </c>
      <c r="G370">
        <f ca="1">RAND()</f>
        <v>0.25581709959113685</v>
      </c>
      <c r="H370">
        <f ca="1">RAND()</f>
        <v>0.27744662120678987</v>
      </c>
      <c r="I370">
        <f ca="1">RAND()</f>
        <v>0.88121408308262372</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fl6</v>
      </c>
      <c r="AB370" t="s">
        <v>442</v>
      </c>
      <c r="AC370" t="s">
        <v>493</v>
      </c>
      <c r="AD370">
        <v>1</v>
      </c>
      <c r="AE370" t="s">
        <v>129</v>
      </c>
      <c r="AF370">
        <v>90</v>
      </c>
      <c r="AG370">
        <v>59</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젤리아</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dy":28,"sl":11,"tp":"fl6","vl":"Actor1005","cn":1,"pt":"DI","pp":90,"pr":59}</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{"dy":28,"sl":11,"tp":"fl6","vl":"Actor1005","cn":1,"pt":"DI","pp":90,"pr":59}</v>
      </c>
    </row>
    <row r="371" spans="1:40">
      <c r="A371">
        <v>29</v>
      </c>
      <c r="B371">
        <v>11</v>
      </c>
      <c r="C371">
        <f>IF(B371&lt;=9,0,
IF(B371=10,1,2))</f>
        <v>2</v>
      </c>
      <c r="D371">
        <f ca="1">RAND()</f>
        <v>0.3723506707576355</v>
      </c>
      <c r="E371">
        <f ca="1">RAND()</f>
        <v>0.51444835516031229</v>
      </c>
      <c r="F371">
        <f ca="1">RAND()</f>
        <v>0.96044704399762226</v>
      </c>
      <c r="G371">
        <f ca="1">RAND()</f>
        <v>0.96272598894332806</v>
      </c>
      <c r="H371">
        <f ca="1">RAND()</f>
        <v>0.40222622925899432</v>
      </c>
      <c r="I371">
        <f ca="1">RAND()</f>
        <v>0.42540303757322584</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fl6</v>
      </c>
      <c r="AB371" t="s">
        <v>442</v>
      </c>
      <c r="AC371" t="s">
        <v>493</v>
      </c>
      <c r="AD371">
        <v>1</v>
      </c>
      <c r="AE371" t="s">
        <v>129</v>
      </c>
      <c r="AF371">
        <v>90</v>
      </c>
      <c r="AG371">
        <v>59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젤리아</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dy":28,"sl":11,"tp":"fl6","vl":"Actor1005","cn":1,"pt":"DI","pp":90,"pr":59},{"dy":29,"sl":11,"tp":"fl6","vl":"Actor1005","cn":1,"pt":"DI","pp":90,"pr":59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{"dy":29,"sl":11,"tp":"fl6","vl":"Actor1005","cn":1,"pt":"DI","pp":90,"pr":59}</v>
      </c>
    </row>
    <row r="372" spans="1:40">
      <c r="A372">
        <v>30</v>
      </c>
      <c r="B372">
        <v>11</v>
      </c>
      <c r="C372">
        <f>IF(B372&lt;=9,0,
IF(B372=10,1,2))</f>
        <v>2</v>
      </c>
      <c r="D372">
        <f ca="1">RAND()</f>
        <v>0.9321474759873094</v>
      </c>
      <c r="E372">
        <f ca="1">RAND()</f>
        <v>0.24936518089010684</v>
      </c>
      <c r="F372">
        <f ca="1">RAND()</f>
        <v>0.70709785793378344</v>
      </c>
      <c r="G372">
        <f ca="1">RAND()</f>
        <v>0.45064327055328335</v>
      </c>
      <c r="H372">
        <f ca="1">RAND()</f>
        <v>2.8970989445626483E-2</v>
      </c>
      <c r="I372">
        <f ca="1">RAND()</f>
        <v>0.45053224837681061</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dy":28,"sl":11,"tp":"fl6","vl":"Actor1005","cn":1,"pt":"DI","pp":90,"pr":59},{"dy":29,"sl":11,"tp":"fl6","vl":"Actor1005","cn":1,"pt":"DI","pp":90,"pr":59},{"dy":30,"sl":11}</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v>
      </c>
    </row>
    <row r="373" spans="1:40">
      <c r="A373">
        <v>31</v>
      </c>
      <c r="B373">
        <v>11</v>
      </c>
      <c r="C373">
        <f>IF(B373&lt;=9,0,
IF(B373=10,1,2))</f>
        <v>2</v>
      </c>
      <c r="D373">
        <f ca="1">RAND()</f>
        <v>0.13658027875510736</v>
      </c>
      <c r="E373">
        <f ca="1">RAND()</f>
        <v>0.35667269398065937</v>
      </c>
      <c r="F373">
        <f ca="1">RAND()</f>
        <v>0.10485506410669954</v>
      </c>
      <c r="G373">
        <f ca="1">RAND()</f>
        <v>0.48734057750937243</v>
      </c>
      <c r="H373">
        <f ca="1">RAND()</f>
        <v>0.53125960290611296</v>
      </c>
      <c r="I373">
        <f ca="1">RAND()</f>
        <v>0.62511414243841879</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3402","cn":1,"pt":"DI","pp":219,"pr":139},{"dy":3,"sl":4,"tp":"upn","vl":"84568","cn":14,"pt":"DI","pr":3},{"dy":3,"sl":5,"tp":"fe","vl":"Equip7001","cn":1,"pt":"GO","pr":2000},{"dy":3,"sl":6,"tp":"uph","vl":"30136","cn":4,"pt":"GO","pr":1200},{"dy":3,"sl":7,"tp":"fe","vl":"Equip6101","cn":1,"pt":"GO","pr":3500},{"dy":3,"sl":8},{"dy":3,"sl":9},{"dy":4,"sl":0,"tp":"fe","vl":"Equip2001","cn":1,"pt":"GO","pr":700},{"dy":4,"sl":1,"tp":"upn","vl":"17107","cn":7,"pt":"GO","pr":2100},{"dy":4,"sl":2,"tp":"fe","vl":"Equip3301","cn":1,"pt":"GO","pr":7600},{"dy":4,"sl":3,"tp":"fe","vl":"Equip4201","cn":1,"pt":"GO","pr":3000},{"dy":4,"sl":4,"tp":"fe","vl":"Equip5201","cn":1,"pt":"GO","pr":2900},{"dy":4,"sl":5,"tp":"uph","vl":"26542","cn":10,"pt":"GO","pr":3000},{"dy":4,"sl":6,"tp":"fe","vl":"Equip7101","cn":1,"pt":"GO","pr":3200},{"dy":4,"sl":7,"tp":"fe","vl":"Equip6002","cn":1,"pt":"GO","pr":1900},{"dy":4,"sl":8,"tp":"fc","vl":"Actor3117","cn":1,"pt":"DI","pp":229,"pr":139},{"dy":4,"sl":9,"tp":"fl1","vl":"Actor3117","cn":1,"pt":"DI","pp":209,"pr":119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dy":6,"sl":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1029","cn":1,"pt":"DI","pp":70,"pr":39},{"dy":8,"sl":9,"tp":"fl3","vl":"Actor1029","cn":1,"pt":"DI","pp":70,"pr":39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c","vl":"Actor2128","cn":1,"pt":"DI","pp":239,"pr":159},{"dy":12,"sl":9,"tp":"fp","vl":"Actor2128","cn":75,"pt":"DI","pp":172,"pr":79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5401","cn":1,"pt":"DI","pp":199,"pr":149},{"dy":15,"sl":5,"tp":"uph","vl":"70085","cn":10,"pt":"GO","pr":3000},{"dy":15,"sl":6,"tp":"fe","vl":"Equip7302","cn":1,"pt":"GO","pr":22400},{"dy":15,"sl":7,"tp":"fe","vl":"Equip8101","cn":1,"pt":"GO","pr":7800},{"dy":15,"sl":8,"tp":"fl1","vl":"Actor2103","cn":1,"pt":"DI","pp":229,"pr":149},{"dy":15,"sl":9,"tp":"fl1","vl":"Actor0125","cn":1,"pt":"DI","pp":229,"pr":149},{"dy":16,"sl":0,"tp":"fe","vl":"Equip2201","cn":1,"pt":"GO","pr":3400},{"dy":16,"sl":1,"tp":"fe","vl":"Equip1101","cn":1,"pt":"GO","pr":1200},{"dy":16,"sl":2,"tp":"upn","vl":"11315","cn":11,"pt":"DI","pr":3},{"dy":16,"sl":3,"tp":"fe","vl":"Equip5101","cn":1,"pt":"GO","pr":1000},{"dy":16,"sl":4,"tp":"upn","vl":"83631","cn":6,"pt":"GO","pr":1800},{"dy":16,"sl":5,"tp":"fe","vl":"Equip4202","cn":1,"pt":"GO","pr":2700},{"dy":16,"sl":6,"tp":"uph","vl":"85863","cn":14,"pt":"GO","pr":4200},{"dy":16,"sl":7,"tp":"fe","vl":"Equip6201","cn":1,"pt":"GO","pr":9600},{"dy":16,"sl":8,"tp":"fl1","vl":"Actor3021","cn":1,"pt":"DI","pp":55,"pr":37},{"dy":16,"sl":9,"tp":"fl1","vl":"Actor0024","cn":1,"pt":"DI","pp":55,"pr":37},{"dy":17,"sl":0,"tp":"fe","vl":"Equip0101","cn":1,"pt":"GO","pr":1000},{"dy":17,"sl":1,"tp":"upn","vl":"24840","cn":7,"pt":"GO","pr":2100},{"dy":17,"sl":2,"tp":"fe","vl":"Equip7201","cn":1,"pt":"DI","pr":14},{"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tp":"fl2","vl":"Actor2011","cn":1,"pt":"DI","pp":72,"pr":49},{"dy":20,"sl":9,"tp":"fl3","vl":"Actor2011","cn":1,"pt":"DI","pp":72,"pr":49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0302","cn":1,"pt":"DI","pr":11},{"dy":22,"sl":4,"tp":"upn","vl":"35187","cn":5,"pt":"GO","pr":1500},{"dy":22,"sl":5,"tp":"fe","vl":"Equip0002","cn":1,"pt":"GO","pr":900},{"dy":22,"sl":6,"tp":"uph","vl":"38584","cn":9,"pt":"GO","pr":2700},{"dy":22,"sl":7,"tp":"fe","vl":"Equip8101","cn":1,"pt":"GO","pr":8000},{"dy":22,"sl":8},{"dy":22,"sl":9},{"dy":23,"sl":0,"tp":"upn","vl":"20153","cn":11,"pt":"GO","pr":3300},{"dy":23,"sl":1,"tp":"fe","vl":"Equip5302","cn":1,"pt":"GO","pr":7000},{"dy":23,"sl":2,"tp":"upn","vl":"98118","cn":6,"pt":"GO","pr":1800},{"dy":23,"sl":3,"tp":"fe","vl":"Equip3102","cn":1,"pt":"GO","pr":1400},{"dy":23,"sl":4,"tp":"fe","vl":"Equip2201","cn":1,"pt":"GO","pr":3500},{"dy":23,"sl":5,"tp":"uph","vl":"98421","cn":14,"pt":"DI","pr":3},{"dy":23,"sl":6,"tp":"fe","vl":"Equip7002","cn":1,"pt":"GO","pr":1700},{"dy":23,"sl":7,"tp":"fe","vl":"Equip8301","cn":1,"pt":"GO","pr":74200},{"dy":23,"sl":8},{"dy":23,"sl":9},{"dy":24,"sl":0,"tp":"upn","vl":"11471","cn":12,"pt":"DI","pr":3},{"dy":24,"sl":1,"tp":"fe","vl":"Equip0102","cn":1,"pt":"GO","pr":1000},{"dy":24,"sl":2,"tp":"uph","vl":"52405","cn":9,"pt":"GO","pr":2700},{"dy":24,"sl":3,"tp":"fe","vl":"Equip2402","cn":1,"pt":"DI","pp":209,"pr":119},{"dy":24,"sl":4,"tp":"fe","vl":"Equip3002","cn":1,"pt":"GO","pr":700},{"dy":24,"sl":5,"tp":"fe","vl":"Equip2102","cn":1,"pt":"GO","pr":1100},{"dy":24,"sl":6,"tp":"uph","vl":"15462","cn":10,"pt":"GO","pr":3000},{"dy":24,"sl":7,"tp":"fe","vl":"Equip6101","cn":1,"pt":"GO","pr":3100},{"dy":24,"sl":8},{"dy":24,"sl":9},{"dy":25,"sl":0,"tp":"fe","vl":"Equip1001","cn":1,"pt":"GO","pr":800},{"dy":25,"sl":1,"tp":"fe","vl":"Equip3201","cn":1,"pt":"GO","pr":2500},{"dy":25,"sl":2,"tp":"fe","vl":"Equip5101","cn":1,"pt":"GO","pr":1200},{"dy":25,"sl":3,"tp":"uph","vl":"64832","cn":7,"pt":"GO","pr":2100},{"dy":25,"sl":4,"tp":"upn","vl":"94548","cn":13,"pt":"GO","pr":3900},{"dy":25,"sl":5,"tp":"fe","vl":"Equip7102","cn":1,"pt":"GO","pr":3600},{"dy":25,"sl":6,"tp":"upn","vl":"14628","cn":6,"pt":"GO","pr":1800},{"dy":25,"sl":7,"tp":"uph","vl":"31175","cn":11,"pt":"GO","pr":3300},{"dy":25,"sl":8,"tp":"fl2","vl":"Actor0037","cn":1,"pt":"DI","pp":90,"pr":59},{"dy":25,"sl":9,"tp":"fl3","vl":"Actor0037","cn":1,"pt":"DI","pp":90,"pr":59},{"dy":26,"sl":0,"tp":"fe","vl":"Equip0201","cn":1,"pt":"GO","pr":3100},{"dy":26,"sl":1,"tp":"upn","vl":"45727","cn":5,"pt":"GO","pr":1500},{"dy":26,"sl":2,"tp":"upn","vl":"56908","cn":10,"pt":"GO","pr":3000},{"dy":26,"sl":3,"tp":"fe","vl":"Equip3302","cn":1,"pt":"GO","pr":7600},{"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6002","cn":1,"pt":"GO","pr":2200},{"dy":27,"sl":6,"tp":"fe","vl":"Equip8202","cn":1,"pt":"GO","pr":29100},{"dy":27,"sl":7,"tp":"uph","vl":"34952","cn":11,"pt":"DI","pr":3},{"dy":27,"sl":8,"tp":"fl1","vl":"Actor2120","cn":1,"pt":"DI","pp":239,"pr":129},{"dy":27,"sl":9,"tp":"fl1","vl":"Actor0113","cn":1,"pt":"DI","pp":219,"pr":119},{"dy":28,"sl":0,"tp":"fe","vl":"Equip4102","cn":1,"pt":"GO","pr":1100},{"dy":28,"sl":1,"tp":"fe","vl":"Equip2202","cn":1,"pt":"DI","pr":4},{"dy":28,"sl":2,"tp":"fe","vl":"Equip3301","cn":1,"pt":"GO","pr":7400},{"dy":28,"sl":3,"tp":"fe","vl":"Equip4201","cn":1,"pt":"GO","pr":3300},{"dy":28,"sl":4,"tp":"fe","vl":"Equip7202","cn":1,"pt":"GO","pr":9600},{"dy":28,"sl":5,"tp":"uph","vl":"85730","cn":7,"pt":"GO","pr":2100},{"dy":28,"sl":6,"tp":"upn","vl":"13144","cn":14,"pt":"GO","pr":4200},{"dy":28,"sl":7,"tp":"upn","vl":"41165","cn":11,"pt":"GO","pr":3300},{"dy":28,"sl":8},{"dy":28,"sl":9},{"dy":29,"sl":0,"tp":"upn","vl":"13898","cn":9,"pt":"GO","pr":2700},{"dy":29,"sl":1,"tp":"fe","vl":"Equip5002","cn":1,"pt":"GO","pr":600},{"dy":29,"sl":2,"tp":"uph","vl":"81067","cn":12,"pt":"GO","pr":3600},{"dy":29,"sl":3,"tp":"fe","vl":"Equip4201","cn":1,"pt":"DI","pr":4},{"dy":29,"sl":4,"tp":"upn","vl":"14370","cn":4,"pt":"GO","pr":1200},{"dy":29,"sl":5,"tp":"fe","vl":"Equip0002","cn":1,"pt":"GO","pr":700},{"dy":29,"sl":6,"tp":"fe","vl":"Equip7202","cn":1,"pt":"GO","pr":9500},{"dy":29,"sl":7,"tp":"fe","vl":"Equip8102","cn":1,"pt":"GO","pr":8500},{"dy":29,"sl":8},{"dy":29,"sl":9},{"dy":30,"sl":0,"tp":"fe","vl":"Equip0002","cn":1,"pt":"GO","pr":600},{"dy":30,"sl":1,"tp":"fe","vl":"Equip4101","cn":1,"pt":"GO","pr":1000},{"dy":30,"sl":2,"tp":"fe","vl":"Equip5002","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2001","cn":1,"pt":"GO","pr":600},{"dy":31,"sl":3,"tp":"fe","vl":"Equip3201","cn":1,"pt":"GO","pr":3300},{"dy":31,"sl":4,"tp":"fe","vl":"Equip4001","cn":1,"pt":"GO","pr":700},{"dy":31,"sl":5,"tp":"uph","vl":"13217","cn":4,"pt":"GO","pr":1200},{"dy":31,"sl":6,"tp":"fe","vl":"Equip7202","cn":1,"pt":"GO","pr":9200},{"dy":31,"sl":7,"tp":"upn","vl":"82505","cn":12,"pt":"GO","pr":3600},{"dy":31,"sl":8,"tp":"fl1","vl":"Actor1029","cn":1,"pt":"DI","pp":54,"pr":39},{"dy":31,"sl":9,"tp":"fl1","vl":"Actor2015","cn":1,"pt":"DI","pp":54,"pr":39},{"dy":1,"sl":10,"tp":"fc","vl":"Actor2128","cn":1,"pt":"DI","pp":239,"pr":159},{"dy":2,"sl":10,"tp":"fc","vl":"Actor2128","cn":1,"pt":"DI","pp":239,"pr":159},{"dy":3,"sl":10},{"dy":4,"sl":10},{"dy":5,"sl":10,"tp":"fl5","vl":"Actor3021","cn":1,"pt":"DI","pp":80,"pr":49},{"dy":6,"sl":10,"tp":"fl5","vl":"Actor3021","cn":1,"pt":"DI","pp":80,"pr":49},{"dy":7,"sl":10},{"dy":8,"sl":10},{"dy":9,"sl":10,"tp":"fc","vl":"Actor1216","cn":1,"pt":"DI","pp":820,"pr":439},{"dy":10,"sl":10,"tp":"fc","vl":"Actor1216","cn":1,"pt":"DI","pp":820,"pr":439},{"dy":11,"sl":10,"tp":"fc","vl":"Actor1216","cn":1,"pt":"DI","pp":820,"pr":439},{"dy":12,"sl":10},{"dy":13,"sl":10,"tp":"fc","vl":"Actor3114","cn":1,"pt":"DI","pp":229,"pr":159},{"dy":14,"sl":10,"tp":"fc","vl":"Actor3114","cn":1,"pt":"DI","pp":229,"pr":159},{"dy":15,"sl":10},{"dy":16,"sl":10},{"dy":17,"sl":10,"tp":"fl5","vl":"Actor0113","cn":1,"pt":"DI","pp":490,"pr":279},{"dy":18,"sl":10,"tp":"fl5","vl":"Actor0113","cn":1,"pt":"DI","pp":490,"pr":279},{"dy":19,"sl":10,"tp":"fl5","vl":"Actor0113","cn":1,"pt":"DI","pp":490,"pr":279},{"dy":20,"sl":10},{"dy":21,"sl":10},{"dy":22,"sl":10},{"dy":23,"sl":10},{"dy":24,"sl":10},{"dy":25,"sl":10,"tp":"fl2","vl":"Actor1141","cn":1,"pt":"DI","pp":180,"pr":79},{"dy":26,"sl":10,"tp":"fl2","vl":"Actor1141","cn":1,"pt":"DI","pp":180,"pr":79},{"dy":27,"sl":10},{"dy":28,"sl":10,"tp":"fl5","vl":"Actor1005","cn":1,"pt":"DI","pp":90,"pr":59},{"dy":29,"sl":10,"tp":"fl5","vl":"Actor1005","cn":1,"pt":"DI","pp":90,"pr":59},{"dy":30,"sl":10},{"dy":31,"sl":10},{"dy":1,"sl":11,"tp":"fl1","vl":"Actor2128","cn":1,"pt":"DI","pp":219,"pr":119},{"dy":2,"sl":11,"tp":"fl1","vl":"Actor2128","cn":1,"pt":"DI","pp":219,"pr":119},{"dy":3,"sl":11},{"dy":4,"sl":11},{"dy":5,"sl":11,"tp":"fl6","vl":"Actor3021","cn":1,"pt":"DI","pp":80,"pr":49},{"dy":6,"sl":11,"tp":"fl6","vl":"Actor3021","cn":1,"pt":"DI","pp":80,"pr":49},{"dy":7,"sl":11},{"dy":8,"sl":11},{"dy":9,"sl":11,"tp":"fl1","vl":"Actor1216","cn":1,"pt":"DI","pp":805,"pr":399},{"dy":10,"sl":11,"tp":"fl1","vl":"Actor1216","cn":1,"pt":"DI","pp":805,"pr":399},{"dy":11,"sl":11,"tp":"fl1","vl":"Actor1216","cn":1,"pt":"DI","pp":805,"pr":399},{"dy":12,"sl":11},{"dy":13,"sl":11,"tp":"fl1","vl":"Actor3114","cn":1,"pt":"DI","pp":219,"pr":109},{"dy":14,"sl":11,"tp":"fl1","vl":"Actor3114","cn":1,"pt":"DI","pp":219,"pr":109},{"dy":15,"sl":11},{"dy":16,"sl":11},{"dy":17,"sl":11,"tp":"fl6","vl":"Actor0113","cn":1,"pt":"DI","pp":580,"pr":369},{"dy":18,"sl":11,"tp":"fl6","vl":"Actor0113","cn":1,"pt":"DI","pp":580,"pr":369},{"dy":19,"sl":11,"tp":"fl6","vl":"Actor0113","cn":1,"pt":"DI","pp":580,"pr":369},{"dy":20,"sl":11},{"dy":21,"sl":11},{"dy":22,"sl":11},{"dy":23,"sl":11},{"dy":24,"sl":11},{"dy":25,"sl":11,"tp":"fl3","vl":"Actor1141","cn":1,"pt":"DI","pp":240,"pr":119},{"dy":26,"sl":11,"tp":"fl3","vl":"Actor1141","cn":1,"pt":"DI","pp":240,"pr":119},{"dy":27,"sl":11},{"dy":28,"sl":11,"tp":"fl6","vl":"Actor1005","cn":1,"pt":"DI","pp":90,"pr":59},{"dy":29,"sl":11,"tp":"fl6","vl":"Actor1005","cn":1,"pt":"DI","pp":90,"pr":59},{"dy":30,"sl":11},{"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86:AB104 AB184:AB224 AB257:AB264 AB266:AB373 AB226:AB255 AB156:AB182 AB46:AB52 AB10:AB44 AB106:AB154 AB54:AB84"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workbookViewId="1">
      <pane ySplit="1" topLeftCell="A2" activePane="bottomLeft" state="frozen"/>
      <selection pane="bottomLeft" activeCell="F2" sqref="F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4" ca="1" si="0">VLOOKUP(RANDBETWEEN(1,COUNTA(Z:Z)-1),Z:AA,2,0)</f>
        <v>Actor0030m</v>
      </c>
      <c r="D2" t="str">
        <f>IF(ISBLANK(F2),"",
IFERROR(VLOOKUP(F2,[2]ActorTable!$A:$H,MATCH("이름참고",[2]ActorTable!$1:$1,0),0),"캐릭터없음"))</f>
        <v>닉스</v>
      </c>
      <c r="E2" t="str">
        <f t="shared" ref="E2:E34" ca="1" si="1">IF(AND(B2&lt;=OFFSET(B2,1,0),NOT(ISBLANK(F2))),
IF(F2=OFFSET(F2,1,0),"같음",""),"")</f>
        <v/>
      </c>
      <c r="F2" t="s">
        <v>319</v>
      </c>
      <c r="G2">
        <v>3</v>
      </c>
      <c r="H2">
        <v>6</v>
      </c>
      <c r="I2">
        <v>0</v>
      </c>
      <c r="J2">
        <v>5</v>
      </c>
      <c r="K2">
        <v>10</v>
      </c>
      <c r="L2">
        <v>0</v>
      </c>
      <c r="M2">
        <v>0</v>
      </c>
      <c r="N2">
        <v>0</v>
      </c>
      <c r="O2">
        <v>0</v>
      </c>
      <c r="P2">
        <v>0</v>
      </c>
      <c r="Q2">
        <v>18</v>
      </c>
      <c r="R2">
        <v>169</v>
      </c>
      <c r="S2" t="str">
        <f>IFERROR(VLOOKUP(R2,[2]WingLookTable!$A:$B,2,0),"캐릭터없음")</f>
        <v>Wing_DustMultiOtherOtherFullFast</v>
      </c>
      <c r="T2">
        <f t="shared" ref="T2:T34" ca="1" si="2">VLOOKUP(RANDBETWEEN(1,COUNTA(AD:AD)-1),AD:AE,2,0)</f>
        <v>232</v>
      </c>
      <c r="U2" t="str">
        <f t="shared" ref="U2:U68" ca="1" si="3">IF(ROW()=2,V2,OFFSET(U2,-1,0)&amp;IF(LEN(V2)=0,"",","&amp;V2))</f>
        <v>{"dy":1,"sl":1,"id":"Actor1109m","stats":{"tr":3,"trp":6,"str":0,"dex":5,"int":10,"vit":0,"train":0,"wgGr0":0,"wgGr1":0,"wgGr2":0,"wgGr3":18,"wgLk":169}}</v>
      </c>
      <c r="V2" t="str">
        <f t="shared" ref="V2"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{"dy":1,"sl":1,"id":"Actor1109m","stats":{"tr":3,"trp":6,"str":0,"dex":5,"int":10,"vit":0,"train":0,"wgGr0":0,"wgGr1":0,"wgGr2":0,"wgGr3":18,"wgLk":169}}</v>
      </c>
      <c r="X2" t="str">
        <f ca="1">"["&amp;
IF(LEFT(OFFSET(U1,COUNTA(U:U)-1,0),1)=",",SUBSTITUTE(OFFSET(U1,COUNTA(U:U)-1,0),",","",1),OFFSET(U1,COUNTA(U:U)-1,0))
&amp;"]"</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COUNTIF(F:F,AA2)</f>
        <v>1</v>
      </c>
      <c r="AD2">
        <v>1</v>
      </c>
      <c r="AE2">
        <v>101</v>
      </c>
      <c r="AF2">
        <f>COUNTIF(R:R,AE2)</f>
        <v>1</v>
      </c>
    </row>
    <row r="3" spans="1:32">
      <c r="A3">
        <v>1</v>
      </c>
      <c r="B3">
        <f ca="1">IF(A3&lt;&gt;OFFSET(A3,-1,0),1,OFFSET(B3,-1,0)+1)</f>
        <v>2</v>
      </c>
      <c r="C3" t="str">
        <f t="shared" ca="1" si="0"/>
        <v>Actor1039m</v>
      </c>
      <c r="D3" t="str">
        <f>IF(ISBLANK(F3),"",
IFERROR(VLOOKUP(F3,[2]ActorTable!$A:$H,MATCH("이름참고",[2]ActorTable!$1:$1,0),0),"캐릭터없음"))</f>
        <v>무테이</v>
      </c>
      <c r="E3" t="str">
        <f t="shared" ca="1" si="1"/>
        <v/>
      </c>
      <c r="F3" t="s">
        <v>437</v>
      </c>
      <c r="G3">
        <v>3</v>
      </c>
      <c r="H3">
        <v>6</v>
      </c>
      <c r="I3">
        <v>7</v>
      </c>
      <c r="J3">
        <v>8</v>
      </c>
      <c r="K3">
        <v>0</v>
      </c>
      <c r="L3">
        <v>0</v>
      </c>
      <c r="M3">
        <v>0</v>
      </c>
      <c r="N3">
        <v>0</v>
      </c>
      <c r="O3">
        <v>0</v>
      </c>
      <c r="P3">
        <v>0</v>
      </c>
      <c r="Q3">
        <v>18</v>
      </c>
      <c r="R3">
        <v>157</v>
      </c>
      <c r="S3" t="str">
        <f>IFERROR(VLOOKUP(R3,[2]WingLookTable!$A:$B,2,0),"캐릭터없음")</f>
        <v>Wing_DustGreenPatternPatternStripeSlow</v>
      </c>
      <c r="T3">
        <f t="shared" ca="1" si="2"/>
        <v>248</v>
      </c>
      <c r="U3" t="str">
        <f t="shared" ca="1" si="3"/>
        <v>{"dy":1,"sl":1,"id":"Actor1109m","stats":{"tr":3,"trp":6,"str":0,"dex":5,"int":10,"vit":0,"train":0,"wgGr0":0,"wgGr1":0,"wgGr2":0,"wgGr3":18,"wgLk":169}},{"dy":1,"sl":2,"id":"Actor3021m","stats":{"tr":3,"trp":6,"str":7,"dex":8,"int":0,"vit":0,"train":0,"wgGr0":0,"wgGr1":0,"wgGr2":0,"wgGr3":18,"wgLk":157}}</v>
      </c>
      <c r="V3" t="str">
        <f ca="1">"{"""&amp;A$1&amp;""":"&amp;A3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{"dy":1,"sl":2,"id":"Actor3021m","stats":{"tr":3,"trp":6,"str":7,"dex":8,"int":0,"vit":0,"train":0,"wgGr0":0,"wgGr1":0,"wgGr2":0,"wgGr3":18,"wgLk":157}}</v>
      </c>
      <c r="Z3">
        <v>2</v>
      </c>
      <c r="AA3" t="s">
        <v>313</v>
      </c>
      <c r="AB3">
        <f>COUNTIF(F:F,AA3)</f>
        <v>1</v>
      </c>
      <c r="AD3">
        <v>2</v>
      </c>
      <c r="AE3">
        <v>105</v>
      </c>
      <c r="AF3">
        <f>COUNTIF(R:R,AE3)</f>
        <v>1</v>
      </c>
    </row>
    <row r="4" spans="1:32">
      <c r="A4">
        <v>2</v>
      </c>
      <c r="B4">
        <f ca="1">IF(A4&lt;&gt;OFFSET(A4,-1,0),1,OFFSET(B4,-1,0)+1)</f>
        <v>1</v>
      </c>
      <c r="C4" t="str">
        <f t="shared" ref="C4" ca="1" si="5">VLOOKUP(RANDBETWEEN(1,COUNTA(Z:Z)-1),Z:AA,2,0)</f>
        <v>Actor2235m</v>
      </c>
      <c r="D4" t="str">
        <f>IF(ISBLANK(F4),"",
IFERROR(VLOOKUP(F4,[2]ActorTable!$A:$H,MATCH("이름참고",[2]ActorTable!$1:$1,0),0),"캐릭터없음"))</f>
        <v>원더</v>
      </c>
      <c r="E4" t="str">
        <f t="shared" ref="E4" ca="1" si="6">IF(AND(B4&lt;=OFFSET(B4,1,0),NOT(ISBLANK(F4))),
IF(F4=OFFSET(F4,1,0),"같음",""),"")</f>
        <v/>
      </c>
      <c r="F4" t="s">
        <v>363</v>
      </c>
      <c r="G4">
        <v>3</v>
      </c>
      <c r="H4">
        <v>6</v>
      </c>
      <c r="I4">
        <v>8</v>
      </c>
      <c r="J4">
        <v>7</v>
      </c>
      <c r="K4">
        <v>0</v>
      </c>
      <c r="L4">
        <v>0</v>
      </c>
      <c r="M4">
        <v>0</v>
      </c>
      <c r="N4">
        <v>0</v>
      </c>
      <c r="O4">
        <v>0</v>
      </c>
      <c r="P4">
        <v>0</v>
      </c>
      <c r="Q4">
        <v>18</v>
      </c>
      <c r="R4">
        <v>372</v>
      </c>
      <c r="S4" t="str">
        <f>IFERROR(VLOOKUP(R4,[2]WingLookTable!$A:$B,2,0),"캐릭터없음")</f>
        <v>Wing_WhiteFullNoiseOtherFast</v>
      </c>
      <c r="T4">
        <f t="shared" ref="T4" ca="1" si="7">VLOOKUP(RANDBETWEEN(1,COUNTA(AD:AD)-1),AD:AE,2,0)</f>
        <v>248</v>
      </c>
      <c r="U4" t="str">
        <f t="shared" ref="U4" ca="1" si="8">IF(ROW()=2,V4,OFFSET(U4,-1,0)&amp;IF(LEN(V4)=0,"",","&amp;V4))</f>
        <v>{"dy":1,"sl":1,"id":"Actor1109m","stats":{"tr":3,"trp":6,"str":0,"dex":5,"int":10,"vit":0,"train":0,"wgGr0":0,"wgGr1":0,"wgGr2":0,"wgGr3":18,"wgLk":169}},{"dy":1,"sl":2,"id":"Actor3021m","stats":{"tr":3,"trp":6,"str":7,"dex":8,"int":0,"vit":0,"train":0,"wgGr0":0,"wgGr1":0,"wgGr2":0,"wgGr3":18,"wgLk":157}},{"dy":2,"sl":1,"id":"Actor2128m","stats":{"tr":3,"trp":6,"str":8,"dex":7,"int":0,"vit":0,"train":0,"wgGr0":0,"wgGr1":0,"wgGr2":0,"wgGr3":18,"wgLk":372}}</v>
      </c>
      <c r="V4" t="str">
        <f ca="1">"{"""&amp;A$1&amp;""":"&amp;A4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{"dy":2,"sl":1,"id":"Actor2128m","stats":{"tr":3,"trp":6,"str":8,"dex":7,"int":0,"vit":0,"train":0,"wgGr0":0,"wgGr1":0,"wgGr2":0,"wgGr3":18,"wgLk":372}}</v>
      </c>
      <c r="Z4">
        <v>3</v>
      </c>
      <c r="AA4" t="s">
        <v>314</v>
      </c>
      <c r="AB4">
        <f>COUNTIF(F:F,AA4)</f>
        <v>1</v>
      </c>
      <c r="AD4">
        <v>3</v>
      </c>
      <c r="AE4">
        <v>109</v>
      </c>
      <c r="AF4">
        <f>COUNTIF(R:R,AE4)</f>
        <v>1</v>
      </c>
    </row>
    <row r="5" spans="1:32">
      <c r="A5">
        <v>2</v>
      </c>
      <c r="B5">
        <f ca="1">IF(A5&lt;&gt;OFFSET(A5,-1,0),1,OFFSET(B5,-1,0)+1)</f>
        <v>2</v>
      </c>
      <c r="C5" t="str">
        <f t="shared" ref="C5" ca="1" si="9">VLOOKUP(RANDBETWEEN(1,COUNTA(Z:Z)-1),Z:AA,2,0)</f>
        <v>Actor0007m</v>
      </c>
      <c r="D5" t="str">
        <f>IF(ISBLANK(F5),"",
IFERROR(VLOOKUP(F5,[2]ActorTable!$A:$H,MATCH("이름참고",[2]ActorTable!$1:$1,0),0),"캐릭터없음"))</f>
        <v>젤리아</v>
      </c>
      <c r="E5" t="str">
        <f t="shared" ref="E5" ca="1" si="10">IF(AND(B5&lt;=OFFSET(B5,1,0),NOT(ISBLANK(F5))),
IF(F5=OFFSET(F5,1,0),"같음",""),"")</f>
        <v/>
      </c>
      <c r="F5" t="s">
        <v>383</v>
      </c>
      <c r="G5">
        <v>3</v>
      </c>
      <c r="H5">
        <v>6</v>
      </c>
      <c r="I5">
        <v>8</v>
      </c>
      <c r="J5">
        <v>0</v>
      </c>
      <c r="K5">
        <v>7</v>
      </c>
      <c r="L5">
        <v>0</v>
      </c>
      <c r="M5">
        <v>0</v>
      </c>
      <c r="N5">
        <v>0</v>
      </c>
      <c r="O5">
        <v>0</v>
      </c>
      <c r="P5">
        <v>0</v>
      </c>
      <c r="Q5">
        <v>18</v>
      </c>
      <c r="R5">
        <v>321</v>
      </c>
      <c r="S5" t="str">
        <f>IFERROR(VLOOKUP(R5,[2]WingLookTable!$A:$B,2,0),"캐릭터없음")</f>
        <v>Wing_DustMultiOtherOtherOtherSlow</v>
      </c>
      <c r="T5">
        <f t="shared" ref="T5" ca="1" si="11">VLOOKUP(RANDBETWEEN(1,COUNTA(AD:AD)-1),AD:AE,2,0)</f>
        <v>372</v>
      </c>
      <c r="U5" t="str">
        <f t="shared" ref="U5" ca="1" si="12">IF(ROW()=2,V5,OFFSET(U5,-1,0)&amp;IF(LEN(V5)=0,"",","&amp;V5))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v>
      </c>
      <c r="V5" t="str">
        <f ca="1">"{"""&amp;A$1&amp;""":"&amp;A5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{"dy":2,"sl":2,"id":"Actor1005m","stats":{"tr":3,"trp":6,"str":8,"dex":0,"int":7,"vit":0,"train":0,"wgGr0":0,"wgGr1":0,"wgGr2":0,"wgGr3":18,"wgLk":321}}</v>
      </c>
      <c r="Z5">
        <v>4</v>
      </c>
      <c r="AA5" t="s">
        <v>315</v>
      </c>
      <c r="AB5">
        <f>COUNTIF(F:F,AA5)</f>
        <v>3</v>
      </c>
      <c r="AD5">
        <v>4</v>
      </c>
      <c r="AE5">
        <v>113</v>
      </c>
      <c r="AF5">
        <f>COUNTIF(R:R,AE5)</f>
        <v>0</v>
      </c>
    </row>
    <row r="6" spans="1:32">
      <c r="A6">
        <v>3</v>
      </c>
      <c r="B6">
        <f ca="1">IF(A6&lt;&gt;OFFSET(A6,-1,0),1,OFFSET(B6,-1,0)+1)</f>
        <v>1</v>
      </c>
      <c r="C6" t="str">
        <f t="shared" ca="1" si="0"/>
        <v>Actor1039m</v>
      </c>
      <c r="D6" t="str">
        <f>IF(ISBLANK(F6),"",
IFERROR(VLOOKUP(F6,[2]ActorTable!$A:$H,MATCH("이름참고",[2]ActorTable!$1:$1,0),0),"캐릭터없음"))</f>
        <v>베이</v>
      </c>
      <c r="E6" t="str">
        <f t="shared" ca="1" si="1"/>
        <v/>
      </c>
      <c r="F6" t="s">
        <v>406</v>
      </c>
      <c r="G6">
        <v>3</v>
      </c>
      <c r="H6">
        <v>6</v>
      </c>
      <c r="I6">
        <v>0</v>
      </c>
      <c r="J6">
        <v>15</v>
      </c>
      <c r="K6">
        <v>0</v>
      </c>
      <c r="L6">
        <v>0</v>
      </c>
      <c r="M6">
        <v>0</v>
      </c>
      <c r="N6">
        <v>0</v>
      </c>
      <c r="O6">
        <v>0</v>
      </c>
      <c r="P6">
        <v>0</v>
      </c>
      <c r="Q6">
        <v>18</v>
      </c>
      <c r="R6">
        <v>336</v>
      </c>
      <c r="S6" t="str">
        <f>IFERROR(VLOOKUP(R6,[2]WingLookTable!$A:$B,2,0),"캐릭터없음")</f>
        <v>Wing_DustRedSineNoiseOtherSlow</v>
      </c>
      <c r="T6">
        <f t="shared" ref="T6" ca="1" si="13">VLOOKUP(RANDBETWEEN(1,COUNTA(AD:AD)-1),AD:AE,2,0)</f>
        <v>121</v>
      </c>
      <c r="U6" t="str">
        <f t="shared" ref="U6" ca="1" si="14">IF(ROW()=2,V6,OFFSET(U6,-1,0)&amp;IF(LEN(V6)=0,"",","&amp;V6))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6" t="str">
        <f ca="1">"{"""&amp;A$1&amp;""":"&amp;A6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{"dy":3,"sl":1,"id":"Actor0104m","stats":{"tr":3,"trp":6,"str":0,"dex":15,"int":0,"vit":0,"train":0,"wgGr0":0,"wgGr1":0,"wgGr2":0,"wgGr3":18,"wgLk":336}}</v>
      </c>
      <c r="Z6">
        <v>5</v>
      </c>
      <c r="AA6" t="s">
        <v>316</v>
      </c>
      <c r="AB6">
        <f>COUNTIF(F:F,AA6)</f>
        <v>1</v>
      </c>
      <c r="AD6">
        <v>5</v>
      </c>
      <c r="AE6">
        <v>117</v>
      </c>
      <c r="AF6">
        <f>COUNTIF(R:R,AE6)</f>
        <v>1</v>
      </c>
    </row>
    <row r="7" spans="1:32">
      <c r="A7">
        <v>3</v>
      </c>
      <c r="B7">
        <f ca="1">IF(A7&lt;&gt;OFFSET(A7,-1,0),1,OFFSET(B7,-1,0)+1)</f>
        <v>2</v>
      </c>
      <c r="C7" t="str">
        <f t="shared" ref="C7" ca="1" si="15">VLOOKUP(RANDBETWEEN(1,COUNTA(Z:Z)-1),Z:AA,2,0)</f>
        <v>Actor2238m</v>
      </c>
      <c r="D7" t="str">
        <f>IF(ISBLANK(F7),"",
IFERROR(VLOOKUP(F7,[2]ActorTable!$A:$H,MATCH("이름참고",[2]ActorTable!$1:$1,0),0),"캐릭터없음"))</f>
        <v>플랜도</v>
      </c>
      <c r="E7" t="str">
        <f t="shared" ref="E7" ca="1" si="16">IF(AND(B7&lt;=OFFSET(B7,1,0),NOT(ISBLANK(F7))),
IF(F7=OFFSET(F7,1,0),"같음",""),"")</f>
        <v/>
      </c>
      <c r="F7" t="s">
        <v>473</v>
      </c>
      <c r="G7">
        <v>3</v>
      </c>
      <c r="H7">
        <v>6</v>
      </c>
      <c r="I7">
        <v>0</v>
      </c>
      <c r="J7">
        <v>0</v>
      </c>
      <c r="K7">
        <v>15</v>
      </c>
      <c r="L7">
        <v>0</v>
      </c>
      <c r="M7">
        <v>0</v>
      </c>
      <c r="N7">
        <v>0</v>
      </c>
      <c r="O7">
        <v>0</v>
      </c>
      <c r="P7">
        <v>0</v>
      </c>
      <c r="Q7">
        <v>18</v>
      </c>
      <c r="R7">
        <v>163</v>
      </c>
      <c r="S7" t="str">
        <f>IFERROR(VLOOKUP(R7,[2]WingLookTable!$A:$B,2,0),"캐릭터없음")</f>
        <v>Wing_DustGreenSineOtherFullFast</v>
      </c>
      <c r="T7">
        <f t="shared" ref="T7" ca="1" si="17">VLOOKUP(RANDBETWEEN(1,COUNTA(AD:AD)-1),AD:AE,2,0)</f>
        <v>214</v>
      </c>
      <c r="U7" t="str">
        <f t="shared" ref="U7" ca="1" si="18">IF(ROW()=2,V7,OFFSET(U7,-1,0)&amp;IF(LEN(V7)=0,"",","&amp;V7))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7" t="str">
        <f ca="1">"{"""&amp;A$1&amp;""":"&amp;A7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{"dy":3,"sl":2,"id":"Actor1039m","stats":{"tr":3,"trp":6,"str":0,"dex":0,"int":15,"vit":0,"train":0,"wgGr0":0,"wgGr1":0,"wgGr2":0,"wgGr3":18,"wgLk":163}}</v>
      </c>
      <c r="Z7">
        <v>6</v>
      </c>
      <c r="AA7" t="s">
        <v>317</v>
      </c>
      <c r="AB7">
        <f>COUNTIF(F:F,AA7)</f>
        <v>1</v>
      </c>
      <c r="AD7">
        <v>6</v>
      </c>
      <c r="AE7">
        <v>121</v>
      </c>
      <c r="AF7">
        <f>COUNTIF(R:R,AE7)</f>
        <v>1</v>
      </c>
    </row>
    <row r="8" spans="1:32">
      <c r="A8">
        <v>4</v>
      </c>
      <c r="B8">
        <f ca="1">IF(A8&lt;&gt;OFFSET(A8,-1,0),1,OFFSET(B8,-1,0)+1)</f>
        <v>1</v>
      </c>
      <c r="C8" t="str">
        <f t="shared" ca="1" si="0"/>
        <v>Actor2235m</v>
      </c>
      <c r="D8" t="str">
        <f>IF(ISBLANK(F8),"",
IFERROR(VLOOKUP(F8,[2]ActorTable!$A:$H,MATCH("이름참고",[2]ActorTable!$1:$1,0),0),"캐릭터없음"))</f>
        <v>프리스</v>
      </c>
      <c r="E8" t="str">
        <f t="shared" ca="1" si="1"/>
        <v/>
      </c>
      <c r="F8" t="s">
        <v>367</v>
      </c>
      <c r="G8">
        <v>3</v>
      </c>
      <c r="H8">
        <v>6</v>
      </c>
      <c r="I8">
        <v>15</v>
      </c>
      <c r="J8">
        <v>0</v>
      </c>
      <c r="K8">
        <v>0</v>
      </c>
      <c r="L8">
        <v>0</v>
      </c>
      <c r="M8">
        <v>0</v>
      </c>
      <c r="N8">
        <v>0</v>
      </c>
      <c r="O8">
        <v>0</v>
      </c>
      <c r="P8">
        <v>0</v>
      </c>
      <c r="Q8">
        <v>18</v>
      </c>
      <c r="R8">
        <v>121</v>
      </c>
      <c r="S8" t="str">
        <f>IFERROR(VLOOKUP(R8,[2]WingLookTable!$A:$B,2,0),"캐릭터없음")</f>
        <v>Wing_BlueSinePatternFullSlow</v>
      </c>
      <c r="T8">
        <f t="shared" ca="1" si="2"/>
        <v>356</v>
      </c>
      <c r="U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v>
      </c>
      <c r="V8" t="str">
        <f ca="1">"{"""&amp;A$1&amp;""":"&amp;A8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{"dy":4,"sl":1,"id":"Actor0125m","stats":{"tr":3,"trp":6,"str":15,"dex":0,"int":0,"vit":0,"train":0,"wgGr0":0,"wgGr1":0,"wgGr2":0,"wgGr3":18,"wgLk":121}}</v>
      </c>
      <c r="Z8">
        <v>7</v>
      </c>
      <c r="AA8" t="s">
        <v>318</v>
      </c>
      <c r="AB8">
        <f>COUNTIF(F:F,AA8)</f>
        <v>3</v>
      </c>
      <c r="AD8">
        <v>7</v>
      </c>
      <c r="AE8">
        <v>125</v>
      </c>
      <c r="AF8">
        <f>COUNTIF(R:R,AE8)</f>
        <v>1</v>
      </c>
    </row>
    <row r="9" spans="1:32">
      <c r="A9">
        <v>4</v>
      </c>
      <c r="B9">
        <f ca="1">IF(A9&lt;&gt;OFFSET(A9,-1,0),1,OFFSET(B9,-1,0)+1)</f>
        <v>2</v>
      </c>
      <c r="C9" t="str">
        <f t="shared" ca="1" si="0"/>
        <v>Actor1108m</v>
      </c>
      <c r="D9" t="str">
        <f>IF(ISBLANK(F9),"",
IFERROR(VLOOKUP(F9,[2]ActorTable!$A:$H,MATCH("이름참고",[2]ActorTable!$1:$1,0),0),"캐릭터없음"))</f>
        <v>그루퍼스</v>
      </c>
      <c r="E9" t="str">
        <f t="shared" ca="1" si="1"/>
        <v/>
      </c>
      <c r="F9" t="s">
        <v>369</v>
      </c>
      <c r="G9">
        <v>3</v>
      </c>
      <c r="H9">
        <v>6</v>
      </c>
      <c r="I9">
        <v>7</v>
      </c>
      <c r="J9">
        <v>8</v>
      </c>
      <c r="K9">
        <v>0</v>
      </c>
      <c r="L9">
        <v>0</v>
      </c>
      <c r="M9">
        <v>0</v>
      </c>
      <c r="N9">
        <v>0</v>
      </c>
      <c r="O9">
        <v>0</v>
      </c>
      <c r="P9">
        <v>0</v>
      </c>
      <c r="Q9">
        <v>18</v>
      </c>
      <c r="R9">
        <v>105</v>
      </c>
      <c r="S9" t="str">
        <f>IFERROR(VLOOKUP(R9,[2]WingLookTable!$A:$B,2,0),"캐릭터없음")</f>
        <v>Wing_BlueNoisePatternFullFast</v>
      </c>
      <c r="T9">
        <f t="shared" ca="1" si="2"/>
        <v>312</v>
      </c>
      <c r="U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v>
      </c>
      <c r="V9" t="str">
        <f ca="1">"{"""&amp;A$1&amp;""":"&amp;A9
&amp;","""&amp;B$1&amp;""":"&amp;B9
&amp;IF(LEN(F9)=0,"",","""&amp;F$1&amp;""":"""&amp;F9&amp;"""")
&amp;IF(LEN(F9)=0,"",",""stats"":{")
&amp;IF(LEN(F9)=0,"",""""&amp;G$1&amp;""":"&amp;G9)
&amp;IF(LEN(F9)=0,"",","""&amp;H$1&amp;""":"&amp;H9)
&amp;IF(LEN(F9)=0,"",","""&amp;I$1&amp;""":"&amp;I9)
&amp;IF(LEN(F9)=0,"",","""&amp;J$1&amp;""":"&amp;J9)
&amp;IF(LEN(F9)=0,"",","""&amp;K$1&amp;""":"&amp;K9)
&amp;IF(LEN(F9)=0,"",","""&amp;L$1&amp;""":"&amp;L9)
&amp;IF(LEN(F9)=0,"",","""&amp;M$1&amp;""":"&amp;M9)
&amp;IF(LEN(F9)=0,"",","""&amp;N$1&amp;""":"&amp;N9)
&amp;IF(LEN(F9)=0,"",","""&amp;O$1&amp;""":"&amp;O9)
&amp;IF(LEN(F9)=0,"",","""&amp;P$1&amp;""":"&amp;P9)
&amp;IF(LEN(F9)=0,"",","""&amp;Q$1&amp;""":"&amp;Q9)
&amp;IF(LEN(F9)=0,"",","""&amp;R$1&amp;""":"&amp;R9)
&amp;IF(LEN(F9)=0,"","}")&amp;"}"</f>
        <v>{"dy":4,"sl":2,"id":"Actor2010m","stats":{"tr":3,"trp":6,"str":7,"dex":8,"int":0,"vit":0,"train":0,"wgGr0":0,"wgGr1":0,"wgGr2":0,"wgGr3":18,"wgLk":105}}</v>
      </c>
      <c r="Z9">
        <v>8</v>
      </c>
      <c r="AA9" t="s">
        <v>319</v>
      </c>
      <c r="AB9">
        <f>COUNTIF(F:F,AA9)</f>
        <v>3</v>
      </c>
      <c r="AD9">
        <v>8</v>
      </c>
      <c r="AE9">
        <v>129</v>
      </c>
      <c r="AF9">
        <f>COUNTIF(R:R,AE9)</f>
        <v>1</v>
      </c>
    </row>
    <row r="10" spans="1:32">
      <c r="A10">
        <v>5</v>
      </c>
      <c r="B10">
        <f ca="1">IF(A10&lt;&gt;OFFSET(A10,-1,0),1,OFFSET(B10,-1,0)+1)</f>
        <v>1</v>
      </c>
      <c r="C10" t="str">
        <f t="shared" ref="C10" ca="1" si="19">VLOOKUP(RANDBETWEEN(1,COUNTA(Z:Z)-1),Z:AA,2,0)</f>
        <v>Actor0037m</v>
      </c>
      <c r="D10" t="str">
        <f>IF(ISBLANK(F10),"",
IFERROR(VLOOKUP(F10,[2]ActorTable!$A:$H,MATCH("이름참고",[2]ActorTable!$1:$1,0),0),"캐릭터없음"))</f>
        <v>메릴</v>
      </c>
      <c r="E10" t="str">
        <f t="shared" ref="E10" ca="1" si="20">IF(AND(B10&lt;=OFFSET(B10,1,0),NOT(ISBLANK(F10))),
IF(F10=OFFSET(F10,1,0),"같음",""),"")</f>
        <v/>
      </c>
      <c r="F10" t="s">
        <v>428</v>
      </c>
      <c r="G10">
        <v>3</v>
      </c>
      <c r="H10">
        <v>6</v>
      </c>
      <c r="I10">
        <v>0</v>
      </c>
      <c r="J10">
        <v>0</v>
      </c>
      <c r="K10">
        <v>0</v>
      </c>
      <c r="L10">
        <v>15</v>
      </c>
      <c r="M10">
        <v>0</v>
      </c>
      <c r="N10">
        <v>0</v>
      </c>
      <c r="O10">
        <v>0</v>
      </c>
      <c r="P10">
        <v>0</v>
      </c>
      <c r="Q10">
        <v>18</v>
      </c>
      <c r="R10">
        <v>256</v>
      </c>
      <c r="S10" t="str">
        <f>IFERROR(VLOOKUP(R10,[2]WingLookTable!$A:$B,2,0),"캐릭터없음")</f>
        <v>Wing_SkyFullNoiseOtherFast</v>
      </c>
      <c r="T10">
        <f t="shared" ref="T10:T11" ca="1" si="21">VLOOKUP(RANDBETWEEN(1,COUNTA(AD:AD)-1),AD:AE,2,0)</f>
        <v>141</v>
      </c>
      <c r="U10" t="str">
        <f t="shared" ref="U10:U11" ca="1" si="22">IF(ROW()=2,V10,OFFSET(U10,-1,0)&amp;IF(LEN(V10)=0,"",","&amp;V10))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v>
      </c>
      <c r="V10" t="str">
        <f ca="1">"{"""&amp;A$1&amp;""":"&amp;A10
&amp;","""&amp;B$1&amp;""":"&amp;B10
&amp;IF(LEN(F10)=0,"",","""&amp;F$1&amp;""":"""&amp;F10&amp;"""")
&amp;IF(LEN(F10)=0,"",",""stats"":{")
&amp;IF(LEN(F10)=0,"",""""&amp;G$1&amp;""":"&amp;G10)
&amp;IF(LEN(F10)=0,"",","""&amp;H$1&amp;""":"&amp;H10)
&amp;IF(LEN(F10)=0,"",","""&amp;I$1&amp;""":"&amp;I10)
&amp;IF(LEN(F10)=0,"",","""&amp;J$1&amp;""":"&amp;J10)
&amp;IF(LEN(F10)=0,"",","""&amp;K$1&amp;""":"&amp;K10)
&amp;IF(LEN(F10)=0,"",","""&amp;L$1&amp;""":"&amp;L10)
&amp;IF(LEN(F10)=0,"",","""&amp;M$1&amp;""":"&amp;M10)
&amp;IF(LEN(F10)=0,"",","""&amp;N$1&amp;""":"&amp;N10)
&amp;IF(LEN(F10)=0,"",","""&amp;O$1&amp;""":"&amp;O10)
&amp;IF(LEN(F10)=0,"",","""&amp;P$1&amp;""":"&amp;P10)
&amp;IF(LEN(F10)=0,"",","""&amp;Q$1&amp;""":"&amp;Q10)
&amp;IF(LEN(F10)=0,"",","""&amp;R$1&amp;""":"&amp;R10)
&amp;IF(LEN(F10)=0,"","}")&amp;"}"</f>
        <v>{"dy":5,"sl":1,"id":"Actor3212m","stats":{"tr":3,"trp":6,"str":0,"dex":0,"int":0,"vit":15,"train":0,"wgGr0":0,"wgGr1":0,"wgGr2":0,"wgGr3":18,"wgLk":256}}</v>
      </c>
      <c r="Z10">
        <v>9</v>
      </c>
      <c r="AA10" t="s">
        <v>320</v>
      </c>
      <c r="AB10">
        <f>COUNTIF(F:F,AA10)</f>
        <v>3</v>
      </c>
      <c r="AD10">
        <v>9</v>
      </c>
      <c r="AE10">
        <v>133</v>
      </c>
      <c r="AF10">
        <f>COUNTIF(R:R,AE10)</f>
        <v>1</v>
      </c>
    </row>
    <row r="11" spans="1:32">
      <c r="A11">
        <v>5</v>
      </c>
      <c r="B11">
        <f ca="1">IF(A11&lt;&gt;OFFSET(A11,-1,0),1,OFFSET(B11,-1,0)+1)</f>
        <v>2</v>
      </c>
      <c r="C11" t="str">
        <f t="shared" ref="C11" ca="1" si="23">VLOOKUP(RANDBETWEEN(1,COUNTA(Z:Z)-1),Z:AA,2,0)</f>
        <v>Actor1005m</v>
      </c>
      <c r="D11" t="str">
        <f>IF(ISBLANK(F11),"",
IFERROR(VLOOKUP(F11,[2]ActorTable!$A:$H,MATCH("이름참고",[2]ActorTable!$1:$1,0),0),"캐릭터없음"))</f>
        <v>미네락</v>
      </c>
      <c r="E11" t="str">
        <f t="shared" ref="E11" ca="1" si="24">IF(AND(B11&lt;=OFFSET(B11,1,0),NOT(ISBLANK(F11))),
IF(F11=OFFSET(F11,1,0),"같음",""),"")</f>
        <v/>
      </c>
      <c r="F11" t="s">
        <v>328</v>
      </c>
      <c r="G11">
        <v>3</v>
      </c>
      <c r="H11">
        <v>6</v>
      </c>
      <c r="I11">
        <v>0</v>
      </c>
      <c r="J11">
        <v>8</v>
      </c>
      <c r="K11">
        <v>7</v>
      </c>
      <c r="L11">
        <v>0</v>
      </c>
      <c r="M11">
        <v>0</v>
      </c>
      <c r="N11">
        <v>0</v>
      </c>
      <c r="O11">
        <v>0</v>
      </c>
      <c r="P11">
        <v>0</v>
      </c>
      <c r="Q11">
        <v>18</v>
      </c>
      <c r="R11">
        <v>315</v>
      </c>
      <c r="S11" t="str">
        <f>IFERROR(VLOOKUP(R11,[2]WingLookTable!$A:$B,2,0),"캐릭터없음")</f>
        <v>Wing_DustMultiNoiseOtherOtherSlow</v>
      </c>
      <c r="T11">
        <f t="shared" ca="1" si="21"/>
        <v>340</v>
      </c>
      <c r="U11" t="str">
        <f t="shared" ca="1" si="22"/>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v>
      </c>
      <c r="V11" t="str">
        <f ca="1">"{"""&amp;A$1&amp;""":"&amp;A11
&amp;","""&amp;B$1&amp;""":"&amp;B11
&amp;IF(LEN(F11)=0,"",","""&amp;F$1&amp;""":"""&amp;F11&amp;"""")
&amp;IF(LEN(F11)=0,"",",""stats"":{")
&amp;IF(LEN(F11)=0,"",""""&amp;G$1&amp;""":"&amp;G11)
&amp;IF(LEN(F11)=0,"",","""&amp;H$1&amp;""":"&amp;H11)
&amp;IF(LEN(F11)=0,"",","""&amp;I$1&amp;""":"&amp;I11)
&amp;IF(LEN(F11)=0,"",","""&amp;J$1&amp;""":"&amp;J11)
&amp;IF(LEN(F11)=0,"",","""&amp;K$1&amp;""":"&amp;K11)
&amp;IF(LEN(F11)=0,"",","""&amp;L$1&amp;""":"&amp;L11)
&amp;IF(LEN(F11)=0,"",","""&amp;M$1&amp;""":"&amp;M11)
&amp;IF(LEN(F11)=0,"",","""&amp;N$1&amp;""":"&amp;N11)
&amp;IF(LEN(F11)=0,"",","""&amp;O$1&amp;""":"&amp;O11)
&amp;IF(LEN(F11)=0,"",","""&amp;P$1&amp;""":"&amp;P11)
&amp;IF(LEN(F11)=0,"",","""&amp;Q$1&amp;""":"&amp;Q11)
&amp;IF(LEN(F11)=0,"",","""&amp;R$1&amp;""":"&amp;R11)
&amp;IF(LEN(F11)=0,"","}")&amp;"}"</f>
        <v>{"dy":5,"sl":2,"id":"Actor2120m","stats":{"tr":3,"trp":6,"str":0,"dex":8,"int":7,"vit":0,"train":0,"wgGr0":0,"wgGr1":0,"wgGr2":0,"wgGr3":18,"wgLk":315}}</v>
      </c>
      <c r="Z11">
        <v>10</v>
      </c>
      <c r="AA11" t="s">
        <v>321</v>
      </c>
      <c r="AB11">
        <f>COUNTIF(F:F,AA11)</f>
        <v>3</v>
      </c>
      <c r="AD11">
        <v>10</v>
      </c>
      <c r="AE11">
        <v>137</v>
      </c>
      <c r="AF11">
        <f>COUNTIF(R:R,AE11)</f>
        <v>1</v>
      </c>
    </row>
    <row r="12" spans="1:32">
      <c r="A12">
        <v>5</v>
      </c>
      <c r="B12">
        <f ca="1">IF(A12&lt;&gt;OFFSET(A12,-1,0),1,OFFSET(B12,-1,0)+1)</f>
        <v>3</v>
      </c>
      <c r="C12" t="str">
        <f t="shared" ref="C12" ca="1" si="25">VLOOKUP(RANDBETWEEN(1,COUNTA(Z:Z)-1),Z:AA,2,0)</f>
        <v>Actor2010m</v>
      </c>
      <c r="D12" t="str">
        <f>IF(ISBLANK(F12),"",
IFERROR(VLOOKUP(F12,[2]ActorTable!$A:$H,MATCH("이름참고",[2]ActorTable!$1:$1,0),0),"캐릭터없음"))</f>
        <v>롤라</v>
      </c>
      <c r="E12" t="str">
        <f t="shared" ref="E12" ca="1" si="26">IF(AND(B12&lt;=OFFSET(B12,1,0),NOT(ISBLANK(F12))),
IF(F12=OFFSET(F12,1,0),"같음",""),"")</f>
        <v/>
      </c>
      <c r="F12" t="s">
        <v>327</v>
      </c>
      <c r="G12">
        <v>3</v>
      </c>
      <c r="H12">
        <v>6</v>
      </c>
      <c r="I12">
        <v>8</v>
      </c>
      <c r="J12">
        <v>7</v>
      </c>
      <c r="K12">
        <v>0</v>
      </c>
      <c r="L12">
        <v>0</v>
      </c>
      <c r="M12">
        <v>0</v>
      </c>
      <c r="N12">
        <v>0</v>
      </c>
      <c r="O12">
        <v>0</v>
      </c>
      <c r="P12">
        <v>0</v>
      </c>
      <c r="Q12">
        <v>18</v>
      </c>
      <c r="R12">
        <v>220</v>
      </c>
      <c r="S12" t="str">
        <f>IFERROR(VLOOKUP(R12,[2]WingLookTable!$A:$B,2,0),"캐릭터없음")</f>
        <v>Wing_GreenPatternPatternFullSlow</v>
      </c>
      <c r="T12">
        <f t="shared" ref="T12" ca="1" si="27">VLOOKUP(RANDBETWEEN(1,COUNTA(AD:AD)-1),AD:AE,2,0)</f>
        <v>121</v>
      </c>
      <c r="U12" t="str">
        <f t="shared" ref="U12" ca="1" si="28">IF(ROW()=2,V12,OFFSET(U12,-1,0)&amp;IF(LEN(V12)=0,"",","&amp;V12))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v>
      </c>
      <c r="V12" t="str">
        <f ca="1">"{"""&amp;A$1&amp;""":"&amp;A12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{"dy":5,"sl":3,"id":"Actor3019m","stats":{"tr":3,"trp":6,"str":8,"dex":7,"int":0,"vit":0,"train":0,"wgGr0":0,"wgGr1":0,"wgGr2":0,"wgGr3":18,"wgLk":220}}</v>
      </c>
      <c r="Z12">
        <v>11</v>
      </c>
      <c r="AA12" t="s">
        <v>322</v>
      </c>
      <c r="AB12">
        <f>COUNTIF(F:F,AA12)</f>
        <v>3</v>
      </c>
      <c r="AD12">
        <v>11</v>
      </c>
      <c r="AE12">
        <v>141</v>
      </c>
      <c r="AF12">
        <f>COUNTIF(R:R,AE12)</f>
        <v>1</v>
      </c>
    </row>
    <row r="13" spans="1:32">
      <c r="A13">
        <v>6</v>
      </c>
      <c r="B13">
        <f ca="1">IF(A13&lt;&gt;OFFSET(A13,-1,0),1,OFFSET(B13,-1,0)+1)</f>
        <v>1</v>
      </c>
      <c r="C13" t="str">
        <f t="shared" ca="1" si="0"/>
        <v>Actor3231m</v>
      </c>
      <c r="D13" t="str">
        <f>IF(ISBLANK(F13),"",
IFERROR(VLOOKUP(F13,[2]ActorTable!$A:$H,MATCH("이름참고",[2]ActorTable!$1:$1,0),0),"캐릭터없음"))</f>
        <v>테이슨</v>
      </c>
      <c r="E13" t="str">
        <f t="shared" ca="1" si="1"/>
        <v/>
      </c>
      <c r="F13" t="s">
        <v>360</v>
      </c>
      <c r="G13">
        <v>3</v>
      </c>
      <c r="H13">
        <v>6</v>
      </c>
      <c r="I13">
        <v>15</v>
      </c>
      <c r="J13">
        <v>0</v>
      </c>
      <c r="K13">
        <v>0</v>
      </c>
      <c r="L13">
        <v>0</v>
      </c>
      <c r="M13">
        <v>0</v>
      </c>
      <c r="N13">
        <v>0</v>
      </c>
      <c r="O13">
        <v>0</v>
      </c>
      <c r="P13">
        <v>0</v>
      </c>
      <c r="Q13">
        <v>18</v>
      </c>
      <c r="R13">
        <v>328</v>
      </c>
      <c r="S13" t="str">
        <f>IFERROR(VLOOKUP(R13,[2]WingLookTable!$A:$B,2,0),"캐릭터없음")</f>
        <v>Wing_DustRedFullBeeOtherSlow</v>
      </c>
      <c r="T13">
        <f t="shared" ca="1" si="2"/>
        <v>356</v>
      </c>
      <c r="U13"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v>
      </c>
      <c r="V13" t="str">
        <f ca="1">"{"""&amp;A$1&amp;""":"&amp;A13
&amp;","""&amp;B$1&amp;""":"&amp;B13
&amp;IF(LEN(F13)=0,"",","""&amp;F$1&amp;""":"""&amp;F13&amp;"""")
&amp;IF(LEN(F13)=0,"",",""stats"":{")
&amp;IF(LEN(F13)=0,"",""""&amp;G$1&amp;""":"&amp;G13)
&amp;IF(LEN(F13)=0,"",","""&amp;H$1&amp;""":"&amp;H13)
&amp;IF(LEN(F13)=0,"",","""&amp;I$1&amp;""":"&amp;I13)
&amp;IF(LEN(F13)=0,"",","""&amp;J$1&amp;""":"&amp;J13)
&amp;IF(LEN(F13)=0,"",","""&amp;K$1&amp;""":"&amp;K13)
&amp;IF(LEN(F13)=0,"",","""&amp;L$1&amp;""":"&amp;L13)
&amp;IF(LEN(F13)=0,"",","""&amp;M$1&amp;""":"&amp;M13)
&amp;IF(LEN(F13)=0,"",","""&amp;N$1&amp;""":"&amp;N13)
&amp;IF(LEN(F13)=0,"",","""&amp;O$1&amp;""":"&amp;O13)
&amp;IF(LEN(F13)=0,"",","""&amp;P$1&amp;""":"&amp;P13)
&amp;IF(LEN(F13)=0,"",","""&amp;Q$1&amp;""":"&amp;Q13)
&amp;IF(LEN(F13)=0,"",","""&amp;R$1&amp;""":"&amp;R13)
&amp;IF(LEN(F13)=0,"","}")&amp;"}"</f>
        <v>{"dy":6,"sl":1,"id":"Actor1108m","stats":{"tr":3,"trp":6,"str":15,"dex":0,"int":0,"vit":0,"train":0,"wgGr0":0,"wgGr1":0,"wgGr2":0,"wgGr3":18,"wgLk":328}}</v>
      </c>
      <c r="Z13">
        <v>12</v>
      </c>
      <c r="AA13" t="s">
        <v>323</v>
      </c>
      <c r="AB13">
        <f>COUNTIF(F:F,AA13)</f>
        <v>2</v>
      </c>
      <c r="AD13">
        <v>12</v>
      </c>
      <c r="AE13">
        <v>145</v>
      </c>
      <c r="AF13">
        <f>COUNTIF(R:R,AE13)</f>
        <v>1</v>
      </c>
    </row>
    <row r="14" spans="1:32">
      <c r="A14">
        <v>6</v>
      </c>
      <c r="B14">
        <f ca="1">IF(A14&lt;&gt;OFFSET(A14,-1,0),1,OFFSET(B14,-1,0)+1)</f>
        <v>2</v>
      </c>
      <c r="C14" t="str">
        <f t="shared" ca="1" si="0"/>
        <v>Actor3114m</v>
      </c>
      <c r="D14" t="str">
        <f>IF(ISBLANK(F14),"",
IFERROR(VLOOKUP(F14,[2]ActorTable!$A:$H,MATCH("이름참고",[2]ActorTable!$1:$1,0),0),"캐릭터없음"))</f>
        <v>러센트</v>
      </c>
      <c r="E14" t="str">
        <f t="shared" ca="1" si="1"/>
        <v/>
      </c>
      <c r="F14" t="s">
        <v>384</v>
      </c>
      <c r="G14">
        <v>3</v>
      </c>
      <c r="H14">
        <v>6</v>
      </c>
      <c r="I14">
        <v>0</v>
      </c>
      <c r="J14">
        <v>0</v>
      </c>
      <c r="K14">
        <v>0</v>
      </c>
      <c r="L14">
        <v>15</v>
      </c>
      <c r="M14">
        <v>0</v>
      </c>
      <c r="N14">
        <v>0</v>
      </c>
      <c r="O14">
        <v>0</v>
      </c>
      <c r="P14">
        <v>0</v>
      </c>
      <c r="Q14">
        <v>18</v>
      </c>
      <c r="R14">
        <v>109</v>
      </c>
      <c r="S14" t="str">
        <f>IFERROR(VLOOKUP(R14,[2]WingLookTable!$A:$B,2,0),"캐릭터없음")</f>
        <v>Wing_BlueOtherNoiseFullFast</v>
      </c>
      <c r="T14">
        <f t="shared" ca="1" si="2"/>
        <v>303</v>
      </c>
      <c r="U1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v>
      </c>
      <c r="V14" t="str">
        <f ca="1">"{"""&amp;A$1&amp;""":"&amp;A14
&amp;","""&amp;B$1&amp;""":"&amp;B14
&amp;IF(LEN(F14)=0,"",","""&amp;F$1&amp;""":"""&amp;F14&amp;"""")
&amp;IF(LEN(F14)=0,"",",""stats"":{")
&amp;IF(LEN(F14)=0,"",""""&amp;G$1&amp;""":"&amp;G14)
&amp;IF(LEN(F14)=0,"",","""&amp;H$1&amp;""":"&amp;H14)
&amp;IF(LEN(F14)=0,"",","""&amp;I$1&amp;""":"&amp;I14)
&amp;IF(LEN(F14)=0,"",","""&amp;J$1&amp;""":"&amp;J14)
&amp;IF(LEN(F14)=0,"",","""&amp;K$1&amp;""":"&amp;K14)
&amp;IF(LEN(F14)=0,"",","""&amp;L$1&amp;""":"&amp;L14)
&amp;IF(LEN(F14)=0,"",","""&amp;M$1&amp;""":"&amp;M14)
&amp;IF(LEN(F14)=0,"",","""&amp;N$1&amp;""":"&amp;N14)
&amp;IF(LEN(F14)=0,"",","""&amp;O$1&amp;""":"&amp;O14)
&amp;IF(LEN(F14)=0,"",","""&amp;P$1&amp;""":"&amp;P14)
&amp;IF(LEN(F14)=0,"",","""&amp;Q$1&amp;""":"&amp;Q14)
&amp;IF(LEN(F14)=0,"",","""&amp;R$1&amp;""":"&amp;R14)
&amp;IF(LEN(F14)=0,"","}")&amp;"}"</f>
        <v>{"dy":6,"sl":2,"id":"Actor0024m","stats":{"tr":3,"trp":6,"str":0,"dex":0,"int":0,"vit":15,"train":0,"wgGr0":0,"wgGr1":0,"wgGr2":0,"wgGr3":18,"wgLk":109}}</v>
      </c>
      <c r="Z14">
        <v>13</v>
      </c>
      <c r="AA14" t="s">
        <v>324</v>
      </c>
      <c r="AB14">
        <f>COUNTIF(F:F,AA14)</f>
        <v>3</v>
      </c>
      <c r="AD14">
        <v>13</v>
      </c>
      <c r="AE14">
        <v>148</v>
      </c>
      <c r="AF14">
        <f>COUNTIF(R:R,AE14)</f>
        <v>1</v>
      </c>
    </row>
    <row r="15" spans="1:32">
      <c r="A15">
        <v>7</v>
      </c>
      <c r="B15">
        <f ca="1">IF(A15&lt;&gt;OFFSET(A15,-1,0),1,OFFSET(B15,-1,0)+1)</f>
        <v>1</v>
      </c>
      <c r="C15" t="str">
        <f t="shared" ca="1" si="0"/>
        <v>Actor3022m</v>
      </c>
      <c r="D15" t="str">
        <f>IF(ISBLANK(F15),"",
IFERROR(VLOOKUP(F15,[2]ActorTable!$A:$H,MATCH("이름참고",[2]ActorTable!$1:$1,0),0),"캐릭터없음"))</f>
        <v>간파울</v>
      </c>
      <c r="E15" t="str">
        <f t="shared" ca="1" si="1"/>
        <v/>
      </c>
      <c r="F15" t="s">
        <v>407</v>
      </c>
      <c r="G15">
        <v>3</v>
      </c>
      <c r="H15">
        <v>6</v>
      </c>
      <c r="I15">
        <v>7</v>
      </c>
      <c r="J15">
        <v>0</v>
      </c>
      <c r="K15">
        <v>8</v>
      </c>
      <c r="L15">
        <v>0</v>
      </c>
      <c r="M15">
        <v>0</v>
      </c>
      <c r="N15">
        <v>0</v>
      </c>
      <c r="O15">
        <v>0</v>
      </c>
      <c r="P15">
        <v>0</v>
      </c>
      <c r="Q15">
        <v>18</v>
      </c>
      <c r="R15">
        <v>229</v>
      </c>
      <c r="S15" t="str">
        <f>IFERROR(VLOOKUP(R15,[2]WingLookTable!$A:$B,2,0),"캐릭터없음")</f>
        <v>Wing_MultiOtherOtherOtherFast</v>
      </c>
      <c r="T15">
        <f t="shared" ca="1" si="2"/>
        <v>264</v>
      </c>
      <c r="U1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v>
      </c>
      <c r="V15" t="str">
        <f ca="1">"{"""&amp;A$1&amp;""":"&amp;A15
&amp;","""&amp;B$1&amp;""":"&amp;B15
&amp;IF(LEN(F15)=0,"",","""&amp;F$1&amp;""":"""&amp;F15&amp;"""")
&amp;IF(LEN(F15)=0,"",",""stats"":{")
&amp;IF(LEN(F15)=0,"",""""&amp;G$1&amp;""":"&amp;G15)
&amp;IF(LEN(F15)=0,"",","""&amp;H$1&amp;""":"&amp;H15)
&amp;IF(LEN(F15)=0,"",","""&amp;I$1&amp;""":"&amp;I15)
&amp;IF(LEN(F15)=0,"",","""&amp;J$1&amp;""":"&amp;J15)
&amp;IF(LEN(F15)=0,"",","""&amp;K$1&amp;""":"&amp;K15)
&amp;IF(LEN(F15)=0,"",","""&amp;L$1&amp;""":"&amp;L15)
&amp;IF(LEN(F15)=0,"",","""&amp;M$1&amp;""":"&amp;M15)
&amp;IF(LEN(F15)=0,"",","""&amp;N$1&amp;""":"&amp;N15)
&amp;IF(LEN(F15)=0,"",","""&amp;O$1&amp;""":"&amp;O15)
&amp;IF(LEN(F15)=0,"",","""&amp;P$1&amp;""":"&amp;P15)
&amp;IF(LEN(F15)=0,"",","""&amp;Q$1&amp;""":"&amp;Q15)
&amp;IF(LEN(F15)=0,"",","""&amp;R$1&amp;""":"&amp;R15)
&amp;IF(LEN(F15)=0,"","}")&amp;"}"</f>
        <v>{"dy":7,"sl":1,"id":"Actor0201m","stats":{"tr":3,"trp":6,"str":7,"dex":0,"int":8,"vit":0,"train":0,"wgGr0":0,"wgGr1":0,"wgGr2":0,"wgGr3":18,"wgLk":229}}</v>
      </c>
      <c r="Z15">
        <v>14</v>
      </c>
      <c r="AA15" t="s">
        <v>325</v>
      </c>
      <c r="AB15">
        <f>COUNTIF(F:F,AA15)</f>
        <v>1</v>
      </c>
      <c r="AD15">
        <v>14</v>
      </c>
      <c r="AE15">
        <v>151</v>
      </c>
      <c r="AF15">
        <f>COUNTIF(R:R,AE15)</f>
        <v>1</v>
      </c>
    </row>
    <row r="16" spans="1:32">
      <c r="A16">
        <v>7</v>
      </c>
      <c r="B16">
        <f ca="1">IF(A16&lt;&gt;OFFSET(A16,-1,0),1,OFFSET(B16,-1,0)+1)</f>
        <v>2</v>
      </c>
      <c r="C16" t="str">
        <f t="shared" ca="1" si="0"/>
        <v>Actor3021m</v>
      </c>
      <c r="D16" t="str">
        <f>IF(ISBLANK(F16),"",
IFERROR(VLOOKUP(F16,[2]ActorTable!$A:$H,MATCH("이름참고",[2]ActorTable!$1:$1,0),0),"캐릭터없음"))</f>
        <v>테이슨</v>
      </c>
      <c r="E16" t="str">
        <f t="shared" ca="1" si="1"/>
        <v/>
      </c>
      <c r="F16" t="s">
        <v>318</v>
      </c>
      <c r="G16">
        <v>3</v>
      </c>
      <c r="H16">
        <v>6</v>
      </c>
      <c r="I16">
        <v>15</v>
      </c>
      <c r="J16">
        <v>0</v>
      </c>
      <c r="K16">
        <v>0</v>
      </c>
      <c r="L16">
        <v>0</v>
      </c>
      <c r="M16">
        <v>0</v>
      </c>
      <c r="N16">
        <v>0</v>
      </c>
      <c r="O16">
        <v>0</v>
      </c>
      <c r="P16">
        <v>0</v>
      </c>
      <c r="Q16">
        <v>18</v>
      </c>
      <c r="R16">
        <v>244</v>
      </c>
      <c r="S16" t="str">
        <f>IFERROR(VLOOKUP(R16,[2]WingLookTable!$A:$B,2,0),"캐릭터없음")</f>
        <v>Wing_PurpleStripeNoiseFullSlow</v>
      </c>
      <c r="T16">
        <f t="shared" ca="1" si="2"/>
        <v>363</v>
      </c>
      <c r="U1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v>
      </c>
      <c r="V16" t="str">
        <f ca="1">"{"""&amp;A$1&amp;""":"&amp;A16
&amp;","""&amp;B$1&amp;""":"&amp;B16
&amp;IF(LEN(F16)=0,"",","""&amp;F$1&amp;""":"""&amp;F16&amp;"""")
&amp;IF(LEN(F16)=0,"",",""stats"":{")
&amp;IF(LEN(F16)=0,"",""""&amp;G$1&amp;""":"&amp;G16)
&amp;IF(LEN(F16)=0,"",","""&amp;H$1&amp;""":"&amp;H16)
&amp;IF(LEN(F16)=0,"",","""&amp;I$1&amp;""":"&amp;I16)
&amp;IF(LEN(F16)=0,"",","""&amp;J$1&amp;""":"&amp;J16)
&amp;IF(LEN(F16)=0,"",","""&amp;K$1&amp;""":"&amp;K16)
&amp;IF(LEN(F16)=0,"",","""&amp;L$1&amp;""":"&amp;L16)
&amp;IF(LEN(F16)=0,"",","""&amp;M$1&amp;""":"&amp;M16)
&amp;IF(LEN(F16)=0,"",","""&amp;N$1&amp;""":"&amp;N16)
&amp;IF(LEN(F16)=0,"",","""&amp;O$1&amp;""":"&amp;O16)
&amp;IF(LEN(F16)=0,"",","""&amp;P$1&amp;""":"&amp;P16)
&amp;IF(LEN(F16)=0,"",","""&amp;Q$1&amp;""":"&amp;Q16)
&amp;IF(LEN(F16)=0,"",","""&amp;R$1&amp;""":"&amp;R16)
&amp;IF(LEN(F16)=0,"","}")&amp;"}"</f>
        <v>{"dy":7,"sl":2,"id":"Actor1108m","stats":{"tr":3,"trp":6,"str":15,"dex":0,"int":0,"vit":0,"train":0,"wgGr0":0,"wgGr1":0,"wgGr2":0,"wgGr3":18,"wgLk":244}}</v>
      </c>
      <c r="Z16">
        <v>15</v>
      </c>
      <c r="AA16" t="s">
        <v>326</v>
      </c>
      <c r="AB16">
        <f>COUNTIF(F:F,AA16)</f>
        <v>3</v>
      </c>
      <c r="AD16">
        <v>15</v>
      </c>
      <c r="AE16">
        <v>154</v>
      </c>
      <c r="AF16">
        <f>COUNTIF(R:R,AE16)</f>
        <v>1</v>
      </c>
    </row>
    <row r="17" spans="1:32">
      <c r="A17">
        <v>8</v>
      </c>
      <c r="B17">
        <f ca="1">IF(A17&lt;&gt;OFFSET(A17,-1,0),1,OFFSET(B17,-1,0)+1)</f>
        <v>1</v>
      </c>
      <c r="C17" t="str">
        <f t="shared" ca="1" si="0"/>
        <v>Actor1039m</v>
      </c>
      <c r="D17" t="str">
        <f>IF(ISBLANK(F17),"",
IFERROR(VLOOKUP(F17,[2]ActorTable!$A:$H,MATCH("이름참고",[2]ActorTable!$1:$1,0),0),"캐릭터없음"))</f>
        <v>슬로니카</v>
      </c>
      <c r="E17" t="str">
        <f t="shared" ca="1" si="1"/>
        <v/>
      </c>
      <c r="F17" t="s">
        <v>361</v>
      </c>
      <c r="G17">
        <v>3</v>
      </c>
      <c r="H17">
        <v>6</v>
      </c>
      <c r="I17">
        <v>0</v>
      </c>
      <c r="J17">
        <v>15</v>
      </c>
      <c r="K17">
        <v>0</v>
      </c>
      <c r="L17">
        <v>0</v>
      </c>
      <c r="M17">
        <v>0</v>
      </c>
      <c r="N17">
        <v>0</v>
      </c>
      <c r="O17">
        <v>0</v>
      </c>
      <c r="P17">
        <v>0</v>
      </c>
      <c r="Q17">
        <v>18</v>
      </c>
      <c r="R17">
        <v>208</v>
      </c>
      <c r="S17" t="str">
        <f>IFERROR(VLOOKUP(R17,[2]WingLookTable!$A:$B,2,0),"캐릭터없음")</f>
        <v>Wing_FireSineBeeFullSlow</v>
      </c>
      <c r="T17">
        <f t="shared" ca="1" si="2"/>
        <v>172</v>
      </c>
      <c r="U1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v>
      </c>
      <c r="V17" t="str">
        <f ca="1">"{"""&amp;A$1&amp;""":"&amp;A17
&amp;","""&amp;B$1&amp;""":"&amp;B17
&amp;IF(LEN(F17)=0,"",","""&amp;F$1&amp;""":"""&amp;F17&amp;"""")
&amp;IF(LEN(F17)=0,"",",""stats"":{")
&amp;IF(LEN(F17)=0,"",""""&amp;G$1&amp;""":"&amp;G17)
&amp;IF(LEN(F17)=0,"",","""&amp;H$1&amp;""":"&amp;H17)
&amp;IF(LEN(F17)=0,"",","""&amp;I$1&amp;""":"&amp;I17)
&amp;IF(LEN(F17)=0,"",","""&amp;J$1&amp;""":"&amp;J17)
&amp;IF(LEN(F17)=0,"",","""&amp;K$1&amp;""":"&amp;K17)
&amp;IF(LEN(F17)=0,"",","""&amp;L$1&amp;""":"&amp;L17)
&amp;IF(LEN(F17)=0,"",","""&amp;M$1&amp;""":"&amp;M17)
&amp;IF(LEN(F17)=0,"",","""&amp;N$1&amp;""":"&amp;N17)
&amp;IF(LEN(F17)=0,"",","""&amp;O$1&amp;""":"&amp;O17)
&amp;IF(LEN(F17)=0,"",","""&amp;P$1&amp;""":"&amp;P17)
&amp;IF(LEN(F17)=0,"",","""&amp;Q$1&amp;""":"&amp;Q17)
&amp;IF(LEN(F17)=0,"",","""&amp;R$1&amp;""":"&amp;R17)
&amp;IF(LEN(F17)=0,"","}")&amp;"}"</f>
        <v>{"dy":8,"sl":1,"id":"Actor3114m","stats":{"tr":3,"trp":6,"str":0,"dex":15,"int":0,"vit":0,"train":0,"wgGr0":0,"wgGr1":0,"wgGr2":0,"wgGr3":18,"wgLk":208}}</v>
      </c>
      <c r="Z17">
        <v>16</v>
      </c>
      <c r="AA17" t="s">
        <v>327</v>
      </c>
      <c r="AB17">
        <f>COUNTIF(F:F,AA17)</f>
        <v>2</v>
      </c>
      <c r="AD17">
        <v>16</v>
      </c>
      <c r="AE17">
        <v>157</v>
      </c>
      <c r="AF17">
        <f>COUNTIF(R:R,AE17)</f>
        <v>1</v>
      </c>
    </row>
    <row r="18" spans="1:32">
      <c r="A18">
        <v>8</v>
      </c>
      <c r="B18">
        <f ca="1">IF(A18&lt;&gt;OFFSET(A18,-1,0),1,OFFSET(B18,-1,0)+1)</f>
        <v>2</v>
      </c>
      <c r="C18" t="str">
        <f t="shared" ref="C18" ca="1" si="29">VLOOKUP(RANDBETWEEN(1,COUNTA(Z:Z)-1),Z:AA,2,0)</f>
        <v>Actor0240m</v>
      </c>
      <c r="D18" t="str">
        <f>IF(ISBLANK(F18),"",
IFERROR(VLOOKUP(F18,[2]ActorTable!$A:$H,MATCH("이름참고",[2]ActorTable!$1:$1,0),0),"캐릭터없음"))</f>
        <v>솔</v>
      </c>
      <c r="E18" t="str">
        <f t="shared" ref="E18" ca="1" si="30">IF(AND(B18&lt;=OFFSET(B18,1,0),NOT(ISBLANK(F18))),
IF(F18=OFFSET(F18,1,0),"같음",""),"")</f>
        <v/>
      </c>
      <c r="F18" t="s">
        <v>408</v>
      </c>
      <c r="G18">
        <v>3</v>
      </c>
      <c r="H18">
        <v>6</v>
      </c>
      <c r="I18">
        <v>0</v>
      </c>
      <c r="J18">
        <v>8</v>
      </c>
      <c r="K18">
        <v>7</v>
      </c>
      <c r="L18">
        <v>0</v>
      </c>
      <c r="M18">
        <v>0</v>
      </c>
      <c r="N18">
        <v>0</v>
      </c>
      <c r="O18">
        <v>0</v>
      </c>
      <c r="P18">
        <v>0</v>
      </c>
      <c r="Q18">
        <v>18</v>
      </c>
      <c r="R18">
        <v>348</v>
      </c>
      <c r="S18" t="str">
        <f>IFERROR(VLOOKUP(R18,[2]WingLookTable!$A:$B,2,0),"캐릭터없음")</f>
        <v>Wing_DustYellowSineSineOtherFast</v>
      </c>
      <c r="T18">
        <f t="shared" ref="T18" ca="1" si="31">VLOOKUP(RANDBETWEEN(1,COUNTA(AD:AD)-1),AD:AE,2,0)</f>
        <v>196</v>
      </c>
      <c r="U18" t="str">
        <f t="shared" ref="U18" ca="1" si="32">IF(ROW()=2,V18,OFFSET(U18,-1,0)&amp;IF(LEN(V18)=0,"",","&amp;V18))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v>
      </c>
      <c r="V18" t="str">
        <f ca="1">"{"""&amp;A$1&amp;""":"&amp;A18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{"dy":8,"sl":2,"id":"Actor2015m","stats":{"tr":3,"trp":6,"str":0,"dex":8,"int":7,"vit":0,"train":0,"wgGr0":0,"wgGr1":0,"wgGr2":0,"wgGr3":18,"wgLk":348}}</v>
      </c>
      <c r="Z18">
        <v>17</v>
      </c>
      <c r="AA18" t="s">
        <v>328</v>
      </c>
      <c r="AB18">
        <f>COUNTIF(F:F,AA18)</f>
        <v>3</v>
      </c>
      <c r="AD18">
        <v>17</v>
      </c>
      <c r="AE18">
        <v>160</v>
      </c>
      <c r="AF18">
        <f>COUNTIF(R:R,AE18)</f>
        <v>1</v>
      </c>
    </row>
    <row r="19" spans="1:32">
      <c r="A19">
        <v>9</v>
      </c>
      <c r="B19">
        <f ca="1">IF(A19&lt;&gt;OFFSET(A19,-1,0),1,OFFSET(B19,-1,0)+1)</f>
        <v>1</v>
      </c>
      <c r="C19" t="str">
        <f t="shared" ref="C19" ca="1" si="33">VLOOKUP(RANDBETWEEN(1,COUNTA(Z:Z)-1),Z:AA,2,0)</f>
        <v>Actor3019m</v>
      </c>
      <c r="D19" t="str">
        <f>IF(ISBLANK(F19),"",
IFERROR(VLOOKUP(F19,[2]ActorTable!$A:$H,MATCH("이름참고",[2]ActorTable!$1:$1,0),0),"캐릭터없음"))</f>
        <v>베이</v>
      </c>
      <c r="E19" t="str">
        <f t="shared" ref="E19" ca="1" si="34">IF(AND(B19&lt;=OFFSET(B19,1,0),NOT(ISBLANK(F19))),
IF(F19=OFFSET(F19,1,0),"같음",""),"")</f>
        <v/>
      </c>
      <c r="F19" t="s">
        <v>406</v>
      </c>
      <c r="G19">
        <v>3</v>
      </c>
      <c r="H19">
        <v>6</v>
      </c>
      <c r="I19">
        <v>0</v>
      </c>
      <c r="J19">
        <v>0</v>
      </c>
      <c r="K19">
        <v>7</v>
      </c>
      <c r="L19">
        <v>8</v>
      </c>
      <c r="M19">
        <v>0</v>
      </c>
      <c r="N19">
        <v>0</v>
      </c>
      <c r="O19">
        <v>0</v>
      </c>
      <c r="P19">
        <v>0</v>
      </c>
      <c r="Q19">
        <v>18</v>
      </c>
      <c r="R19">
        <v>217</v>
      </c>
      <c r="S19" t="str">
        <f>IFERROR(VLOOKUP(R19,[2]WingLookTable!$A:$B,2,0),"캐릭터없음")</f>
        <v>Wing_GreenOtherSineFullFast</v>
      </c>
      <c r="T19">
        <f t="shared" ca="1" si="2"/>
        <v>172</v>
      </c>
      <c r="U1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v>
      </c>
      <c r="V19" t="str">
        <f ca="1">"{"""&amp;A$1&amp;""":"&amp;A19
&amp;","""&amp;B$1&amp;""":"&amp;B19
&amp;IF(LEN(F19)=0,"",","""&amp;F$1&amp;""":"""&amp;F19&amp;"""")
&amp;IF(LEN(F19)=0,"",",""stats"":{")
&amp;IF(LEN(F19)=0,"",""""&amp;G$1&amp;""":"&amp;G19)
&amp;IF(LEN(F19)=0,"",","""&amp;H$1&amp;""":"&amp;H19)
&amp;IF(LEN(F19)=0,"",","""&amp;I$1&amp;""":"&amp;I19)
&amp;IF(LEN(F19)=0,"",","""&amp;J$1&amp;""":"&amp;J19)
&amp;IF(LEN(F19)=0,"",","""&amp;K$1&amp;""":"&amp;K19)
&amp;IF(LEN(F19)=0,"",","""&amp;L$1&amp;""":"&amp;L19)
&amp;IF(LEN(F19)=0,"",","""&amp;M$1&amp;""":"&amp;M19)
&amp;IF(LEN(F19)=0,"",","""&amp;N$1&amp;""":"&amp;N19)
&amp;IF(LEN(F19)=0,"",","""&amp;O$1&amp;""":"&amp;O19)
&amp;IF(LEN(F19)=0,"",","""&amp;P$1&amp;""":"&amp;P19)
&amp;IF(LEN(F19)=0,"",","""&amp;Q$1&amp;""":"&amp;Q19)
&amp;IF(LEN(F19)=0,"",","""&amp;R$1&amp;""":"&amp;R19)
&amp;IF(LEN(F19)=0,"","}")&amp;"}"</f>
        <v>{"dy":9,"sl":1,"id":"Actor0104m","stats":{"tr":3,"trp":6,"str":0,"dex":0,"int":7,"vit":8,"train":0,"wgGr0":0,"wgGr1":0,"wgGr2":0,"wgGr3":18,"wgLk":217}}</v>
      </c>
      <c r="Z19">
        <v>18</v>
      </c>
      <c r="AA19" t="s">
        <v>329</v>
      </c>
      <c r="AB19">
        <f>COUNTIF(F:F,AA19)</f>
        <v>3</v>
      </c>
      <c r="AD19">
        <v>18</v>
      </c>
      <c r="AE19">
        <v>163</v>
      </c>
      <c r="AF19">
        <f>COUNTIF(R:R,AE19)</f>
        <v>1</v>
      </c>
    </row>
    <row r="20" spans="1:32">
      <c r="A20">
        <v>9</v>
      </c>
      <c r="B20">
        <f ca="1">IF(A20&lt;&gt;OFFSET(A20,-1,0),1,OFFSET(B20,-1,0)+1)</f>
        <v>2</v>
      </c>
      <c r="C20" t="str">
        <f t="shared" ref="C20" ca="1" si="35">VLOOKUP(RANDBETWEEN(1,COUNTA(Z:Z)-1),Z:AA,2,0)</f>
        <v>Actor2120m</v>
      </c>
      <c r="D20" t="str">
        <f>IF(ISBLANK(F20),"",
IFERROR(VLOOKUP(F20,[2]ActorTable!$A:$H,MATCH("이름참고",[2]ActorTable!$1:$1,0),0),"캐릭터없음"))</f>
        <v>소하</v>
      </c>
      <c r="E20" t="str">
        <f t="shared" ref="E20" ca="1" si="36">IF(AND(B20&lt;=OFFSET(B20,1,0),NOT(ISBLANK(F20))),
IF(F20=OFFSET(F20,1,0),"같음",""),"")</f>
        <v/>
      </c>
      <c r="F20" t="s">
        <v>425</v>
      </c>
      <c r="G20">
        <v>3</v>
      </c>
      <c r="H20">
        <v>6</v>
      </c>
      <c r="I20">
        <v>15</v>
      </c>
      <c r="J20">
        <v>0</v>
      </c>
      <c r="K20">
        <v>0</v>
      </c>
      <c r="L20">
        <v>0</v>
      </c>
      <c r="M20">
        <v>0</v>
      </c>
      <c r="N20">
        <v>0</v>
      </c>
      <c r="O20">
        <v>0</v>
      </c>
      <c r="P20">
        <v>0</v>
      </c>
      <c r="Q20">
        <v>18</v>
      </c>
      <c r="R20">
        <v>137</v>
      </c>
      <c r="S20" t="str">
        <f>IFERROR(VLOOKUP(R20,[2]WingLookTable!$A:$B,2,0),"캐릭터없음")</f>
        <v>Wing_CyanStripePatternFullFast</v>
      </c>
      <c r="T20">
        <f t="shared" ca="1" si="2"/>
        <v>202</v>
      </c>
      <c r="U2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v>
      </c>
      <c r="V20" t="str">
        <f ca="1">"{"""&amp;A$1&amp;""":"&amp;A20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{"dy":9,"sl":2,"id":"Actor1002m","stats":{"tr":3,"trp":6,"str":15,"dex":0,"int":0,"vit":0,"train":0,"wgGr0":0,"wgGr1":0,"wgGr2":0,"wgGr3":18,"wgLk":137}}</v>
      </c>
      <c r="Z20">
        <v>19</v>
      </c>
      <c r="AA20" t="s">
        <v>330</v>
      </c>
      <c r="AB20">
        <f>COUNTIF(F:F,AA20)</f>
        <v>1</v>
      </c>
      <c r="AD20">
        <v>19</v>
      </c>
      <c r="AE20">
        <v>166</v>
      </c>
      <c r="AF20">
        <f>COUNTIF(R:R,AE20)</f>
        <v>1</v>
      </c>
    </row>
    <row r="21" spans="1:32">
      <c r="A21">
        <v>10</v>
      </c>
      <c r="B21">
        <f ca="1">IF(A21&lt;&gt;OFFSET(A21,-1,0),1,OFFSET(B21,-1,0)+1)</f>
        <v>1</v>
      </c>
      <c r="C21" t="str">
        <f t="shared" ca="1" si="0"/>
        <v>Actor1108m</v>
      </c>
      <c r="D21" t="str">
        <f>IF(ISBLANK(F21),"",
IFERROR(VLOOKUP(F21,[2]ActorTable!$A:$H,MATCH("이름참고",[2]ActorTable!$1:$1,0),0),"캐릭터없음"))</f>
        <v>오비우스</v>
      </c>
      <c r="E21" t="str">
        <f t="shared" ca="1" si="1"/>
        <v/>
      </c>
      <c r="F21" t="s">
        <v>349</v>
      </c>
      <c r="G21">
        <v>3</v>
      </c>
      <c r="H21">
        <v>6</v>
      </c>
      <c r="I21">
        <v>0</v>
      </c>
      <c r="J21">
        <v>8</v>
      </c>
      <c r="K21">
        <v>7</v>
      </c>
      <c r="L21">
        <v>0</v>
      </c>
      <c r="M21">
        <v>0</v>
      </c>
      <c r="N21">
        <v>0</v>
      </c>
      <c r="O21">
        <v>0</v>
      </c>
      <c r="P21">
        <v>0</v>
      </c>
      <c r="Q21">
        <v>18</v>
      </c>
      <c r="R21">
        <v>260</v>
      </c>
      <c r="S21" t="str">
        <f>IFERROR(VLOOKUP(R21,[2]WingLookTable!$A:$B,2,0),"캐릭터없음")</f>
        <v>Wing_SkySineNoiseFullSlow</v>
      </c>
      <c r="T21">
        <f t="shared" ref="T21" ca="1" si="37">VLOOKUP(RANDBETWEEN(1,COUNTA(AD:AD)-1),AD:AE,2,0)</f>
        <v>193</v>
      </c>
      <c r="U21" t="str">
        <f t="shared" ref="U21" ca="1" si="38">IF(ROW()=2,V21,OFFSET(U21,-1,0)&amp;IF(LEN(V21)=0,"",","&amp;V21))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1" t="str">
        <f ca="1">"{"""&amp;A$1&amp;""":"&amp;A21
&amp;","""&amp;B$1&amp;""":"&amp;B21
&amp;IF(LEN(F21)=0,"",","""&amp;F$1&amp;""":"""&amp;F21&amp;"""")
&amp;IF(LEN(F21)=0,"",",""stats"":{")
&amp;IF(LEN(F21)=0,"",""""&amp;G$1&amp;""":"&amp;G21)
&amp;IF(LEN(F21)=0,"",","""&amp;H$1&amp;""":"&amp;H21)
&amp;IF(LEN(F21)=0,"",","""&amp;I$1&amp;""":"&amp;I21)
&amp;IF(LEN(F21)=0,"",","""&amp;J$1&amp;""":"&amp;J21)
&amp;IF(LEN(F21)=0,"",","""&amp;K$1&amp;""":"&amp;K21)
&amp;IF(LEN(F21)=0,"",","""&amp;L$1&amp;""":"&amp;L21)
&amp;IF(LEN(F21)=0,"",","""&amp;M$1&amp;""":"&amp;M21)
&amp;IF(LEN(F21)=0,"",","""&amp;N$1&amp;""":"&amp;N21)
&amp;IF(LEN(F21)=0,"",","""&amp;O$1&amp;""":"&amp;O21)
&amp;IF(LEN(F21)=0,"",","""&amp;P$1&amp;""":"&amp;P21)
&amp;IF(LEN(F21)=0,"",","""&amp;Q$1&amp;""":"&amp;Q21)
&amp;IF(LEN(F21)=0,"",","""&amp;R$1&amp;""":"&amp;R21)
&amp;IF(LEN(F21)=0,"","}")&amp;"}"</f>
        <v>{"dy":10,"sl":1,"id":"Actor1141m","stats":{"tr":3,"trp":6,"str":0,"dex":8,"int":7,"vit":0,"train":0,"wgGr0":0,"wgGr1":0,"wgGr2":0,"wgGr3":18,"wgLk":260}}</v>
      </c>
      <c r="Z21">
        <v>20</v>
      </c>
      <c r="AA21" t="s">
        <v>331</v>
      </c>
      <c r="AB21">
        <f>COUNTIF(F:F,AA21)</f>
        <v>3</v>
      </c>
      <c r="AD21">
        <v>20</v>
      </c>
      <c r="AE21">
        <v>169</v>
      </c>
      <c r="AF21">
        <f>COUNTIF(R:R,AE21)</f>
        <v>1</v>
      </c>
    </row>
    <row r="22" spans="1:32">
      <c r="A22">
        <v>10</v>
      </c>
      <c r="B22">
        <f ca="1">IF(A22&lt;&gt;OFFSET(A22,-1,0),1,OFFSET(B22,-1,0)+1)</f>
        <v>2</v>
      </c>
      <c r="C22" t="str">
        <f t="shared" ref="C22" ca="1" si="39">VLOOKUP(RANDBETWEEN(1,COUNTA(Z:Z)-1),Z:AA,2,0)</f>
        <v>Actor1039m</v>
      </c>
      <c r="D22" t="str">
        <f>IF(ISBLANK(F22),"",
IFERROR(VLOOKUP(F22,[2]ActorTable!$A:$H,MATCH("이름참고",[2]ActorTable!$1:$1,0),0),"캐릭터없음"))</f>
        <v>클라크</v>
      </c>
      <c r="E22" t="str">
        <f t="shared" ref="E22" ca="1" si="40">IF(AND(B22&lt;=OFFSET(B22,1,0),NOT(ISBLANK(F22))),
IF(F22=OFFSET(F22,1,0),"같음",""),"")</f>
        <v/>
      </c>
      <c r="F22" t="s">
        <v>370</v>
      </c>
      <c r="G22">
        <v>3</v>
      </c>
      <c r="H22">
        <v>6</v>
      </c>
      <c r="I22">
        <v>8</v>
      </c>
      <c r="J22">
        <v>0</v>
      </c>
      <c r="K22">
        <v>7</v>
      </c>
      <c r="L22">
        <v>0</v>
      </c>
      <c r="M22">
        <v>0</v>
      </c>
      <c r="N22">
        <v>0</v>
      </c>
      <c r="O22">
        <v>0</v>
      </c>
      <c r="P22">
        <v>0</v>
      </c>
      <c r="Q22">
        <v>18</v>
      </c>
      <c r="R22">
        <v>175</v>
      </c>
      <c r="S22" t="str">
        <f>IFERROR(VLOOKUP(R22,[2]WingLookTable!$A:$B,2,0),"캐릭터없음")</f>
        <v>Wing_DustMultiSineOtherFullSlow2</v>
      </c>
      <c r="T22">
        <f t="shared" ref="T22" ca="1" si="41">VLOOKUP(RANDBETWEEN(1,COUNTA(AD:AD)-1),AD:AE,2,0)</f>
        <v>202</v>
      </c>
      <c r="U22" t="str">
        <f t="shared" ref="U22" ca="1" si="42">IF(ROW()=2,V22,OFFSET(U22,-1,0)&amp;IF(LEN(V22)=0,"",","&amp;V22))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2" t="str">
        <f ca="1">"{"""&amp;A$1&amp;""":"&amp;A22
&amp;","""&amp;B$1&amp;""":"&amp;B22
&amp;IF(LEN(F22)=0,"",","""&amp;F$1&amp;""":"""&amp;F22&amp;"""")
&amp;IF(LEN(F22)=0,"",",""stats"":{")
&amp;IF(LEN(F22)=0,"",""""&amp;G$1&amp;""":"&amp;G22)
&amp;IF(LEN(F22)=0,"",","""&amp;H$1&amp;""":"&amp;H22)
&amp;IF(LEN(F22)=0,"",","""&amp;I$1&amp;""":"&amp;I22)
&amp;IF(LEN(F22)=0,"",","""&amp;J$1&amp;""":"&amp;J22)
&amp;IF(LEN(F22)=0,"",","""&amp;K$1&amp;""":"&amp;K22)
&amp;IF(LEN(F22)=0,"",","""&amp;L$1&amp;""":"&amp;L22)
&amp;IF(LEN(F22)=0,"",","""&amp;M$1&amp;""":"&amp;M22)
&amp;IF(LEN(F22)=0,"",","""&amp;N$1&amp;""":"&amp;N22)
&amp;IF(LEN(F22)=0,"",","""&amp;O$1&amp;""":"&amp;O22)
&amp;IF(LEN(F22)=0,"",","""&amp;P$1&amp;""":"&amp;P22)
&amp;IF(LEN(F22)=0,"",","""&amp;Q$1&amp;""":"&amp;Q22)
&amp;IF(LEN(F22)=0,"",","""&amp;R$1&amp;""":"&amp;R22)
&amp;IF(LEN(F22)=0,"","}")&amp;"}"</f>
        <v>{"dy":10,"sl":2,"id":"Actor2011m","stats":{"tr":3,"trp":6,"str":8,"dex":0,"int":7,"vit":0,"train":0,"wgGr0":0,"wgGr1":0,"wgGr2":0,"wgGr3":18,"wgLk":175}}</v>
      </c>
      <c r="Z22">
        <v>21</v>
      </c>
      <c r="AA22" t="s">
        <v>332</v>
      </c>
      <c r="AB22">
        <f>COUNTIF(F:F,AA22)</f>
        <v>3</v>
      </c>
      <c r="AD22">
        <v>21</v>
      </c>
      <c r="AE22">
        <v>172</v>
      </c>
      <c r="AF22">
        <f>COUNTIF(R:R,AE22)</f>
        <v>1</v>
      </c>
    </row>
    <row r="23" spans="1:32">
      <c r="A23">
        <v>11</v>
      </c>
      <c r="B23">
        <f ca="1">IF(A23&lt;&gt;OFFSET(A23,-1,0),1,OFFSET(B23,-1,0)+1)</f>
        <v>1</v>
      </c>
      <c r="C23" t="str">
        <f t="shared" ref="C23:C24" ca="1" si="43">VLOOKUP(RANDBETWEEN(1,COUNTA(Z:Z)-1),Z:AA,2,0)</f>
        <v>Actor1218m</v>
      </c>
      <c r="D23" t="str">
        <f>IF(ISBLANK(F23),"",
IFERROR(VLOOKUP(F23,[2]ActorTable!$A:$H,MATCH("이름참고",[2]ActorTable!$1:$1,0),0),"캐릭터없음"))</f>
        <v>린하이</v>
      </c>
      <c r="E23" t="str">
        <f t="shared" ref="E23:E24" ca="1" si="44">IF(AND(B23&lt;=OFFSET(B23,1,0),NOT(ISBLANK(F23))),
IF(F23=OFFSET(F23,1,0),"같음",""),"")</f>
        <v/>
      </c>
      <c r="F23" t="s">
        <v>464</v>
      </c>
      <c r="G23">
        <v>3</v>
      </c>
      <c r="H23">
        <v>6</v>
      </c>
      <c r="I23">
        <v>7</v>
      </c>
      <c r="J23">
        <v>0</v>
      </c>
      <c r="K23">
        <v>0</v>
      </c>
      <c r="L23">
        <v>8</v>
      </c>
      <c r="M23">
        <v>0</v>
      </c>
      <c r="N23">
        <v>0</v>
      </c>
      <c r="O23">
        <v>0</v>
      </c>
      <c r="P23">
        <v>0</v>
      </c>
      <c r="Q23">
        <v>18</v>
      </c>
      <c r="R23">
        <v>312</v>
      </c>
      <c r="S23" t="str">
        <f>IFERROR(VLOOKUP(R23,[2]WingLookTable!$A:$B,2,0),"캐릭터없음")</f>
        <v>Wing_DustMultiNoiseOtherFullFast</v>
      </c>
      <c r="T23">
        <f t="shared" ref="T23:T24" ca="1" si="45">VLOOKUP(RANDBETWEEN(1,COUNTA(AD:AD)-1),AD:AE,2,0)</f>
        <v>175</v>
      </c>
      <c r="U23" t="str">
        <f t="shared" ref="U23:U24" ca="1" si="46">IF(ROW()=2,V23,OFFSET(U23,-1,0)&amp;IF(LEN(V23)=0,"",","&amp;V23))</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v>
      </c>
      <c r="V23" t="str">
        <f ca="1">"{"""&amp;A$1&amp;""":"&amp;A23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{"dy":11,"sl":1,"id":"Actor2235m","stats":{"tr":3,"trp":6,"str":7,"dex":0,"int":0,"vit":8,"train":0,"wgGr0":0,"wgGr1":0,"wgGr2":0,"wgGr3":18,"wgLk":312}}</v>
      </c>
      <c r="Z23">
        <v>22</v>
      </c>
      <c r="AA23" t="s">
        <v>333</v>
      </c>
      <c r="AB23">
        <f>COUNTIF(F:F,AA23)</f>
        <v>2</v>
      </c>
      <c r="AD23">
        <v>22</v>
      </c>
      <c r="AE23">
        <v>175</v>
      </c>
      <c r="AF23">
        <f>COUNTIF(R:R,AE23)</f>
        <v>1</v>
      </c>
    </row>
    <row r="24" spans="1:32">
      <c r="A24">
        <v>11</v>
      </c>
      <c r="B24">
        <f ca="1">IF(A24&lt;&gt;OFFSET(A24,-1,0),1,OFFSET(B24,-1,0)+1)</f>
        <v>2</v>
      </c>
      <c r="C24" t="str">
        <f t="shared" ca="1" si="43"/>
        <v>Actor0037m</v>
      </c>
      <c r="D24" t="str">
        <f>IF(ISBLANK(F24),"",
IFERROR(VLOOKUP(F24,[2]ActorTable!$A:$H,MATCH("이름참고",[2]ActorTable!$1:$1,0),0),"캐릭터없음"))</f>
        <v>원더</v>
      </c>
      <c r="E24" t="str">
        <f t="shared" ca="1" si="44"/>
        <v/>
      </c>
      <c r="F24" t="s">
        <v>333</v>
      </c>
      <c r="G24">
        <v>3</v>
      </c>
      <c r="H24">
        <v>6</v>
      </c>
      <c r="I24">
        <v>8</v>
      </c>
      <c r="J24">
        <v>7</v>
      </c>
      <c r="K24">
        <v>0</v>
      </c>
      <c r="L24">
        <v>0</v>
      </c>
      <c r="M24">
        <v>0</v>
      </c>
      <c r="N24">
        <v>0</v>
      </c>
      <c r="O24">
        <v>0</v>
      </c>
      <c r="P24">
        <v>0</v>
      </c>
      <c r="Q24">
        <v>18</v>
      </c>
      <c r="R24">
        <v>232</v>
      </c>
      <c r="S24" t="str">
        <f>IFERROR(VLOOKUP(R24,[2]WingLookTable!$A:$B,2,0),"캐릭터없음")</f>
        <v>Wing_MultiOtherOtherStripeSlow</v>
      </c>
      <c r="T24">
        <f t="shared" ca="1" si="45"/>
        <v>244</v>
      </c>
      <c r="U24" t="str">
        <f t="shared" ca="1" si="4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v>
      </c>
      <c r="V24" t="str">
        <f ca="1">"{"""&amp;A$1&amp;""":"&amp;A24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{"dy":11,"sl":2,"id":"Actor2128m","stats":{"tr":3,"trp":6,"str":8,"dex":7,"int":0,"vit":0,"train":0,"wgGr0":0,"wgGr1":0,"wgGr2":0,"wgGr3":18,"wgLk":232}}</v>
      </c>
      <c r="Z24">
        <v>23</v>
      </c>
      <c r="AA24" t="s">
        <v>334</v>
      </c>
      <c r="AB24">
        <f>COUNTIF(F:F,AA24)</f>
        <v>2</v>
      </c>
      <c r="AD24">
        <v>23</v>
      </c>
      <c r="AE24">
        <v>178</v>
      </c>
      <c r="AF24">
        <f>COUNTIF(R:R,AE24)</f>
        <v>0</v>
      </c>
    </row>
    <row r="25" spans="1:32">
      <c r="A25">
        <v>11</v>
      </c>
      <c r="B25">
        <f ca="1">IF(A25&lt;&gt;OFFSET(A25,-1,0),1,OFFSET(B25,-1,0)+1)</f>
        <v>3</v>
      </c>
      <c r="C25" t="str">
        <f t="shared" ref="C25" ca="1" si="47">VLOOKUP(RANDBETWEEN(1,COUNTA(Z:Z)-1),Z:AA,2,0)</f>
        <v>Actor2238m</v>
      </c>
      <c r="D25" t="str">
        <f>IF(ISBLANK(F25),"",
IFERROR(VLOOKUP(F25,[2]ActorTable!$A:$H,MATCH("이름참고",[2]ActorTable!$1:$1,0),0),"캐릭터없음"))</f>
        <v>무테이</v>
      </c>
      <c r="E25" t="str">
        <f t="shared" ref="E25" ca="1" si="48">IF(AND(B25&lt;=OFFSET(B25,1,0),NOT(ISBLANK(F25))),
IF(F25=OFFSET(F25,1,0),"같음",""),"")</f>
        <v/>
      </c>
      <c r="F25" t="s">
        <v>329</v>
      </c>
      <c r="G25">
        <v>3</v>
      </c>
      <c r="H25">
        <v>6</v>
      </c>
      <c r="I25">
        <v>0</v>
      </c>
      <c r="J25">
        <v>7</v>
      </c>
      <c r="K25">
        <v>8</v>
      </c>
      <c r="L25">
        <v>0</v>
      </c>
      <c r="M25">
        <v>0</v>
      </c>
      <c r="N25">
        <v>0</v>
      </c>
      <c r="O25">
        <v>0</v>
      </c>
      <c r="P25">
        <v>0</v>
      </c>
      <c r="Q25">
        <v>18</v>
      </c>
      <c r="R25">
        <v>240</v>
      </c>
      <c r="S25" t="str">
        <f>IFERROR(VLOOKUP(R25,[2]WingLookTable!$A:$B,2,0),"캐릭터없음")</f>
        <v>Wing_MultiStripeOtherOtherSlow</v>
      </c>
      <c r="T25">
        <f t="shared" ref="T25" ca="1" si="49">VLOOKUP(RANDBETWEEN(1,COUNTA(AD:AD)-1),AD:AE,2,0)</f>
        <v>113</v>
      </c>
      <c r="U25" t="str">
        <f t="shared" ref="U25" ca="1" si="50">IF(ROW()=2,V25,OFFSET(U25,-1,0)&amp;IF(LEN(V25)=0,"",","&amp;V25))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v>
      </c>
      <c r="V25" t="str">
        <f ca="1">"{"""&amp;A$1&amp;""":"&amp;A25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{"dy":11,"sl":3,"id":"Actor3021m","stats":{"tr":3,"trp":6,"str":0,"dex":7,"int":8,"vit":0,"train":0,"wgGr0":0,"wgGr1":0,"wgGr2":0,"wgGr3":18,"wgLk":240}}</v>
      </c>
      <c r="Z25">
        <v>24</v>
      </c>
      <c r="AA25" t="s">
        <v>335</v>
      </c>
      <c r="AB25">
        <f>COUNTIF(F:F,AA25)</f>
        <v>2</v>
      </c>
      <c r="AD25">
        <v>24</v>
      </c>
      <c r="AE25">
        <v>181</v>
      </c>
      <c r="AF25">
        <f>COUNTIF(R:R,AE25)</f>
        <v>1</v>
      </c>
    </row>
    <row r="26" spans="1:32">
      <c r="A26">
        <v>12</v>
      </c>
      <c r="B26">
        <f ca="1">IF(A26&lt;&gt;OFFSET(A26,-1,0),1,OFFSET(B26,-1,0)+1)</f>
        <v>1</v>
      </c>
      <c r="C26" t="str">
        <f t="shared" ref="C26:C27" ca="1" si="51">VLOOKUP(RANDBETWEEN(1,COUNTA(Z:Z)-1),Z:AA,2,0)</f>
        <v>Actor2238m</v>
      </c>
      <c r="D26" t="str">
        <f>IF(ISBLANK(F26),"",
IFERROR(VLOOKUP(F26,[2]ActorTable!$A:$H,MATCH("이름참고",[2]ActorTable!$1:$1,0),0),"캐릭터없음"))</f>
        <v>나인</v>
      </c>
      <c r="E26" t="str">
        <f t="shared" ref="E26:E27" ca="1" si="52">IF(AND(B26&lt;=OFFSET(B26,1,0),NOT(ISBLANK(F26))),
IF(F26=OFFSET(F26,1,0),"같음",""),"")</f>
        <v/>
      </c>
      <c r="F26" t="s">
        <v>465</v>
      </c>
      <c r="G26">
        <v>3</v>
      </c>
      <c r="H26">
        <v>6</v>
      </c>
      <c r="I26">
        <v>8</v>
      </c>
      <c r="J26">
        <v>0</v>
      </c>
      <c r="K26">
        <v>7</v>
      </c>
      <c r="L26">
        <v>0</v>
      </c>
      <c r="M26">
        <v>0</v>
      </c>
      <c r="N26">
        <v>0</v>
      </c>
      <c r="O26">
        <v>0</v>
      </c>
      <c r="P26">
        <v>0</v>
      </c>
      <c r="Q26">
        <v>18</v>
      </c>
      <c r="R26">
        <v>369</v>
      </c>
      <c r="S26" t="str">
        <f>IFERROR(VLOOKUP(R26,[2]WingLookTable!$A:$B,2,0),"캐릭터없음")</f>
        <v>Wing_SkyLightningSineOtherFast</v>
      </c>
      <c r="T26">
        <f t="shared" ref="T26:T27" ca="1" si="53">VLOOKUP(RANDBETWEEN(1,COUNTA(AD:AD)-1),AD:AE,2,0)</f>
        <v>148</v>
      </c>
      <c r="U26" t="str">
        <f t="shared" ref="U26:U27" ca="1" si="54">IF(ROW()=2,V26,OFFSET(U26,-1,0)&amp;IF(LEN(V26)=0,"",","&amp;V26))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v>
      </c>
      <c r="V26" t="str">
        <f ca="1">"{"""&amp;A$1&amp;""":"&amp;A26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{"dy":12,"sl":1,"id":"Actor0236m","stats":{"tr":3,"trp":6,"str":8,"dex":0,"int":7,"vit":0,"train":0,"wgGr0":0,"wgGr1":0,"wgGr2":0,"wgGr3":18,"wgLk":369}}</v>
      </c>
      <c r="Z26">
        <v>25</v>
      </c>
      <c r="AA26" t="s">
        <v>336</v>
      </c>
      <c r="AB26">
        <f>COUNTIF(F:F,AA26)</f>
        <v>1</v>
      </c>
      <c r="AD26">
        <v>25</v>
      </c>
      <c r="AE26">
        <v>184</v>
      </c>
      <c r="AF26">
        <f>COUNTIF(R:R,AE26)</f>
        <v>1</v>
      </c>
    </row>
    <row r="27" spans="1:32">
      <c r="A27">
        <v>12</v>
      </c>
      <c r="B27">
        <f ca="1">IF(A27&lt;&gt;OFFSET(A27,-1,0),1,OFFSET(B27,-1,0)+1)</f>
        <v>2</v>
      </c>
      <c r="C27" t="str">
        <f t="shared" ca="1" si="51"/>
        <v>Actor0104m</v>
      </c>
      <c r="D27" t="str">
        <f>IF(ISBLANK(F27),"",
IFERROR(VLOOKUP(F27,[2]ActorTable!$A:$H,MATCH("이름참고",[2]ActorTable!$1:$1,0),0),"캐릭터없음"))</f>
        <v>케이저</v>
      </c>
      <c r="E27" t="str">
        <f t="shared" ca="1" si="52"/>
        <v/>
      </c>
      <c r="F27" t="s">
        <v>322</v>
      </c>
      <c r="G27">
        <v>3</v>
      </c>
      <c r="H27">
        <v>6</v>
      </c>
      <c r="I27">
        <v>8</v>
      </c>
      <c r="J27">
        <v>0</v>
      </c>
      <c r="K27">
        <v>7</v>
      </c>
      <c r="L27">
        <v>0</v>
      </c>
      <c r="M27">
        <v>0</v>
      </c>
      <c r="N27">
        <v>0</v>
      </c>
      <c r="O27">
        <v>0</v>
      </c>
      <c r="P27">
        <v>0</v>
      </c>
      <c r="Q27">
        <v>18</v>
      </c>
      <c r="R27">
        <v>223</v>
      </c>
      <c r="S27" t="str">
        <f>IFERROR(VLOOKUP(R27,[2]WingLookTable!$A:$B,2,0),"캐릭터없음")</f>
        <v>Wing_MultiFullOtherFullFast</v>
      </c>
      <c r="T27">
        <f t="shared" ca="1" si="53"/>
        <v>284</v>
      </c>
      <c r="U27" t="str">
        <f t="shared" ca="1" si="54"/>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v>
      </c>
      <c r="V27" t="str">
        <f ca="1">"{"""&amp;A$1&amp;""":"&amp;A27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{"dy":12,"sl":2,"id":"Actor0113m","stats":{"tr":3,"trp":6,"str":8,"dex":0,"int":7,"vit":0,"train":0,"wgGr0":0,"wgGr1":0,"wgGr2":0,"wgGr3":18,"wgLk":223}}</v>
      </c>
      <c r="Z27">
        <v>26</v>
      </c>
      <c r="AA27" t="s">
        <v>337</v>
      </c>
      <c r="AB27">
        <f>COUNTIF(F:F,AA27)</f>
        <v>2</v>
      </c>
      <c r="AD27">
        <v>26</v>
      </c>
      <c r="AE27">
        <v>187</v>
      </c>
      <c r="AF27">
        <f>COUNTIF(R:R,AE27)</f>
        <v>1</v>
      </c>
    </row>
    <row r="28" spans="1:32">
      <c r="A28">
        <v>12</v>
      </c>
      <c r="B28">
        <f ca="1">IF(A28&lt;&gt;OFFSET(A28,-1,0),1,OFFSET(B28,-1,0)+1)</f>
        <v>3</v>
      </c>
      <c r="C28" t="str">
        <f t="shared" ref="C28" ca="1" si="55">VLOOKUP(RANDBETWEEN(1,COUNTA(Z:Z)-1),Z:AA,2,0)</f>
        <v>Actor1005m</v>
      </c>
      <c r="D28" t="str">
        <f>IF(ISBLANK(F28),"",
IFERROR(VLOOKUP(F28,[2]ActorTable!$A:$H,MATCH("이름참고",[2]ActorTable!$1:$1,0),0),"캐릭터없음"))</f>
        <v>그루퍼스</v>
      </c>
      <c r="E28" t="str">
        <f t="shared" ref="E28" ca="1" si="56">IF(AND(B28&lt;=OFFSET(B28,1,0),NOT(ISBLANK(F28))),
IF(F28=OFFSET(F28,1,0),"같음",""),"")</f>
        <v/>
      </c>
      <c r="F28" t="s">
        <v>320</v>
      </c>
      <c r="G28">
        <v>3</v>
      </c>
      <c r="H28">
        <v>6</v>
      </c>
      <c r="I28">
        <v>15</v>
      </c>
      <c r="J28">
        <v>0</v>
      </c>
      <c r="K28">
        <v>0</v>
      </c>
      <c r="L28">
        <v>0</v>
      </c>
      <c r="M28">
        <v>0</v>
      </c>
      <c r="N28">
        <v>0</v>
      </c>
      <c r="O28">
        <v>0</v>
      </c>
      <c r="P28">
        <v>0</v>
      </c>
      <c r="Q28">
        <v>18</v>
      </c>
      <c r="R28">
        <v>291</v>
      </c>
      <c r="S28" t="str">
        <f>IFERROR(VLOOKUP(R28,[2]WingLookTable!$A:$B,2,0),"캐릭터없음")</f>
        <v>Wing_BlackNoiseSineOtherSlow</v>
      </c>
      <c r="T28">
        <f t="shared" ref="T28" ca="1" si="57">VLOOKUP(RANDBETWEEN(1,COUNTA(AD:AD)-1),AD:AE,2,0)</f>
        <v>220</v>
      </c>
      <c r="U28" t="str">
        <f t="shared" ref="U28" ca="1" si="58">IF(ROW()=2,V28,OFFSET(U28,-1,0)&amp;IF(LEN(V28)=0,"",","&amp;V28))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v>
      </c>
      <c r="V28" t="str">
        <f ca="1">"{"""&amp;A$1&amp;""":"&amp;A28
&amp;","""&amp;B$1&amp;""":"&amp;B28
&amp;IF(LEN(F28)=0,"",","""&amp;F$1&amp;""":"""&amp;F28&amp;"""")
&amp;IF(LEN(F28)=0,"",",""stats"":{")
&amp;IF(LEN(F28)=0,"",""""&amp;G$1&amp;""":"&amp;G28)
&amp;IF(LEN(F28)=0,"",","""&amp;H$1&amp;""":"&amp;H28)
&amp;IF(LEN(F28)=0,"",","""&amp;I$1&amp;""":"&amp;I28)
&amp;IF(LEN(F28)=0,"",","""&amp;J$1&amp;""":"&amp;J28)
&amp;IF(LEN(F28)=0,"",","""&amp;K$1&amp;""":"&amp;K28)
&amp;IF(LEN(F28)=0,"",","""&amp;L$1&amp;""":"&amp;L28)
&amp;IF(LEN(F28)=0,"",","""&amp;M$1&amp;""":"&amp;M28)
&amp;IF(LEN(F28)=0,"",","""&amp;N$1&amp;""":"&amp;N28)
&amp;IF(LEN(F28)=0,"",","""&amp;O$1&amp;""":"&amp;O28)
&amp;IF(LEN(F28)=0,"",","""&amp;P$1&amp;""":"&amp;P28)
&amp;IF(LEN(F28)=0,"",","""&amp;Q$1&amp;""":"&amp;Q28)
&amp;IF(LEN(F28)=0,"",","""&amp;R$1&amp;""":"&amp;R28)
&amp;IF(LEN(F28)=0,"","}")&amp;"}"</f>
        <v>{"dy":12,"sl":3,"id":"Actor2010m","stats":{"tr":3,"trp":6,"str":15,"dex":0,"int":0,"vit":0,"train":0,"wgGr0":0,"wgGr1":0,"wgGr2":0,"wgGr3":18,"wgLk":291}}</v>
      </c>
      <c r="Z28">
        <v>27</v>
      </c>
      <c r="AA28" t="s">
        <v>338</v>
      </c>
      <c r="AB28">
        <f>COUNTIF(F:F,AA28)</f>
        <v>1</v>
      </c>
      <c r="AD28">
        <v>27</v>
      </c>
      <c r="AE28">
        <v>190</v>
      </c>
      <c r="AF28">
        <f>COUNTIF(R:R,AE28)</f>
        <v>1</v>
      </c>
    </row>
    <row r="29" spans="1:32">
      <c r="A29">
        <v>13</v>
      </c>
      <c r="B29">
        <f ca="1">IF(A29&lt;&gt;OFFSET(A29,-1,0),1,OFFSET(B29,-1,0)+1)</f>
        <v>1</v>
      </c>
      <c r="C29" t="str">
        <f t="shared" ca="1" si="0"/>
        <v>Actor3022m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229</v>
      </c>
      <c r="U2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v>
      </c>
      <c r="V29" t="str">
        <f ca="1">"{"""&amp;A$1&amp;""":"&amp;A29
&amp;","""&amp;B$1&amp;""":"&amp;B29
&amp;IF(LEN(F29)=0,"",","""&amp;F$1&amp;""":"""&amp;F29&amp;"""")
&amp;IF(LEN(F29)=0,"",",""stats"":{")
&amp;IF(LEN(F29)=0,"",""""&amp;G$1&amp;""":"&amp;G29)
&amp;IF(LEN(F29)=0,"",","""&amp;H$1&amp;""":"&amp;H29)
&amp;IF(LEN(F29)=0,"",","""&amp;I$1&amp;""":"&amp;I29)
&amp;IF(LEN(F29)=0,"",","""&amp;J$1&amp;""":"&amp;J29)
&amp;IF(LEN(F29)=0,"",","""&amp;K$1&amp;""":"&amp;K29)
&amp;IF(LEN(F29)=0,"",","""&amp;L$1&amp;""":"&amp;L29)
&amp;IF(LEN(F29)=0,"",","""&amp;M$1&amp;""":"&amp;M29)
&amp;IF(LEN(F29)=0,"",","""&amp;N$1&amp;""":"&amp;N29)
&amp;IF(LEN(F29)=0,"",","""&amp;O$1&amp;""":"&amp;O29)
&amp;IF(LEN(F29)=0,"",","""&amp;P$1&amp;""":"&amp;P29)
&amp;IF(LEN(F29)=0,"",","""&amp;Q$1&amp;""":"&amp;Q29)
&amp;IF(LEN(F29)=0,"",","""&amp;R$1&amp;""":"&amp;R29)
&amp;IF(LEN(F29)=0,"","}")&amp;"}"</f>
        <v>{"dy":13,"sl":1,"id":"Actor0240m","stats":{"tr":3,"trp":6,"str":10,"dex":5,"int":0,"vit":0,"train":0,"wgGr0":0,"wgGr1":0,"wgGr2":0,"wgGr3":18,"wgLk":211}}</v>
      </c>
      <c r="Z29">
        <v>28</v>
      </c>
      <c r="AA29" t="s">
        <v>339</v>
      </c>
      <c r="AB29">
        <f>COUNTIF(F:F,AA29)</f>
        <v>2</v>
      </c>
      <c r="AD29">
        <v>28</v>
      </c>
      <c r="AE29">
        <v>193</v>
      </c>
      <c r="AF29">
        <f>COUNTIF(R:R,AE29)</f>
        <v>0</v>
      </c>
    </row>
    <row r="30" spans="1:32">
      <c r="A30">
        <v>13</v>
      </c>
      <c r="B30">
        <f ca="1">IF(A30&lt;&gt;OFFSET(A30,-1,0),1,OFFSET(B30,-1,0)+1)</f>
        <v>2</v>
      </c>
      <c r="C30" t="str">
        <f t="shared" ca="1" si="0"/>
        <v>Actor3231m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148</v>
      </c>
      <c r="U3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v>
      </c>
      <c r="V30" t="str">
        <f ca="1">"{"""&amp;A$1&amp;""":"&amp;A30
&amp;","""&amp;B$1&amp;""":"&amp;B30
&amp;IF(LEN(F30)=0,"",","""&amp;F$1&amp;""":"""&amp;F30&amp;"""")
&amp;IF(LEN(F30)=0,"",",""stats"":{")
&amp;IF(LEN(F30)=0,"",""""&amp;G$1&amp;""":"&amp;G30)
&amp;IF(LEN(F30)=0,"",","""&amp;H$1&amp;""":"&amp;H30)
&amp;IF(LEN(F30)=0,"",","""&amp;I$1&amp;""":"&amp;I30)
&amp;IF(LEN(F30)=0,"",","""&amp;J$1&amp;""":"&amp;J30)
&amp;IF(LEN(F30)=0,"",","""&amp;K$1&amp;""":"&amp;K30)
&amp;IF(LEN(F30)=0,"",","""&amp;L$1&amp;""":"&amp;L30)
&amp;IF(LEN(F30)=0,"",","""&amp;M$1&amp;""":"&amp;M30)
&amp;IF(LEN(F30)=0,"",","""&amp;N$1&amp;""":"&amp;N30)
&amp;IF(LEN(F30)=0,"",","""&amp;O$1&amp;""":"&amp;O30)
&amp;IF(LEN(F30)=0,"",","""&amp;P$1&amp;""":"&amp;P30)
&amp;IF(LEN(F30)=0,"",","""&amp;Q$1&amp;""":"&amp;Q30)
&amp;IF(LEN(F30)=0,"",","""&amp;R$1&amp;""":"&amp;R30)
&amp;IF(LEN(F30)=0,"","}")&amp;"}"</f>
        <v>{"dy":13,"sl":2,"id":"Actor2120m","stats":{"tr":3,"trp":6,"str":10,"dex":0,"int":5,"vit":0,"train":0,"wgGr0":0,"wgGr1":0,"wgGr2":0,"wgGr3":18,"wgLk":306}}</v>
      </c>
      <c r="Z30">
        <v>29</v>
      </c>
      <c r="AA30" t="s">
        <v>340</v>
      </c>
      <c r="AB30">
        <f>COUNTIF(F:F,AA30)</f>
        <v>1</v>
      </c>
      <c r="AD30">
        <v>29</v>
      </c>
      <c r="AE30">
        <v>196</v>
      </c>
      <c r="AF30">
        <f>COUNTIF(R:R,AE30)</f>
        <v>1</v>
      </c>
    </row>
    <row r="31" spans="1:32">
      <c r="A31">
        <v>14</v>
      </c>
      <c r="B31">
        <f ca="1">IF(A31&lt;&gt;OFFSET(A31,-1,0),1,OFFSET(B31,-1,0)+1)</f>
        <v>1</v>
      </c>
      <c r="C31" t="str">
        <f t="shared" ca="1" si="0"/>
        <v>Actor0030m</v>
      </c>
      <c r="D31" t="str">
        <f>IF(ISBLANK(F31),"",
IFERROR(VLOOKUP(F31,[2]ActorTable!$A:$H,MATCH("이름참고",[2]ActorTable!$1:$1,0),0),"캐릭터없음"))</f>
        <v>데브샤</v>
      </c>
      <c r="E31" t="str">
        <f t="shared" ca="1" si="1"/>
        <v/>
      </c>
      <c r="F31" t="s">
        <v>401</v>
      </c>
      <c r="G31">
        <v>3</v>
      </c>
      <c r="H31">
        <v>6</v>
      </c>
      <c r="I31">
        <v>8</v>
      </c>
      <c r="J31">
        <v>0</v>
      </c>
      <c r="K31">
        <v>7</v>
      </c>
      <c r="L31">
        <v>0</v>
      </c>
      <c r="M31">
        <v>0</v>
      </c>
      <c r="N31">
        <v>0</v>
      </c>
      <c r="O31">
        <v>0</v>
      </c>
      <c r="P31">
        <v>0</v>
      </c>
      <c r="Q31">
        <v>18</v>
      </c>
      <c r="R31">
        <v>181</v>
      </c>
      <c r="S31" t="str">
        <f>IFERROR(VLOOKUP(R31,[2]WingLookTable!$A:$B,2,0),"캐릭터없음")</f>
        <v>Wing_DustPurpleNoiseOtherStripeSlow</v>
      </c>
      <c r="T31">
        <f t="shared" ca="1" si="2"/>
        <v>214</v>
      </c>
      <c r="U31"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v>
      </c>
      <c r="V31" t="str">
        <f ca="1">"{"""&amp;A$1&amp;""":"&amp;A31
&amp;","""&amp;B$1&amp;""":"&amp;B31
&amp;IF(LEN(F31)=0,"",","""&amp;F$1&amp;""":"""&amp;F31&amp;"""")
&amp;IF(LEN(F31)=0,"",",""stats"":{")
&amp;IF(LEN(F31)=0,"",""""&amp;G$1&amp;""":"&amp;G31)
&amp;IF(LEN(F31)=0,"",","""&amp;H$1&amp;""":"&amp;H31)
&amp;IF(LEN(F31)=0,"",","""&amp;I$1&amp;""":"&amp;I31)
&amp;IF(LEN(F31)=0,"",","""&amp;J$1&amp;""":"&amp;J31)
&amp;IF(LEN(F31)=0,"",","""&amp;K$1&amp;""":"&amp;K31)
&amp;IF(LEN(F31)=0,"",","""&amp;L$1&amp;""":"&amp;L31)
&amp;IF(LEN(F31)=0,"",","""&amp;M$1&amp;""":"&amp;M31)
&amp;IF(LEN(F31)=0,"",","""&amp;N$1&amp;""":"&amp;N31)
&amp;IF(LEN(F31)=0,"",","""&amp;O$1&amp;""":"&amp;O31)
&amp;IF(LEN(F31)=0,"",","""&amp;P$1&amp;""":"&amp;P31)
&amp;IF(LEN(F31)=0,"",","""&amp;Q$1&amp;""":"&amp;Q31)
&amp;IF(LEN(F31)=0,"",","""&amp;R$1&amp;""":"&amp;R31)
&amp;IF(LEN(F31)=0,"","}")&amp;"}"</f>
        <v>{"dy":14,"sl":1,"id":"Actor2103m","stats":{"tr":3,"trp":6,"str":8,"dex":0,"int":7,"vit":0,"train":0,"wgGr0":0,"wgGr1":0,"wgGr2":0,"wgGr3":18,"wgLk":181}}</v>
      </c>
      <c r="Z31">
        <v>30</v>
      </c>
      <c r="AA31" t="s">
        <v>341</v>
      </c>
      <c r="AB31">
        <f>COUNTIF(F:F,AA31)</f>
        <v>3</v>
      </c>
      <c r="AD31">
        <v>30</v>
      </c>
      <c r="AE31">
        <v>199</v>
      </c>
      <c r="AF31">
        <f>COUNTIF(R:R,AE31)</f>
        <v>1</v>
      </c>
    </row>
    <row r="32" spans="1:32">
      <c r="A32">
        <v>14</v>
      </c>
      <c r="B32">
        <f ca="1">IF(A32&lt;&gt;OFFSET(A32,-1,0),1,OFFSET(B32,-1,0)+1)</f>
        <v>2</v>
      </c>
      <c r="C32" t="str">
        <f t="shared" ca="1" si="0"/>
        <v>Actor1002m</v>
      </c>
      <c r="D32" t="str">
        <f>IF(ISBLANK(F32),"",
IFERROR(VLOOKUP(F32,[2]ActorTable!$A:$H,MATCH("이름참고",[2]ActorTable!$1:$1,0),0),"캐릭터없음"))</f>
        <v>에이잭</v>
      </c>
      <c r="E32" t="str">
        <f t="shared" ca="1" si="1"/>
        <v/>
      </c>
      <c r="F32" t="s">
        <v>405</v>
      </c>
      <c r="G32">
        <v>3</v>
      </c>
      <c r="H32">
        <v>6</v>
      </c>
      <c r="I32">
        <v>2</v>
      </c>
      <c r="J32">
        <v>5</v>
      </c>
      <c r="K32">
        <v>8</v>
      </c>
      <c r="L32">
        <v>0</v>
      </c>
      <c r="M32">
        <v>0</v>
      </c>
      <c r="N32">
        <v>0</v>
      </c>
      <c r="O32">
        <v>0</v>
      </c>
      <c r="P32">
        <v>0</v>
      </c>
      <c r="Q32">
        <v>18</v>
      </c>
      <c r="R32">
        <v>187</v>
      </c>
      <c r="S32" t="str">
        <f>IFERROR(VLOOKUP(R32,[2]WingLookTable!$A:$B,2,0),"캐릭터없음")</f>
        <v>Wing_DustPurpleSinePatternFullFast</v>
      </c>
      <c r="T32">
        <f t="shared" ca="1" si="2"/>
        <v>344</v>
      </c>
      <c r="U32"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v>
      </c>
      <c r="V32" t="str">
        <f ca="1">"{"""&amp;A$1&amp;""":"&amp;A32
&amp;","""&amp;B$1&amp;""":"&amp;B32
&amp;IF(LEN(F32)=0,"",","""&amp;F$1&amp;""":"""&amp;F32&amp;"""")
&amp;IF(LEN(F32)=0,"",",""stats"":{")
&amp;IF(LEN(F32)=0,"",""""&amp;G$1&amp;""":"&amp;G32)
&amp;IF(LEN(F32)=0,"",","""&amp;H$1&amp;""":"&amp;H32)
&amp;IF(LEN(F32)=0,"",","""&amp;I$1&amp;""":"&amp;I32)
&amp;IF(LEN(F32)=0,"",","""&amp;J$1&amp;""":"&amp;J32)
&amp;IF(LEN(F32)=0,"",","""&amp;K$1&amp;""":"&amp;K32)
&amp;IF(LEN(F32)=0,"",","""&amp;L$1&amp;""":"&amp;L32)
&amp;IF(LEN(F32)=0,"",","""&amp;M$1&amp;""":"&amp;M32)
&amp;IF(LEN(F32)=0,"",","""&amp;N$1&amp;""":"&amp;N32)
&amp;IF(LEN(F32)=0,"",","""&amp;O$1&amp;""":"&amp;O32)
&amp;IF(LEN(F32)=0,"",","""&amp;P$1&amp;""":"&amp;P32)
&amp;IF(LEN(F32)=0,"",","""&amp;Q$1&amp;""":"&amp;Q32)
&amp;IF(LEN(F32)=0,"",","""&amp;R$1&amp;""":"&amp;R32)
&amp;IF(LEN(F32)=0,"","}")&amp;"}"</f>
        <v>{"dy":14,"sl":2,"id":"Actor1029m","stats":{"tr":3,"trp":6,"str":2,"dex":5,"int":8,"vit":0,"train":0,"wgGr0":0,"wgGr1":0,"wgGr2":0,"wgGr3":18,"wgLk":187}}</v>
      </c>
      <c r="Z32">
        <v>31</v>
      </c>
      <c r="AA32" t="s">
        <v>419</v>
      </c>
      <c r="AB32">
        <f>COUNTIF(F:F,AA32)</f>
        <v>1</v>
      </c>
      <c r="AD32">
        <v>31</v>
      </c>
      <c r="AE32">
        <v>202</v>
      </c>
      <c r="AF32">
        <f>COUNTIF(R:R,AE32)</f>
        <v>1</v>
      </c>
    </row>
    <row r="33" spans="1:32">
      <c r="A33">
        <v>15</v>
      </c>
      <c r="B33">
        <f ca="1">IF(A33&lt;&gt;OFFSET(A33,-1,0),1,OFFSET(B33,-1,0)+1)</f>
        <v>1</v>
      </c>
      <c r="C33" t="str">
        <f t="shared" ca="1" si="0"/>
        <v>Actor3114m</v>
      </c>
      <c r="D33" t="str">
        <f>IF(ISBLANK(F33),"",
IFERROR(VLOOKUP(F33,[2]ActorTable!$A:$H,MATCH("이름참고",[2]ActorTable!$1:$1,0),0),"캐릭터없음"))</f>
        <v>카츄진</v>
      </c>
      <c r="E33" t="str">
        <f t="shared" ca="1" si="1"/>
        <v/>
      </c>
      <c r="F33" t="s">
        <v>354</v>
      </c>
      <c r="G33">
        <v>3</v>
      </c>
      <c r="H33">
        <v>6</v>
      </c>
      <c r="I33">
        <v>5</v>
      </c>
      <c r="J33">
        <v>5</v>
      </c>
      <c r="K33">
        <v>5</v>
      </c>
      <c r="L33">
        <v>0</v>
      </c>
      <c r="M33">
        <v>0</v>
      </c>
      <c r="N33">
        <v>0</v>
      </c>
      <c r="O33">
        <v>0</v>
      </c>
      <c r="P33">
        <v>0</v>
      </c>
      <c r="Q33">
        <v>18</v>
      </c>
      <c r="R33">
        <v>125</v>
      </c>
      <c r="S33" t="str">
        <f>IFERROR(VLOOKUP(R33,[2]WingLookTable!$A:$B,2,0),"캐릭터없음")</f>
        <v>Wing_CyanOtherBeeOtherSlow</v>
      </c>
      <c r="T33">
        <f t="shared" ca="1" si="2"/>
        <v>181</v>
      </c>
      <c r="U33"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v>
      </c>
      <c r="V33" t="str">
        <f ca="1">"{"""&amp;A$1&amp;""":"&amp;A33
&amp;","""&amp;B$1&amp;""":"&amp;B33
&amp;IF(LEN(F33)=0,"",","""&amp;F$1&amp;""":"""&amp;F33&amp;"""")
&amp;IF(LEN(F33)=0,"",",""stats"":{")
&amp;IF(LEN(F33)=0,"",""""&amp;G$1&amp;""":"&amp;G33)
&amp;IF(LEN(F33)=0,"",","""&amp;H$1&amp;""":"&amp;H33)
&amp;IF(LEN(F33)=0,"",","""&amp;I$1&amp;""":"&amp;I33)
&amp;IF(LEN(F33)=0,"",","""&amp;J$1&amp;""":"&amp;J33)
&amp;IF(LEN(F33)=0,"",","""&amp;K$1&amp;""":"&amp;K33)
&amp;IF(LEN(F33)=0,"",","""&amp;L$1&amp;""":"&amp;L33)
&amp;IF(LEN(F33)=0,"",","""&amp;M$1&amp;""":"&amp;M33)
&amp;IF(LEN(F33)=0,"",","""&amp;N$1&amp;""":"&amp;N33)
&amp;IF(LEN(F33)=0,"",","""&amp;O$1&amp;""":"&amp;O33)
&amp;IF(LEN(F33)=0,"",","""&amp;P$1&amp;""":"&amp;P33)
&amp;IF(LEN(F33)=0,"",","""&amp;Q$1&amp;""":"&amp;Q33)
&amp;IF(LEN(F33)=0,"",","""&amp;R$1&amp;""":"&amp;R33)
&amp;IF(LEN(F33)=0,"","}")&amp;"}"</f>
        <v>{"dy":15,"sl":1,"id":"Actor3117m","stats":{"tr":3,"trp":6,"str":5,"dex":5,"int":5,"vit":0,"train":0,"wgGr0":0,"wgGr1":0,"wgGr2":0,"wgGr3":18,"wgLk":125}}</v>
      </c>
      <c r="Z33">
        <v>32</v>
      </c>
      <c r="AA33" t="s">
        <v>428</v>
      </c>
      <c r="AB33">
        <f>COUNTIF(F:F,AA33)</f>
        <v>2</v>
      </c>
      <c r="AD33">
        <v>32</v>
      </c>
      <c r="AE33">
        <v>205</v>
      </c>
      <c r="AF33">
        <f>COUNTIF(R:R,AE33)</f>
        <v>1</v>
      </c>
    </row>
    <row r="34" spans="1:32">
      <c r="A34">
        <v>15</v>
      </c>
      <c r="B34">
        <f ca="1">IF(A34&lt;&gt;OFFSET(A34,-1,0),1,OFFSET(B34,-1,0)+1)</f>
        <v>2</v>
      </c>
      <c r="C34" t="str">
        <f t="shared" ca="1" si="0"/>
        <v>Actor0024m</v>
      </c>
      <c r="D34" t="str">
        <f>IF(ISBLANK(F34),"",
IFERROR(VLOOKUP(F34,[2]ActorTable!$A:$H,MATCH("이름참고",[2]ActorTable!$1:$1,0),0),"캐릭터없음"))</f>
        <v>무테이</v>
      </c>
      <c r="E34" t="str">
        <f t="shared" ca="1" si="1"/>
        <v/>
      </c>
      <c r="F34" t="s">
        <v>368</v>
      </c>
      <c r="G34">
        <v>3</v>
      </c>
      <c r="H34">
        <v>6</v>
      </c>
      <c r="I34">
        <v>10</v>
      </c>
      <c r="J34">
        <v>5</v>
      </c>
      <c r="K34">
        <v>0</v>
      </c>
      <c r="L34">
        <v>0</v>
      </c>
      <c r="M34">
        <v>0</v>
      </c>
      <c r="N34">
        <v>0</v>
      </c>
      <c r="O34">
        <v>0</v>
      </c>
      <c r="P34">
        <v>0</v>
      </c>
      <c r="Q34">
        <v>18</v>
      </c>
      <c r="R34">
        <v>205</v>
      </c>
      <c r="S34" t="str">
        <f>IFERROR(VLOOKUP(R34,[2]WingLookTable!$A:$B,2,0),"캐릭터없음")</f>
        <v>Wing_FirePatternPatternFullFast</v>
      </c>
      <c r="T34">
        <f t="shared" ca="1" si="2"/>
        <v>113</v>
      </c>
      <c r="U3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v>
      </c>
      <c r="V34" t="str">
        <f ca="1">"{"""&amp;A$1&amp;""":"&amp;A34
&amp;","""&amp;B$1&amp;""":"&amp;B34
&amp;IF(LEN(F34)=0,"",","""&amp;F$1&amp;""":"""&amp;F34&amp;"""")
&amp;IF(LEN(F34)=0,"",",""stats"":{")
&amp;IF(LEN(F34)=0,"",""""&amp;G$1&amp;""":"&amp;G34)
&amp;IF(LEN(F34)=0,"",","""&amp;H$1&amp;""":"&amp;H34)
&amp;IF(LEN(F34)=0,"",","""&amp;I$1&amp;""":"&amp;I34)
&amp;IF(LEN(F34)=0,"",","""&amp;J$1&amp;""":"&amp;J34)
&amp;IF(LEN(F34)=0,"",","""&amp;K$1&amp;""":"&amp;K34)
&amp;IF(LEN(F34)=0,"",","""&amp;L$1&amp;""":"&amp;L34)
&amp;IF(LEN(F34)=0,"",","""&amp;M$1&amp;""":"&amp;M34)
&amp;IF(LEN(F34)=0,"",","""&amp;N$1&amp;""":"&amp;N34)
&amp;IF(LEN(F34)=0,"",","""&amp;O$1&amp;""":"&amp;O34)
&amp;IF(LEN(F34)=0,"",","""&amp;P$1&amp;""":"&amp;P34)
&amp;IF(LEN(F34)=0,"",","""&amp;Q$1&amp;""":"&amp;Q34)
&amp;IF(LEN(F34)=0,"",","""&amp;R$1&amp;""":"&amp;R34)
&amp;IF(LEN(F34)=0,"","}")&amp;"}"</f>
        <v>{"dy":15,"sl":2,"id":"Actor3021m","stats":{"tr":3,"trp":6,"str":10,"dex":5,"int":0,"vit":0,"train":0,"wgGr0":0,"wgGr1":0,"wgGr2":0,"wgGr3":18,"wgLk":205}}</v>
      </c>
      <c r="Z34">
        <v>33</v>
      </c>
      <c r="AA34" t="s">
        <v>463</v>
      </c>
      <c r="AB34">
        <f>COUNTIF(F:F,AA34)</f>
        <v>2</v>
      </c>
      <c r="AD34">
        <v>33</v>
      </c>
      <c r="AE34">
        <v>208</v>
      </c>
      <c r="AF34">
        <f>COUNTIF(R:R,AE34)</f>
        <v>1</v>
      </c>
    </row>
    <row r="35" spans="1:32">
      <c r="A35">
        <v>16</v>
      </c>
      <c r="B35">
        <f ca="1">IF(A35&lt;&gt;OFFSET(A35,-1,0),1,OFFSET(B35,-1,0)+1)</f>
        <v>1</v>
      </c>
      <c r="C35" t="str">
        <f t="shared" ref="C35" ca="1" si="59">VLOOKUP(RANDBETWEEN(1,COUNTA(Z:Z)-1),Z:AA,2,0)</f>
        <v>Actor2235m</v>
      </c>
      <c r="D35" t="str">
        <f>IF(ISBLANK(F35),"",
IFERROR(VLOOKUP(F35,[2]ActorTable!$A:$H,MATCH("이름참고",[2]ActorTable!$1:$1,0),0),"캐릭터없음"))</f>
        <v>라무무</v>
      </c>
      <c r="E35" t="str">
        <f t="shared" ref="E35" ca="1" si="60">IF(AND(B35&lt;=OFFSET(B35,1,0),NOT(ISBLANK(F35))),
IF(F35=OFFSET(F35,1,0),"같음",""),"")</f>
        <v/>
      </c>
      <c r="F35" t="s">
        <v>366</v>
      </c>
      <c r="G35">
        <v>3</v>
      </c>
      <c r="H35">
        <v>6</v>
      </c>
      <c r="I35">
        <v>5</v>
      </c>
      <c r="J35">
        <v>0</v>
      </c>
      <c r="K35">
        <v>5</v>
      </c>
      <c r="L35">
        <v>5</v>
      </c>
      <c r="M35">
        <v>0</v>
      </c>
      <c r="N35">
        <v>0</v>
      </c>
      <c r="O35">
        <v>0</v>
      </c>
      <c r="P35">
        <v>0</v>
      </c>
      <c r="Q35">
        <v>18</v>
      </c>
      <c r="R35">
        <v>202</v>
      </c>
      <c r="S35" t="str">
        <f>IFERROR(VLOOKUP(R35,[2]WingLookTable!$A:$B,2,0),"캐릭터없음")</f>
        <v>Wing_FireOtherSineFullFast</v>
      </c>
      <c r="T35">
        <f t="shared" ref="T35" ca="1" si="61">VLOOKUP(RANDBETWEEN(1,COUNTA(AD:AD)-1),AD:AE,2,0)</f>
        <v>175</v>
      </c>
      <c r="U35" t="str">
        <f t="shared" ref="U35" ca="1" si="62">IF(ROW()=2,V35,OFFSET(U35,-1,0)&amp;IF(LEN(V35)=0,"",","&amp;V35))</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v>
      </c>
      <c r="V35" t="str">
        <f ca="1">"{"""&amp;A$1&amp;""":"&amp;A35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{"dy":16,"sl":1,"id":"Actor3231m","stats":{"tr":3,"trp":6,"str":5,"dex":0,"int":5,"vit":5,"train":0,"wgGr0":0,"wgGr1":0,"wgGr2":0,"wgGr3":18,"wgLk":202}}</v>
      </c>
      <c r="Z35">
        <v>34</v>
      </c>
      <c r="AA35" t="s">
        <v>464</v>
      </c>
      <c r="AB35">
        <f>COUNTIF(F:F,AA35)</f>
        <v>2</v>
      </c>
      <c r="AD35">
        <v>34</v>
      </c>
      <c r="AE35">
        <v>211</v>
      </c>
      <c r="AF35">
        <f>COUNTIF(R:R,AE35)</f>
        <v>1</v>
      </c>
    </row>
    <row r="36" spans="1:32">
      <c r="A36">
        <v>16</v>
      </c>
      <c r="B36">
        <f ca="1">IF(A36&lt;&gt;OFFSET(A36,-1,0),1,OFFSET(B36,-1,0)+1)</f>
        <v>2</v>
      </c>
      <c r="C36" t="str">
        <f t="shared" ref="C36" ca="1" si="63">VLOOKUP(RANDBETWEEN(1,COUNTA(Z:Z)-1),Z:AA,2,0)</f>
        <v>Actor3019m</v>
      </c>
      <c r="D36" t="str">
        <f>IF(ISBLANK(F36),"",
IFERROR(VLOOKUP(F36,[2]ActorTable!$A:$H,MATCH("이름참고",[2]ActorTable!$1:$1,0),0),"캐릭터없음"))</f>
        <v>러센트</v>
      </c>
      <c r="E36" t="str">
        <f t="shared" ref="E36" ca="1" si="64">IF(AND(B36&lt;=OFFSET(B36,1,0),NOT(ISBLANK(F36))),
IF(F36=OFFSET(F36,1,0),"같음",""),"")</f>
        <v/>
      </c>
      <c r="F36" t="s">
        <v>384</v>
      </c>
      <c r="G36">
        <v>3</v>
      </c>
      <c r="H36">
        <v>6</v>
      </c>
      <c r="I36">
        <v>0</v>
      </c>
      <c r="J36">
        <v>5</v>
      </c>
      <c r="K36">
        <v>10</v>
      </c>
      <c r="L36">
        <v>0</v>
      </c>
      <c r="M36">
        <v>0</v>
      </c>
      <c r="N36">
        <v>0</v>
      </c>
      <c r="O36">
        <v>0</v>
      </c>
      <c r="P36">
        <v>0</v>
      </c>
      <c r="Q36">
        <v>18</v>
      </c>
      <c r="R36">
        <v>288</v>
      </c>
      <c r="S36" t="str">
        <f>IFERROR(VLOOKUP(R36,[2]WingLookTable!$A:$B,2,0),"캐릭터없음")</f>
        <v>Wing_YellowStripeOtherFullFast</v>
      </c>
      <c r="T36">
        <f t="shared" ref="T36" ca="1" si="65">VLOOKUP(RANDBETWEEN(1,COUNTA(AD:AD)-1),AD:AE,2,0)</f>
        <v>178</v>
      </c>
      <c r="U36" t="str">
        <f t="shared" ref="U36" ca="1" si="66">IF(ROW()=2,V36,OFFSET(U36,-1,0)&amp;IF(LEN(V36)=0,"",","&amp;V36))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v>
      </c>
      <c r="V36" t="str">
        <f ca="1">"{"""&amp;A$1&amp;""":"&amp;A36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{"dy":16,"sl":2,"id":"Actor0024m","stats":{"tr":3,"trp":6,"str":0,"dex":5,"int":10,"vit":0,"train":0,"wgGr0":0,"wgGr1":0,"wgGr2":0,"wgGr3":18,"wgLk":288}}</v>
      </c>
      <c r="AD36">
        <v>35</v>
      </c>
      <c r="AE36">
        <v>214</v>
      </c>
      <c r="AF36">
        <f>COUNTIF(R:R,AE36)</f>
        <v>1</v>
      </c>
    </row>
    <row r="37" spans="1:32">
      <c r="A37">
        <v>17</v>
      </c>
      <c r="B37">
        <f ca="1">IF(A37&lt;&gt;OFFSET(A37,-1,0),1,OFFSET(B37,-1,0)+1)</f>
        <v>1</v>
      </c>
      <c r="C37" t="str">
        <f t="shared" ref="C37:C68" ca="1" si="67">VLOOKUP(RANDBETWEEN(1,COUNTA(Z:Z)-1),Z:AA,2,0)</f>
        <v>Actor1039m</v>
      </c>
      <c r="D37" t="str">
        <f>IF(ISBLANK(F37),"",
IFERROR(VLOOKUP(F37,[2]ActorTable!$A:$H,MATCH("이름참고",[2]ActorTable!$1:$1,0),0),"캐릭터없음"))</f>
        <v>오비우스</v>
      </c>
      <c r="E37" t="str">
        <f t="shared" ref="E37:E68" ca="1" si="68">IF(AND(B37&lt;=OFFSET(B37,1,0),NOT(ISBLANK(F37))),
IF(F37=OFFSET(F37,1,0),"같음",""),"")</f>
        <v/>
      </c>
      <c r="F37" t="s">
        <v>349</v>
      </c>
      <c r="G37">
        <v>3</v>
      </c>
      <c r="H37">
        <v>6</v>
      </c>
      <c r="I37">
        <v>0</v>
      </c>
      <c r="J37">
        <v>0</v>
      </c>
      <c r="K37">
        <v>15</v>
      </c>
      <c r="L37">
        <v>0</v>
      </c>
      <c r="M37">
        <v>0</v>
      </c>
      <c r="N37">
        <v>0</v>
      </c>
      <c r="O37">
        <v>0</v>
      </c>
      <c r="P37">
        <v>0</v>
      </c>
      <c r="Q37">
        <v>18</v>
      </c>
      <c r="R37">
        <v>133</v>
      </c>
      <c r="S37" t="str">
        <f>IFERROR(VLOOKUP(R37,[2]WingLookTable!$A:$B,2,0),"캐릭터없음")</f>
        <v>Wing_CyanSineOtherFullFast</v>
      </c>
      <c r="T37">
        <f t="shared" ref="T37" ca="1" si="69">VLOOKUP(RANDBETWEEN(1,COUNTA(AD:AD)-1),AD:AE,2,0)</f>
        <v>288</v>
      </c>
      <c r="U37" t="str">
        <f t="shared" ref="U37" ca="1" si="70">IF(ROW()=2,V37,OFFSET(U37,-1,0)&amp;IF(LEN(V37)=0,"",","&amp;V37))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v>
      </c>
      <c r="V37" t="str">
        <f ca="1">"{"""&amp;A$1&amp;""":"&amp;A37
&amp;","""&amp;B$1&amp;""":"&amp;B37
&amp;IF(LEN(F37)=0,"",","""&amp;F$1&amp;""":"""&amp;F37&amp;"""")
&amp;IF(LEN(F37)=0,"",",""stats"":{")
&amp;IF(LEN(F37)=0,"",""""&amp;G$1&amp;""":"&amp;G37)
&amp;IF(LEN(F37)=0,"",","""&amp;H$1&amp;""":"&amp;H37)
&amp;IF(LEN(F37)=0,"",","""&amp;I$1&amp;""":"&amp;I37)
&amp;IF(LEN(F37)=0,"",","""&amp;J$1&amp;""":"&amp;J37)
&amp;IF(LEN(F37)=0,"",","""&amp;K$1&amp;""":"&amp;K37)
&amp;IF(LEN(F37)=0,"",","""&amp;L$1&amp;""":"&amp;L37)
&amp;IF(LEN(F37)=0,"",","""&amp;M$1&amp;""":"&amp;M37)
&amp;IF(LEN(F37)=0,"",","""&amp;N$1&amp;""":"&amp;N37)
&amp;IF(LEN(F37)=0,"",","""&amp;O$1&amp;""":"&amp;O37)
&amp;IF(LEN(F37)=0,"",","""&amp;P$1&amp;""":"&amp;P37)
&amp;IF(LEN(F37)=0,"",","""&amp;Q$1&amp;""":"&amp;Q37)
&amp;IF(LEN(F37)=0,"",","""&amp;R$1&amp;""":"&amp;R37)
&amp;IF(LEN(F37)=0,"","}")&amp;"}"</f>
        <v>{"dy":17,"sl":1,"id":"Actor1141m","stats":{"tr":3,"trp":6,"str":0,"dex":0,"int":15,"vit":0,"train":0,"wgGr0":0,"wgGr1":0,"wgGr2":0,"wgGr3":18,"wgLk":133}}</v>
      </c>
      <c r="AD37">
        <v>36</v>
      </c>
      <c r="AE37">
        <v>217</v>
      </c>
      <c r="AF37">
        <f>COUNTIF(R:R,AE37)</f>
        <v>1</v>
      </c>
    </row>
    <row r="38" spans="1:32">
      <c r="A38">
        <v>17</v>
      </c>
      <c r="B38">
        <f ca="1">IF(A38&lt;&gt;OFFSET(A38,-1,0),1,OFFSET(B38,-1,0)+1)</f>
        <v>2</v>
      </c>
      <c r="C38" t="str">
        <f t="shared" ref="C38" ca="1" si="71">VLOOKUP(RANDBETWEEN(1,COUNTA(Z:Z)-1),Z:AA,2,0)</f>
        <v>Actor0236m</v>
      </c>
      <c r="D38" t="str">
        <f>IF(ISBLANK(F38),"",
IFERROR(VLOOKUP(F38,[2]ActorTable!$A:$H,MATCH("이름참고",[2]ActorTable!$1:$1,0),0),"캐릭터없음"))</f>
        <v>튤린</v>
      </c>
      <c r="E38" t="str">
        <f t="shared" ref="E38" ca="1" si="72">IF(AND(B38&lt;=OFFSET(B38,1,0),NOT(ISBLANK(F38))),
IF(F38=OFFSET(F38,1,0),"같음",""),"")</f>
        <v/>
      </c>
      <c r="F38" t="s">
        <v>380</v>
      </c>
      <c r="G38">
        <v>3</v>
      </c>
      <c r="H38">
        <v>6</v>
      </c>
      <c r="I38">
        <v>0</v>
      </c>
      <c r="J38">
        <v>0</v>
      </c>
      <c r="K38">
        <v>10</v>
      </c>
      <c r="L38">
        <v>5</v>
      </c>
      <c r="M38">
        <v>0</v>
      </c>
      <c r="N38">
        <v>0</v>
      </c>
      <c r="O38">
        <v>0</v>
      </c>
      <c r="P38">
        <v>0</v>
      </c>
      <c r="Q38">
        <v>18</v>
      </c>
      <c r="R38">
        <v>366</v>
      </c>
      <c r="S38" t="str">
        <f>IFERROR(VLOOKUP(R38,[2]WingLookTable!$A:$B,2,0),"캐릭터없음")</f>
        <v>Wing_RedNoiseNoiseOtherFast</v>
      </c>
      <c r="T38">
        <f t="shared" ref="T38" ca="1" si="73">VLOOKUP(RANDBETWEEN(1,COUNTA(AD:AD)-1),AD:AE,2,0)</f>
        <v>109</v>
      </c>
      <c r="U38" t="str">
        <f t="shared" ref="U38" ca="1" si="74">IF(ROW()=2,V38,OFFSET(U38,-1,0)&amp;IF(LEN(V38)=0,"",","&amp;V38))</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v>
      </c>
      <c r="V38" t="str">
        <f ca="1">"{"""&amp;A$1&amp;""":"&amp;A38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{"dy":17,"sl":2,"id":"Actor0037m","stats":{"tr":3,"trp":6,"str":0,"dex":0,"int":10,"vit":5,"train":0,"wgGr0":0,"wgGr1":0,"wgGr2":0,"wgGr3":18,"wgLk":366}}</v>
      </c>
      <c r="AD38">
        <v>37</v>
      </c>
      <c r="AE38">
        <v>220</v>
      </c>
      <c r="AF38">
        <f>COUNTIF(R:R,AE38)</f>
        <v>1</v>
      </c>
    </row>
    <row r="39" spans="1:32">
      <c r="A39">
        <v>18</v>
      </c>
      <c r="B39">
        <f ca="1">IF(A39&lt;&gt;OFFSET(A39,-1,0),1,OFFSET(B39,-1,0)+1)</f>
        <v>1</v>
      </c>
      <c r="C39" t="str">
        <f t="shared" ca="1" si="67"/>
        <v>Actor2011m</v>
      </c>
      <c r="D39" t="str">
        <f>IF(ISBLANK(F39),"",
IFERROR(VLOOKUP(F39,[2]ActorTable!$A:$H,MATCH("이름참고",[2]ActorTable!$1:$1,0),0),"캐릭터없음"))</f>
        <v>미네락</v>
      </c>
      <c r="E39" t="str">
        <f t="shared" ca="1" si="68"/>
        <v/>
      </c>
      <c r="F39" t="s">
        <v>388</v>
      </c>
      <c r="G39">
        <v>3</v>
      </c>
      <c r="H39">
        <v>6</v>
      </c>
      <c r="I39">
        <v>15</v>
      </c>
      <c r="J39">
        <v>0</v>
      </c>
      <c r="K39">
        <v>0</v>
      </c>
      <c r="L39">
        <v>0</v>
      </c>
      <c r="M39">
        <v>0</v>
      </c>
      <c r="N39">
        <v>0</v>
      </c>
      <c r="O39">
        <v>0</v>
      </c>
      <c r="P39">
        <v>0</v>
      </c>
      <c r="Q39">
        <v>18</v>
      </c>
      <c r="R39">
        <v>356</v>
      </c>
      <c r="S39" t="str">
        <f>IFERROR(VLOOKUP(R39,[2]WingLookTable!$A:$B,2,0),"캐릭터없음")</f>
        <v>Wing_GreenOtherPatternOtherFast</v>
      </c>
      <c r="T39">
        <f t="shared" ref="T39:T68" ca="1" si="75">VLOOKUP(RANDBETWEEN(1,COUNTA(AD:AD)-1),AD:AE,2,0)</f>
        <v>166</v>
      </c>
      <c r="U3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39" t="str">
        <f ca="1">"{"""&amp;A$1&amp;""":"&amp;A39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{"dy":18,"sl":1,"id":"Actor2120m","stats":{"tr":3,"trp":6,"str":15,"dex":0,"int":0,"vit":0,"train":0,"wgGr0":0,"wgGr1":0,"wgGr2":0,"wgGr3":18,"wgLk":356}}</v>
      </c>
      <c r="AD39">
        <v>38</v>
      </c>
      <c r="AE39">
        <v>223</v>
      </c>
      <c r="AF39">
        <f>COUNTIF(R:R,AE39)</f>
        <v>1</v>
      </c>
    </row>
    <row r="40" spans="1:32">
      <c r="A40">
        <v>18</v>
      </c>
      <c r="B40">
        <f ca="1">IF(A40&lt;&gt;OFFSET(A40,-1,0),1,OFFSET(B40,-1,0)+1)</f>
        <v>2</v>
      </c>
      <c r="C40" t="str">
        <f t="shared" ca="1" si="67"/>
        <v>Actor0201m</v>
      </c>
      <c r="D40" t="str">
        <f>IF(ISBLANK(F40),"",
IFERROR(VLOOKUP(F40,[2]ActorTable!$A:$H,MATCH("이름참고",[2]ActorTable!$1:$1,0),0),"캐릭터없음"))</f>
        <v>도스로프</v>
      </c>
      <c r="E40" t="str">
        <f t="shared" ca="1" si="68"/>
        <v/>
      </c>
      <c r="F40" t="s">
        <v>439</v>
      </c>
      <c r="G40">
        <v>3</v>
      </c>
      <c r="H40">
        <v>6</v>
      </c>
      <c r="I40">
        <v>5</v>
      </c>
      <c r="J40">
        <v>0</v>
      </c>
      <c r="K40">
        <v>10</v>
      </c>
      <c r="L40">
        <v>0</v>
      </c>
      <c r="M40">
        <v>0</v>
      </c>
      <c r="N40">
        <v>0</v>
      </c>
      <c r="O40">
        <v>0</v>
      </c>
      <c r="P40">
        <v>0</v>
      </c>
      <c r="Q40">
        <v>18</v>
      </c>
      <c r="R40">
        <v>252</v>
      </c>
      <c r="S40" t="str">
        <f>IFERROR(VLOOKUP(R40,[2]WingLookTable!$A:$B,2,0),"캐릭터없음")</f>
        <v>Wing_RedSineFullOtherFast</v>
      </c>
      <c r="T40">
        <f t="shared" ca="1" si="75"/>
        <v>352</v>
      </c>
      <c r="U40"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0" t="str">
        <f ca="1">"{"""&amp;A$1&amp;""":"&amp;A40
&amp;","""&amp;B$1&amp;""":"&amp;B40
&amp;IF(LEN(F40)=0,"",","""&amp;F$1&amp;""":"""&amp;F40&amp;"""")
&amp;IF(LEN(F40)=0,"",",""stats"":{")
&amp;IF(LEN(F40)=0,"",""""&amp;G$1&amp;""":"&amp;G40)
&amp;IF(LEN(F40)=0,"",","""&amp;H$1&amp;""":"&amp;H40)
&amp;IF(LEN(F40)=0,"",","""&amp;I$1&amp;""":"&amp;I40)
&amp;IF(LEN(F40)=0,"",","""&amp;J$1&amp;""":"&amp;J40)
&amp;IF(LEN(F40)=0,"",","""&amp;K$1&amp;""":"&amp;K40)
&amp;IF(LEN(F40)=0,"",","""&amp;L$1&amp;""":"&amp;L40)
&amp;IF(LEN(F40)=0,"",","""&amp;M$1&amp;""":"&amp;M40)
&amp;IF(LEN(F40)=0,"",","""&amp;N$1&amp;""":"&amp;N40)
&amp;IF(LEN(F40)=0,"",","""&amp;O$1&amp;""":"&amp;O40)
&amp;IF(LEN(F40)=0,"",","""&amp;P$1&amp;""":"&amp;P40)
&amp;IF(LEN(F40)=0,"",","""&amp;Q$1&amp;""":"&amp;Q40)
&amp;IF(LEN(F40)=0,"",","""&amp;R$1&amp;""":"&amp;R40)
&amp;IF(LEN(F40)=0,"","}")&amp;"}"</f>
        <v>{"dy":18,"sl":2,"id":"Actor0030m","stats":{"tr":3,"trp":6,"str":5,"dex":0,"int":10,"vit":0,"train":0,"wgGr0":0,"wgGr1":0,"wgGr2":0,"wgGr3":18,"wgLk":252}}</v>
      </c>
      <c r="AD40">
        <v>39</v>
      </c>
      <c r="AE40">
        <v>226</v>
      </c>
      <c r="AF40">
        <f>COUNTIF(R:R,AE40)</f>
        <v>1</v>
      </c>
    </row>
    <row r="41" spans="1:32">
      <c r="A41">
        <v>19</v>
      </c>
      <c r="B41">
        <f ca="1">IF(A41&lt;&gt;OFFSET(A41,-1,0),1,OFFSET(B41,-1,0)+1)</f>
        <v>1</v>
      </c>
      <c r="C41" t="str">
        <f t="shared" ca="1" si="67"/>
        <v>Actor2128m</v>
      </c>
      <c r="D41" t="str">
        <f>IF(ISBLANK(F41),"",
IFERROR(VLOOKUP(F41,[2]ActorTable!$A:$H,MATCH("이름참고",[2]ActorTable!$1:$1,0),0),"캐릭터없음"))</f>
        <v>린하이</v>
      </c>
      <c r="E41" t="str">
        <f t="shared" ca="1" si="68"/>
        <v/>
      </c>
      <c r="F41" t="s">
        <v>464</v>
      </c>
      <c r="G41">
        <v>3</v>
      </c>
      <c r="H41">
        <v>6</v>
      </c>
      <c r="I41">
        <v>7</v>
      </c>
      <c r="J41">
        <v>0</v>
      </c>
      <c r="K41">
        <v>0</v>
      </c>
      <c r="L41">
        <v>8</v>
      </c>
      <c r="M41">
        <v>0</v>
      </c>
      <c r="N41">
        <v>0</v>
      </c>
      <c r="O41">
        <v>0</v>
      </c>
      <c r="P41">
        <v>0</v>
      </c>
      <c r="Q41">
        <v>18</v>
      </c>
      <c r="R41">
        <v>117</v>
      </c>
      <c r="S41" t="str">
        <f>IFERROR(VLOOKUP(R41,[2]WingLookTable!$A:$B,2,0),"캐릭터없음")</f>
        <v>Wing_BlueSineNoiseFullSlow</v>
      </c>
      <c r="T41">
        <f t="shared" ca="1" si="75"/>
        <v>196</v>
      </c>
      <c r="U41"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v>
      </c>
      <c r="V41" t="str">
        <f ca="1">"{"""&amp;A$1&amp;""":"&amp;A41
&amp;","""&amp;B$1&amp;""":"&amp;B41
&amp;IF(LEN(F41)=0,"",","""&amp;F$1&amp;""":"""&amp;F41&amp;"""")
&amp;IF(LEN(F41)=0,"",",""stats"":{")
&amp;IF(LEN(F41)=0,"",""""&amp;G$1&amp;""":"&amp;G41)
&amp;IF(LEN(F41)=0,"",","""&amp;H$1&amp;""":"&amp;H41)
&amp;IF(LEN(F41)=0,"",","""&amp;I$1&amp;""":"&amp;I41)
&amp;IF(LEN(F41)=0,"",","""&amp;J$1&amp;""":"&amp;J41)
&amp;IF(LEN(F41)=0,"",","""&amp;K$1&amp;""":"&amp;K41)
&amp;IF(LEN(F41)=0,"",","""&amp;L$1&amp;""":"&amp;L41)
&amp;IF(LEN(F41)=0,"",","""&amp;M$1&amp;""":"&amp;M41)
&amp;IF(LEN(F41)=0,"",","""&amp;N$1&amp;""":"&amp;N41)
&amp;IF(LEN(F41)=0,"",","""&amp;O$1&amp;""":"&amp;O41)
&amp;IF(LEN(F41)=0,"",","""&amp;P$1&amp;""":"&amp;P41)
&amp;IF(LEN(F41)=0,"",","""&amp;Q$1&amp;""":"&amp;Q41)
&amp;IF(LEN(F41)=0,"",","""&amp;R$1&amp;""":"&amp;R41)
&amp;IF(LEN(F41)=0,"","}")&amp;"}"</f>
        <v>{"dy":19,"sl":1,"id":"Actor2235m","stats":{"tr":3,"trp":6,"str":7,"dex":0,"int":0,"vit":8,"train":0,"wgGr0":0,"wgGr1":0,"wgGr2":0,"wgGr3":18,"wgLk":117}}</v>
      </c>
      <c r="AD41">
        <v>40</v>
      </c>
      <c r="AE41">
        <v>229</v>
      </c>
      <c r="AF41">
        <f>COUNTIF(R:R,AE41)</f>
        <v>1</v>
      </c>
    </row>
    <row r="42" spans="1:32">
      <c r="A42">
        <v>19</v>
      </c>
      <c r="B42">
        <f ca="1">IF(A42&lt;&gt;OFFSET(A42,-1,0),1,OFFSET(B42,-1,0)+1)</f>
        <v>2</v>
      </c>
      <c r="C42" t="str">
        <f t="shared" ref="C42:C43" ca="1" si="76">VLOOKUP(RANDBETWEEN(1,COUNTA(Z:Z)-1),Z:AA,2,0)</f>
        <v>Actor2103m</v>
      </c>
      <c r="D42" t="str">
        <f>IF(ISBLANK(F42),"",
IFERROR(VLOOKUP(F42,[2]ActorTable!$A:$H,MATCH("이름참고",[2]ActorTable!$1:$1,0),0),"캐릭터없음"))</f>
        <v>닉스</v>
      </c>
      <c r="E42" t="str">
        <f t="shared" ref="E42:E43" ca="1" si="7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78">VLOOKUP(RANDBETWEEN(1,COUNTA(AD:AD)-1),AD:AE,2,0)</f>
        <v>324</v>
      </c>
      <c r="U42" t="str">
        <f t="shared" ref="U42:U43" ca="1" si="79">IF(ROW()=2,V42,OFFSET(U42,-1,0)&amp;IF(LEN(V42)=0,"",","&amp;V42))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v>
      </c>
      <c r="V42" t="str">
        <f ca="1">"{"""&amp;A$1&amp;""":"&amp;A42
&amp;","""&amp;B$1&amp;""":"&amp;B42
&amp;IF(LEN(F42)=0,"",","""&amp;F$1&amp;""":"""&amp;F42&amp;"""")
&amp;IF(LEN(F42)=0,"",",""stats"":{")
&amp;IF(LEN(F42)=0,"",""""&amp;G$1&amp;""":"&amp;G42)
&amp;IF(LEN(F42)=0,"",","""&amp;H$1&amp;""":"&amp;H42)
&amp;IF(LEN(F42)=0,"",","""&amp;I$1&amp;""":"&amp;I42)
&amp;IF(LEN(F42)=0,"",","""&amp;J$1&amp;""":"&amp;J42)
&amp;IF(LEN(F42)=0,"",","""&amp;K$1&amp;""":"&amp;K42)
&amp;IF(LEN(F42)=0,"",","""&amp;L$1&amp;""":"&amp;L42)
&amp;IF(LEN(F42)=0,"",","""&amp;M$1&amp;""":"&amp;M42)
&amp;IF(LEN(F42)=0,"",","""&amp;N$1&amp;""":"&amp;N42)
&amp;IF(LEN(F42)=0,"",","""&amp;O$1&amp;""":"&amp;O42)
&amp;IF(LEN(F42)=0,"",","""&amp;P$1&amp;""":"&amp;P42)
&amp;IF(LEN(F42)=0,"",","""&amp;Q$1&amp;""":"&amp;Q42)
&amp;IF(LEN(F42)=0,"",","""&amp;R$1&amp;""":"&amp;R42)
&amp;IF(LEN(F42)=0,"","}")&amp;"}"</f>
        <v>{"dy":19,"sl":2,"id":"Actor1109m","stats":{"tr":3,"trp":6,"str":0,"dex":15,"int":0,"vit":0,"train":0,"wgGr0":0,"wgGr1":0,"wgGr2":0,"wgGr3":18,"wgLk":160}}</v>
      </c>
      <c r="AD42">
        <v>41</v>
      </c>
      <c r="AE42">
        <v>232</v>
      </c>
      <c r="AF42">
        <f>COUNTIF(R:R,AE42)</f>
        <v>1</v>
      </c>
    </row>
    <row r="43" spans="1:32">
      <c r="A43">
        <v>19</v>
      </c>
      <c r="B43">
        <f ca="1">IF(A43&lt;&gt;OFFSET(A43,-1,0),1,OFFSET(B43,-1,0)+1)</f>
        <v>3</v>
      </c>
      <c r="C43" t="str">
        <f t="shared" ca="1" si="76"/>
        <v>Actor2235m</v>
      </c>
      <c r="D43" t="str">
        <f>IF(ISBLANK(F43),"",
IFERROR(VLOOKUP(F43,[2]ActorTable!$A:$H,MATCH("이름참고",[2]ActorTable!$1:$1,0),0),"캐릭터없음"))</f>
        <v>솔</v>
      </c>
      <c r="E43" t="str">
        <f t="shared" ca="1" si="77"/>
        <v/>
      </c>
      <c r="F43" t="s">
        <v>408</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78"/>
        <v>187</v>
      </c>
      <c r="U43" t="str">
        <f t="shared" ca="1" si="79"/>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v>
      </c>
      <c r="V43" t="str">
        <f ca="1">"{"""&amp;A$1&amp;""":"&amp;A43
&amp;","""&amp;B$1&amp;""":"&amp;B43
&amp;IF(LEN(F43)=0,"",","""&amp;F$1&amp;""":"""&amp;F43&amp;"""")
&amp;IF(LEN(F43)=0,"",",""stats"":{")
&amp;IF(LEN(F43)=0,"",""""&amp;G$1&amp;""":"&amp;G43)
&amp;IF(LEN(F43)=0,"",","""&amp;H$1&amp;""":"&amp;H43)
&amp;IF(LEN(F43)=0,"",","""&amp;I$1&amp;""":"&amp;I43)
&amp;IF(LEN(F43)=0,"",","""&amp;J$1&amp;""":"&amp;J43)
&amp;IF(LEN(F43)=0,"",","""&amp;K$1&amp;""":"&amp;K43)
&amp;IF(LEN(F43)=0,"",","""&amp;L$1&amp;""":"&amp;L43)
&amp;IF(LEN(F43)=0,"",","""&amp;M$1&amp;""":"&amp;M43)
&amp;IF(LEN(F43)=0,"",","""&amp;N$1&amp;""":"&amp;N43)
&amp;IF(LEN(F43)=0,"",","""&amp;O$1&amp;""":"&amp;O43)
&amp;IF(LEN(F43)=0,"",","""&amp;P$1&amp;""":"&amp;P43)
&amp;IF(LEN(F43)=0,"",","""&amp;Q$1&amp;""":"&amp;Q43)
&amp;IF(LEN(F43)=0,"",","""&amp;R$1&amp;""":"&amp;R43)
&amp;IF(LEN(F43)=0,"","}")&amp;"}"</f>
        <v>{"dy":19,"sl":3,"id":"Actor2015m","stats":{"tr":3,"trp":6,"str":0,"dex":0,"int":15,"vit":0,"train":0,"wgGr0":0,"wgGr1":0,"wgGr2":0,"wgGr3":18,"wgLk":324}}</v>
      </c>
      <c r="AD43">
        <v>42</v>
      </c>
      <c r="AE43">
        <v>236</v>
      </c>
      <c r="AF43">
        <f>COUNTIF(R:R,AE43)</f>
        <v>0</v>
      </c>
    </row>
    <row r="44" spans="1:32">
      <c r="A44">
        <v>20</v>
      </c>
      <c r="B44">
        <f ca="1">IF(A44&lt;&gt;OFFSET(A44,-1,0),1,OFFSET(B44,-1,0)+1)</f>
        <v>1</v>
      </c>
      <c r="C44" t="str">
        <f t="shared" ca="1" si="67"/>
        <v>Actor1216m</v>
      </c>
      <c r="D44" t="str">
        <f>IF(ISBLANK(F44),"",
IFERROR(VLOOKUP(F44,[2]ActorTable!$A:$H,MATCH("이름참고",[2]ActorTable!$1:$1,0),0),"캐릭터없음"))</f>
        <v>프로토27</v>
      </c>
      <c r="E44" t="str">
        <f t="shared" ca="1" si="68"/>
        <v/>
      </c>
      <c r="F44" t="s">
        <v>364</v>
      </c>
      <c r="G44">
        <v>3</v>
      </c>
      <c r="H44">
        <v>6</v>
      </c>
      <c r="I44">
        <v>0</v>
      </c>
      <c r="J44">
        <v>10</v>
      </c>
      <c r="K44">
        <v>5</v>
      </c>
      <c r="L44">
        <v>0</v>
      </c>
      <c r="M44">
        <v>0</v>
      </c>
      <c r="N44">
        <v>0</v>
      </c>
      <c r="O44">
        <v>0</v>
      </c>
      <c r="P44">
        <v>0</v>
      </c>
      <c r="Q44">
        <v>18</v>
      </c>
      <c r="R44">
        <v>184</v>
      </c>
      <c r="S44" t="str">
        <f>IFERROR(VLOOKUP(R44,[2]WingLookTable!$A:$B,2,0),"캐릭터없음")</f>
        <v>Wing_DustPurpleOtherSineFullSlow</v>
      </c>
      <c r="T44">
        <f t="shared" ca="1" si="75"/>
        <v>372</v>
      </c>
      <c r="U4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v>
      </c>
      <c r="V44" t="str">
        <f ca="1">"{"""&amp;A$1&amp;""":"&amp;A44
&amp;","""&amp;B$1&amp;""":"&amp;B44
&amp;IF(LEN(F44)=0,"",","""&amp;F$1&amp;""":"""&amp;F44&amp;"""")
&amp;IF(LEN(F44)=0,"",",""stats"":{")
&amp;IF(LEN(F44)=0,"",""""&amp;G$1&amp;""":"&amp;G44)
&amp;IF(LEN(F44)=0,"",","""&amp;H$1&amp;""":"&amp;H44)
&amp;IF(LEN(F44)=0,"",","""&amp;I$1&amp;""":"&amp;I44)
&amp;IF(LEN(F44)=0,"",","""&amp;J$1&amp;""":"&amp;J44)
&amp;IF(LEN(F44)=0,"",","""&amp;K$1&amp;""":"&amp;K44)
&amp;IF(LEN(F44)=0,"",","""&amp;L$1&amp;""":"&amp;L44)
&amp;IF(LEN(F44)=0,"",","""&amp;M$1&amp;""":"&amp;M44)
&amp;IF(LEN(F44)=0,"",","""&amp;N$1&amp;""":"&amp;N44)
&amp;IF(LEN(F44)=0,"",","""&amp;O$1&amp;""":"&amp;O44)
&amp;IF(LEN(F44)=0,"",","""&amp;P$1&amp;""":"&amp;P44)
&amp;IF(LEN(F44)=0,"",","""&amp;Q$1&amp;""":"&amp;Q44)
&amp;IF(LEN(F44)=0,"",","""&amp;R$1&amp;""":"&amp;R44)
&amp;IF(LEN(F44)=0,"","}")&amp;"}"</f>
        <v>{"dy":20,"sl":1,"id":"Actor1216m","stats":{"tr":3,"trp":6,"str":0,"dex":10,"int":5,"vit":0,"train":0,"wgGr0":0,"wgGr1":0,"wgGr2":0,"wgGr3":18,"wgLk":184}}</v>
      </c>
      <c r="AD44">
        <v>43</v>
      </c>
      <c r="AE44">
        <v>240</v>
      </c>
      <c r="AF44">
        <f>COUNTIF(R:R,AE44)</f>
        <v>1</v>
      </c>
    </row>
    <row r="45" spans="1:32">
      <c r="A45">
        <v>20</v>
      </c>
      <c r="B45">
        <f ca="1">IF(A45&lt;&gt;OFFSET(A45,-1,0),1,OFFSET(B45,-1,0)+1)</f>
        <v>2</v>
      </c>
      <c r="C45" t="str">
        <f t="shared" ca="1" si="67"/>
        <v>Actor3021m</v>
      </c>
      <c r="D45" t="str">
        <f>IF(ISBLANK(F45),"",
IFERROR(VLOOKUP(F45,[2]ActorTable!$A:$H,MATCH("이름참고",[2]ActorTable!$1:$1,0),0),"캐릭터없음"))</f>
        <v>튤린</v>
      </c>
      <c r="E45" t="str">
        <f t="shared" ca="1" si="68"/>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75"/>
        <v>202</v>
      </c>
      <c r="U4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v>
      </c>
      <c r="V45" t="str">
        <f ca="1">"{"""&amp;A$1&amp;""":"&amp;A45
&amp;","""&amp;B$1&amp;""":"&amp;B45
&amp;IF(LEN(F45)=0,"",","""&amp;F$1&amp;""":"""&amp;F45&amp;"""")
&amp;IF(LEN(F45)=0,"",",""stats"":{")
&amp;IF(LEN(F45)=0,"",""""&amp;G$1&amp;""":"&amp;G45)
&amp;IF(LEN(F45)=0,"",","""&amp;H$1&amp;""":"&amp;H45)
&amp;IF(LEN(F45)=0,"",","""&amp;I$1&amp;""":"&amp;I45)
&amp;IF(LEN(F45)=0,"",","""&amp;J$1&amp;""":"&amp;J45)
&amp;IF(LEN(F45)=0,"",","""&amp;K$1&amp;""":"&amp;K45)
&amp;IF(LEN(F45)=0,"",","""&amp;L$1&amp;""":"&amp;L45)
&amp;IF(LEN(F45)=0,"",","""&amp;M$1&amp;""":"&amp;M45)
&amp;IF(LEN(F45)=0,"",","""&amp;N$1&amp;""":"&amp;N45)
&amp;IF(LEN(F45)=0,"",","""&amp;O$1&amp;""":"&amp;O45)
&amp;IF(LEN(F45)=0,"",","""&amp;P$1&amp;""":"&amp;P45)
&amp;IF(LEN(F45)=0,"",","""&amp;Q$1&amp;""":"&amp;Q45)
&amp;IF(LEN(F45)=0,"",","""&amp;R$1&amp;""":"&amp;R45)
&amp;IF(LEN(F45)=0,"","}")&amp;"}"</f>
        <v>{"dy":20,"sl":2,"id":"Actor0037m","stats":{"tr":3,"trp":6,"str":10,"dex":5,"int":0,"vit":0,"train":0,"wgGr0":0,"wgGr1":0,"wgGr2":0,"wgGr3":18,"wgLk":300}}</v>
      </c>
      <c r="AD45">
        <v>44</v>
      </c>
      <c r="AE45">
        <v>244</v>
      </c>
      <c r="AF45">
        <f>COUNTIF(R:R,AE45)</f>
        <v>1</v>
      </c>
    </row>
    <row r="46" spans="1:32">
      <c r="A46">
        <v>21</v>
      </c>
      <c r="B46">
        <f ca="1">IF(A46&lt;&gt;OFFSET(A46,-1,0),1,OFFSET(B46,-1,0)+1)</f>
        <v>1</v>
      </c>
      <c r="C46" t="str">
        <f t="shared" ref="C46" ca="1" si="80">VLOOKUP(RANDBETWEEN(1,COUNTA(Z:Z)-1),Z:AA,2,0)</f>
        <v>Actor1039m</v>
      </c>
      <c r="D46" t="str">
        <f>IF(ISBLANK(F46),"",
IFERROR(VLOOKUP(F46,[2]ActorTable!$A:$H,MATCH("이름참고",[2]ActorTable!$1:$1,0),0),"캐릭터없음"))</f>
        <v>니엘</v>
      </c>
      <c r="E46" t="str">
        <f t="shared" ref="E46" ca="1" si="81">IF(AND(B46&lt;=OFFSET(B46,1,0),NOT(ISBLANK(F46))),
IF(F46=OFFSET(F46,1,0),"같음",""),"")</f>
        <v/>
      </c>
      <c r="F46" t="s">
        <v>359</v>
      </c>
      <c r="G46">
        <v>3</v>
      </c>
      <c r="H46">
        <v>6</v>
      </c>
      <c r="I46">
        <v>0</v>
      </c>
      <c r="J46">
        <v>0</v>
      </c>
      <c r="K46">
        <v>15</v>
      </c>
      <c r="L46">
        <v>0</v>
      </c>
      <c r="M46">
        <v>0</v>
      </c>
      <c r="N46">
        <v>0</v>
      </c>
      <c r="O46">
        <v>0</v>
      </c>
      <c r="P46">
        <v>0</v>
      </c>
      <c r="Q46">
        <v>18</v>
      </c>
      <c r="R46">
        <v>141</v>
      </c>
      <c r="S46" t="str">
        <f>IFERROR(VLOOKUP(R46,[2]WingLookTable!$A:$B,2,0),"캐릭터없음")</f>
        <v>Wing_DustBlueOtherFullOtherFast</v>
      </c>
      <c r="T46">
        <f t="shared" ref="T46" ca="1" si="82">VLOOKUP(RANDBETWEEN(1,COUNTA(AD:AD)-1),AD:AE,2,0)</f>
        <v>369</v>
      </c>
      <c r="U46" t="str">
        <f t="shared" ref="U46" ca="1" si="83">IF(ROW()=2,V46,OFFSET(U46,-1,0)&amp;IF(LEN(V46)=0,"",","&amp;V46))</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v>
      </c>
      <c r="V46" t="str">
        <f ca="1">"{"""&amp;A$1&amp;""":"&amp;A46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{"dy":21,"sl":1,"id":"Actor2238m","stats":{"tr":3,"trp":6,"str":0,"dex":0,"int":15,"vit":0,"train":0,"wgGr0":0,"wgGr1":0,"wgGr2":0,"wgGr3":18,"wgLk":141}}</v>
      </c>
      <c r="AD46">
        <v>45</v>
      </c>
      <c r="AE46">
        <v>248</v>
      </c>
      <c r="AF46">
        <f>COUNTIF(R:R,AE46)</f>
        <v>1</v>
      </c>
    </row>
    <row r="47" spans="1:32">
      <c r="A47">
        <v>21</v>
      </c>
      <c r="B47">
        <f ca="1">IF(A47&lt;&gt;OFFSET(A47,-1,0),1,OFFSET(B47,-1,0)+1)</f>
        <v>2</v>
      </c>
      <c r="C47" t="str">
        <f t="shared" ca="1" si="67"/>
        <v>Actor0201m</v>
      </c>
      <c r="D47" t="str">
        <f>IF(ISBLANK(F47),"",
IFERROR(VLOOKUP(F47,[2]ActorTable!$A:$H,MATCH("이름참고",[2]ActorTable!$1:$1,0),0),"캐릭터없음"))</f>
        <v>케이저</v>
      </c>
      <c r="E47" t="str">
        <f t="shared" ca="1" si="68"/>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75"/>
        <v>166</v>
      </c>
      <c r="U4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v>
      </c>
      <c r="V47" t="str">
        <f ca="1">"{"""&amp;A$1&amp;""":"&amp;A47
&amp;","""&amp;B$1&amp;""":"&amp;B47
&amp;IF(LEN(F47)=0,"",","""&amp;F$1&amp;""":"""&amp;F47&amp;"""")
&amp;IF(LEN(F47)=0,"",",""stats"":{")
&amp;IF(LEN(F47)=0,"",""""&amp;G$1&amp;""":"&amp;G47)
&amp;IF(LEN(F47)=0,"",","""&amp;H$1&amp;""":"&amp;H47)
&amp;IF(LEN(F47)=0,"",","""&amp;I$1&amp;""":"&amp;I47)
&amp;IF(LEN(F47)=0,"",","""&amp;J$1&amp;""":"&amp;J47)
&amp;IF(LEN(F47)=0,"",","""&amp;K$1&amp;""":"&amp;K47)
&amp;IF(LEN(F47)=0,"",","""&amp;L$1&amp;""":"&amp;L47)
&amp;IF(LEN(F47)=0,"",","""&amp;M$1&amp;""":"&amp;M47)
&amp;IF(LEN(F47)=0,"",","""&amp;N$1&amp;""":"&amp;N47)
&amp;IF(LEN(F47)=0,"",","""&amp;O$1&amp;""":"&amp;O47)
&amp;IF(LEN(F47)=0,"",","""&amp;P$1&amp;""":"&amp;P47)
&amp;IF(LEN(F47)=0,"",","""&amp;Q$1&amp;""":"&amp;Q47)
&amp;IF(LEN(F47)=0,"",","""&amp;R$1&amp;""":"&amp;R47)
&amp;IF(LEN(F47)=0,"","}")&amp;"}"</f>
        <v>{"dy":21,"sl":2,"id":"Actor0113m","stats":{"tr":3,"trp":6,"str":0,"dex":15,"int":0,"vit":0,"train":0,"wgGr0":0,"wgGr1":0,"wgGr2":0,"wgGr3":18,"wgLk":297}}</v>
      </c>
      <c r="AD47">
        <v>46</v>
      </c>
      <c r="AE47">
        <v>252</v>
      </c>
      <c r="AF47">
        <f>COUNTIF(R:R,AE47)</f>
        <v>1</v>
      </c>
    </row>
    <row r="48" spans="1:32">
      <c r="A48">
        <v>21</v>
      </c>
      <c r="B48">
        <f ca="1">IF(A48&lt;&gt;OFFSET(A48,-1,0),1,OFFSET(B48,-1,0)+1)</f>
        <v>3</v>
      </c>
      <c r="C48" t="str">
        <f t="shared" ca="1" si="67"/>
        <v>Actor2120m</v>
      </c>
      <c r="D48" t="str">
        <f>IF(ISBLANK(F48),"",
IFERROR(VLOOKUP(F48,[2]ActorTable!$A:$H,MATCH("이름참고",[2]ActorTable!$1:$1,0),0),"캐릭터없음"))</f>
        <v>플랜도</v>
      </c>
      <c r="E48" t="str">
        <f t="shared" ca="1" si="68"/>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75"/>
        <v>303</v>
      </c>
      <c r="U4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v>
      </c>
      <c r="V48" t="str">
        <f ca="1">"{"""&amp;A$1&amp;""":"&amp;A48
&amp;","""&amp;B$1&amp;""":"&amp;B48
&amp;IF(LEN(F48)=0,"",","""&amp;F$1&amp;""":"""&amp;F48&amp;"""")
&amp;IF(LEN(F48)=0,"",",""stats"":{")
&amp;IF(LEN(F48)=0,"",""""&amp;G$1&amp;""":"&amp;G48)
&amp;IF(LEN(F48)=0,"",","""&amp;H$1&amp;""":"&amp;H48)
&amp;IF(LEN(F48)=0,"",","""&amp;I$1&amp;""":"&amp;I48)
&amp;IF(LEN(F48)=0,"",","""&amp;J$1&amp;""":"&amp;J48)
&amp;IF(LEN(F48)=0,"",","""&amp;K$1&amp;""":"&amp;K48)
&amp;IF(LEN(F48)=0,"",","""&amp;L$1&amp;""":"&amp;L48)
&amp;IF(LEN(F48)=0,"",","""&amp;M$1&amp;""":"&amp;M48)
&amp;IF(LEN(F48)=0,"",","""&amp;N$1&amp;""":"&amp;N48)
&amp;IF(LEN(F48)=0,"",","""&amp;O$1&amp;""":"&amp;O48)
&amp;IF(LEN(F48)=0,"",","""&amp;P$1&amp;""":"&amp;P48)
&amp;IF(LEN(F48)=0,"",","""&amp;Q$1&amp;""":"&amp;Q48)
&amp;IF(LEN(F48)=0,"",","""&amp;R$1&amp;""":"&amp;R48)
&amp;IF(LEN(F48)=0,"","}")&amp;"}"</f>
        <v>{"dy":21,"sl":3,"id":"Actor1039m","stats":{"tr":3,"trp":6,"str":5,"dex":0,"int":10,"vit":0,"train":0,"wgGr0":0,"wgGr1":0,"wgGr2":0,"wgGr3":18,"wgLk":145}}</v>
      </c>
      <c r="AD48">
        <v>47</v>
      </c>
      <c r="AE48">
        <v>256</v>
      </c>
      <c r="AF48">
        <f>COUNTIF(R:R,AE48)</f>
        <v>1</v>
      </c>
    </row>
    <row r="49" spans="1:32">
      <c r="A49">
        <v>22</v>
      </c>
      <c r="B49">
        <f ca="1">IF(A49&lt;&gt;OFFSET(A49,-1,0),1,OFFSET(B49,-1,0)+1)</f>
        <v>1</v>
      </c>
      <c r="C49" t="str">
        <f t="shared" ca="1" si="67"/>
        <v>Actor3114m</v>
      </c>
      <c r="D49" t="str">
        <f>IF(ISBLANK(F49),"",
IFERROR(VLOOKUP(F49,[2]ActorTable!$A:$H,MATCH("이름참고",[2]ActorTable!$1:$1,0),0),"캐릭터없음"))</f>
        <v>메디아</v>
      </c>
      <c r="E49" t="str">
        <f t="shared" ca="1" si="68"/>
        <v/>
      </c>
      <c r="F49" t="s">
        <v>419</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75"/>
        <v>163</v>
      </c>
      <c r="U49"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v>
      </c>
      <c r="V49" t="str">
        <f ca="1">"{"""&amp;A$1&amp;""":"&amp;A49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COUNTIF(R:R,AE49)</f>
        <v>1</v>
      </c>
    </row>
    <row r="50" spans="1:32">
      <c r="A50">
        <v>22</v>
      </c>
      <c r="B50">
        <f ca="1">IF(A50&lt;&gt;OFFSET(A50,-1,0),1,OFFSET(B50,-1,0)+1)</f>
        <v>2</v>
      </c>
      <c r="C50" t="str">
        <f t="shared" ref="C50" ca="1" si="84">VLOOKUP(RANDBETWEEN(1,COUNTA(Z:Z)-1),Z:AA,2,0)</f>
        <v>Actor2238m</v>
      </c>
      <c r="D50" t="str">
        <f>IF(ISBLANK(F50),"",
IFERROR(VLOOKUP(F50,[2]ActorTable!$A:$H,MATCH("이름참고",[2]ActorTable!$1:$1,0),0),"캐릭터없음"))</f>
        <v>프리스</v>
      </c>
      <c r="E50" t="str">
        <f t="shared" ref="E50" ca="1" si="85">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86">VLOOKUP(RANDBETWEEN(1,COUNTA(AD:AD)-1),AD:AE,2,0)</f>
        <v>172</v>
      </c>
      <c r="U50" t="str">
        <f t="shared" ref="U50" ca="1" si="87">IF(ROW()=2,V50,OFFSET(U50,-1,0)&amp;IF(LEN(V50)=0,"",","&amp;V50))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ca="1">"{"""&amp;A$1&amp;""":"&amp;A50
&amp;","""&amp;B$1&amp;""":"&amp;B50
&amp;IF(LEN(F50)=0,"",","""&amp;F$1&amp;""":"""&amp;F50&amp;"""")
&amp;IF(LEN(F50)=0,"",",""stats"":{")
&amp;IF(LEN(F50)=0,"",""""&amp;G$1&amp;""":"&amp;G50)
&amp;IF(LEN(F50)=0,"",","""&amp;H$1&amp;""":"&amp;H50)
&amp;IF(LEN(F50)=0,"",","""&amp;I$1&amp;""":"&amp;I50)
&amp;IF(LEN(F50)=0,"",","""&amp;J$1&amp;""":"&amp;J50)
&amp;IF(LEN(F50)=0,"",","""&amp;K$1&amp;""":"&amp;K50)
&amp;IF(LEN(F50)=0,"",","""&amp;L$1&amp;""":"&amp;L50)
&amp;IF(LEN(F50)=0,"",","""&amp;M$1&amp;""":"&amp;M50)
&amp;IF(LEN(F50)=0,"",","""&amp;N$1&amp;""":"&amp;N50)
&amp;IF(LEN(F50)=0,"",","""&amp;O$1&amp;""":"&amp;O50)
&amp;IF(LEN(F50)=0,"",","""&amp;P$1&amp;""":"&amp;P50)
&amp;IF(LEN(F50)=0,"",","""&amp;Q$1&amp;""":"&amp;Q50)
&amp;IF(LEN(F50)=0,"",","""&amp;R$1&amp;""":"&amp;R50)
&amp;IF(LEN(F50)=0,"","}")&amp;"}"</f>
        <v>{"dy":22,"sl":2,"id":"Actor0125m","stats":{"tr":3,"trp":6,"str":0,"dex":10,"int":5,"vit":0,"train":0,"wgGr0":0,"wgGr1":0,"wgGr2":0,"wgGr3":18,"wgLk":352}}</v>
      </c>
      <c r="AD50">
        <v>49</v>
      </c>
      <c r="AE50">
        <v>264</v>
      </c>
      <c r="AF50">
        <f>COUNTIF(R:R,AE50)</f>
        <v>1</v>
      </c>
    </row>
    <row r="51" spans="1:32">
      <c r="A51">
        <v>22</v>
      </c>
      <c r="B51">
        <f ca="1">IF(A51&lt;&gt;OFFSET(A51,-1,0),1,OFFSET(B51,-1,0)+1)</f>
        <v>3</v>
      </c>
      <c r="C51" t="str">
        <f t="shared" ref="C51" ca="1" si="88">VLOOKUP(RANDBETWEEN(1,COUNTA(Z:Z)-1),Z:AA,2,0)</f>
        <v>Actor0240m</v>
      </c>
      <c r="D51" t="str">
        <f>IF(ISBLANK(F51),"",
IFERROR(VLOOKUP(F51,[2]ActorTable!$A:$H,MATCH("이름참고",[2]ActorTable!$1:$1,0),0),"캐릭터없음"))</f>
        <v>클라크</v>
      </c>
      <c r="E51" t="str">
        <f t="shared" ref="E51" ca="1" si="89">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90">VLOOKUP(RANDBETWEEN(1,COUNTA(AD:AD)-1),AD:AE,2,0)</f>
        <v>300</v>
      </c>
      <c r="U51" t="str">
        <f t="shared" ref="U51" ca="1" si="91">IF(ROW()=2,V51,OFFSET(U51,-1,0)&amp;IF(LEN(V51)=0,"",","&amp;V51))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ca="1">"{"""&amp;A$1&amp;""":"&amp;A51
&amp;","""&amp;B$1&amp;""":"&amp;B51
&amp;IF(LEN(F51)=0,"",","""&amp;F$1&amp;""":"""&amp;F51&amp;"""")
&amp;IF(LEN(F51)=0,"",",""stats"":{")
&amp;IF(LEN(F51)=0,"",""""&amp;G$1&amp;""":"&amp;G51)
&amp;IF(LEN(F51)=0,"",","""&amp;H$1&amp;""":"&amp;H51)
&amp;IF(LEN(F51)=0,"",","""&amp;I$1&amp;""":"&amp;I51)
&amp;IF(LEN(F51)=0,"",","""&amp;J$1&amp;""":"&amp;J51)
&amp;IF(LEN(F51)=0,"",","""&amp;K$1&amp;""":"&amp;K51)
&amp;IF(LEN(F51)=0,"",","""&amp;L$1&amp;""":"&amp;L51)
&amp;IF(LEN(F51)=0,"",","""&amp;M$1&amp;""":"&amp;M51)
&amp;IF(LEN(F51)=0,"",","""&amp;N$1&amp;""":"&amp;N51)
&amp;IF(LEN(F51)=0,"",","""&amp;O$1&amp;""":"&amp;O51)
&amp;IF(LEN(F51)=0,"",","""&amp;P$1&amp;""":"&amp;P51)
&amp;IF(LEN(F51)=0,"",","""&amp;Q$1&amp;""":"&amp;Q51)
&amp;IF(LEN(F51)=0,"",","""&amp;R$1&amp;""":"&amp;R51)
&amp;IF(LEN(F51)=0,"","}")&amp;"}"</f>
        <v>{"dy":22,"sl":3,"id":"Actor2011m","stats":{"tr":3,"trp":6,"str":0,"dex":5,"int":10,"vit":0,"train":0,"wgGr0":0,"wgGr1":0,"wgGr2":0,"wgGr3":18,"wgLk":199}}</v>
      </c>
      <c r="AD51">
        <v>50</v>
      </c>
      <c r="AE51">
        <v>268</v>
      </c>
      <c r="AF51">
        <f>COUNTIF(R:R,AE51)</f>
        <v>0</v>
      </c>
    </row>
    <row r="52" spans="1:32">
      <c r="A52">
        <v>23</v>
      </c>
      <c r="B52">
        <f ca="1">IF(A52&lt;&gt;OFFSET(A52,-1,0),1,OFFSET(B52,-1,0)+1)</f>
        <v>1</v>
      </c>
      <c r="C52" t="str">
        <f t="shared" ref="C52" ca="1" si="92">VLOOKUP(RANDBETWEEN(1,COUNTA(Z:Z)-1),Z:AA,2,0)</f>
        <v>Actor2015m</v>
      </c>
      <c r="D52" t="str">
        <f>IF(ISBLANK(F52),"",
IFERROR(VLOOKUP(F52,[2]ActorTable!$A:$H,MATCH("이름참고",[2]ActorTable!$1:$1,0),0),"캐릭터없음"))</f>
        <v>오비우스</v>
      </c>
      <c r="E52" t="str">
        <f t="shared" ref="E52" ca="1" si="93">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94">VLOOKUP(RANDBETWEEN(1,COUNTA(AD:AD)-1),AD:AE,2,0)</f>
        <v>236</v>
      </c>
      <c r="U52" t="str">
        <f t="shared" ref="U52" ca="1" si="95">IF(ROW()=2,V52,OFFSET(U52,-1,0)&amp;IF(LEN(V52)=0,"",","&amp;V52))</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ca="1">"{"""&amp;A$1&amp;""":"&amp;A52
&amp;","""&amp;B$1&amp;""":"&amp;B52
&amp;IF(LEN(F52)=0,"",","""&amp;F$1&amp;""":"""&amp;F52&amp;"""")
&amp;IF(LEN(F52)=0,"",",""stats"":{")
&amp;IF(LEN(F52)=0,"",""""&amp;G$1&amp;""":"&amp;G52)
&amp;IF(LEN(F52)=0,"",","""&amp;H$1&amp;""":"&amp;H52)
&amp;IF(LEN(F52)=0,"",","""&amp;I$1&amp;""":"&amp;I52)
&amp;IF(LEN(F52)=0,"",","""&amp;J$1&amp;""":"&amp;J52)
&amp;IF(LEN(F52)=0,"",","""&amp;K$1&amp;""":"&amp;K52)
&amp;IF(LEN(F52)=0,"",","""&amp;L$1&amp;""":"&amp;L52)
&amp;IF(LEN(F52)=0,"",","""&amp;M$1&amp;""":"&amp;M52)
&amp;IF(LEN(F52)=0,"",","""&amp;N$1&amp;""":"&amp;N52)
&amp;IF(LEN(F52)=0,"",","""&amp;O$1&amp;""":"&amp;O52)
&amp;IF(LEN(F52)=0,"",","""&amp;P$1&amp;""":"&amp;P52)
&amp;IF(LEN(F52)=0,"",","""&amp;Q$1&amp;""":"&amp;Q52)
&amp;IF(LEN(F52)=0,"",","""&amp;R$1&amp;""":"&amp;R52)
&amp;IF(LEN(F52)=0,"","}")&amp;"}"</f>
        <v>{"dy":23,"sl":1,"id":"Actor1141m","stats":{"tr":3,"trp":6,"str":0,"dex":8,"int":7,"vit":0,"train":0,"wgGr0":0,"wgGr1":0,"wgGr2":0,"wgGr3":18,"wgLk":190}}</v>
      </c>
      <c r="AD52">
        <v>51</v>
      </c>
      <c r="AE52">
        <v>272</v>
      </c>
      <c r="AF52">
        <f>COUNTIF(R:R,AE52)</f>
        <v>0</v>
      </c>
    </row>
    <row r="53" spans="1:32">
      <c r="A53">
        <v>23</v>
      </c>
      <c r="B53">
        <f ca="1">IF(A53&lt;&gt;OFFSET(A53,-1,0),1,OFFSET(B53,-1,0)+1)</f>
        <v>2</v>
      </c>
      <c r="C53" t="str">
        <f t="shared" ref="C53" ca="1" si="96">VLOOKUP(RANDBETWEEN(1,COUNTA(Z:Z)-1),Z:AA,2,0)</f>
        <v>Actor0125m</v>
      </c>
      <c r="D53" t="str">
        <f>IF(ISBLANK(F53),"",
IFERROR(VLOOKUP(F53,[2]ActorTable!$A:$H,MATCH("이름참고",[2]ActorTable!$1:$1,0),0),"캐릭터없음"))</f>
        <v>도스로프</v>
      </c>
      <c r="E53" t="str">
        <f t="shared" ref="E53" ca="1" si="97">IF(AND(B53&lt;=OFFSET(B53,1,0),NOT(ISBLANK(F53))),
IF(F53=OFFSET(F53,1,0),"같음",""),"")</f>
        <v/>
      </c>
      <c r="F53" t="s">
        <v>389</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98">VLOOKUP(RANDBETWEEN(1,COUNTA(AD:AD)-1),AD:AE,2,0)</f>
        <v>352</v>
      </c>
      <c r="U53" t="str">
        <f t="shared" ref="U53" ca="1" si="99">IF(ROW()=2,V53,OFFSET(U53,-1,0)&amp;IF(LEN(V53)=0,"",","&amp;V53))</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ca="1">"{"""&amp;A$1&amp;""":"&amp;A53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COUNTIF(R:R,AE53)</f>
        <v>1</v>
      </c>
    </row>
    <row r="54" spans="1:32">
      <c r="A54">
        <v>24</v>
      </c>
      <c r="B54">
        <f ca="1">IF(A54&lt;&gt;OFFSET(A54,-1,0),1,OFFSET(B54,-1,0)+1)</f>
        <v>1</v>
      </c>
      <c r="C54" t="str">
        <f t="shared" ca="1" si="67"/>
        <v>Actor0007m</v>
      </c>
      <c r="D54" t="str">
        <f>IF(ISBLANK(F54),"",
IFERROR(VLOOKUP(F54,[2]ActorTable!$A:$H,MATCH("이름참고",[2]ActorTable!$1:$1,0),0),"캐릭터없음"))</f>
        <v>카츄진</v>
      </c>
      <c r="E54" t="str">
        <f t="shared" ca="1" si="68"/>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75"/>
        <v>300</v>
      </c>
      <c r="U54"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ca="1">"{"""&amp;A$1&amp;""":"&amp;A54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{"dy":24,"sl":1,"id":"Actor3117m","stats":{"tr":3,"trp":6,"str":5,"dex":10,"int":0,"vit":0,"train":0,"wgGr0":0,"wgGr1":0,"wgGr2":0,"wgGr3":18,"wgLk":226}}</v>
      </c>
      <c r="AD54">
        <v>53</v>
      </c>
      <c r="AE54">
        <v>280</v>
      </c>
      <c r="AF54">
        <f>COUNTIF(R:R,AE54)</f>
        <v>1</v>
      </c>
    </row>
    <row r="55" spans="1:32">
      <c r="A55">
        <v>24</v>
      </c>
      <c r="B55">
        <f ca="1">IF(A55&lt;&gt;OFFSET(A55,-1,0),1,OFFSET(B55,-1,0)+1)</f>
        <v>2</v>
      </c>
      <c r="C55" t="str">
        <f t="shared" ca="1" si="67"/>
        <v>Actor2120m</v>
      </c>
      <c r="D55" t="str">
        <f>IF(ISBLANK(F55),"",
IFERROR(VLOOKUP(F55,[2]ActorTable!$A:$H,MATCH("이름참고",[2]ActorTable!$1:$1,0),0),"캐릭터없음"))</f>
        <v>솔</v>
      </c>
      <c r="E55" t="str">
        <f t="shared" ca="1" si="68"/>
        <v/>
      </c>
      <c r="F55" t="s">
        <v>408</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75"/>
        <v>366</v>
      </c>
      <c r="U5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ca="1">"{"""&amp;A$1&amp;""":"&amp;A55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COUNTIF(R:R,AE55)</f>
        <v>1</v>
      </c>
    </row>
    <row r="56" spans="1:32">
      <c r="A56">
        <v>25</v>
      </c>
      <c r="B56">
        <f ca="1">IF(A56&lt;&gt;OFFSET(A56,-1,0),1,OFFSET(B56,-1,0)+1)</f>
        <v>1</v>
      </c>
      <c r="C56" t="str">
        <f t="shared" ca="1" si="67"/>
        <v>Actor0024m</v>
      </c>
      <c r="D56" t="str">
        <f>IF(ISBLANK(F56),"",
IFERROR(VLOOKUP(F56,[2]ActorTable!$A:$H,MATCH("이름참고",[2]ActorTable!$1:$1,0),0),"캐릭터없음"))</f>
        <v>닉스</v>
      </c>
      <c r="E56" t="str">
        <f t="shared" ca="1" si="68"/>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75"/>
        <v>129</v>
      </c>
      <c r="U5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ca="1">"{"""&amp;A$1&amp;""":"&amp;A56
&amp;","""&amp;B$1&amp;""":"&amp;B56
&amp;IF(LEN(F56)=0,"",","""&amp;F$1&amp;""":"""&amp;F56&amp;"""")
&amp;IF(LEN(F56)=0,"",",""stats"":{")
&amp;IF(LEN(F56)=0,"",""""&amp;G$1&amp;""":"&amp;G56)
&amp;IF(LEN(F56)=0,"",","""&amp;H$1&amp;""":"&amp;H56)
&amp;IF(LEN(F56)=0,"",","""&amp;I$1&amp;""":"&amp;I56)
&amp;IF(LEN(F56)=0,"",","""&amp;J$1&amp;""":"&amp;J56)
&amp;IF(LEN(F56)=0,"",","""&amp;K$1&amp;""":"&amp;K56)
&amp;IF(LEN(F56)=0,"",","""&amp;L$1&amp;""":"&amp;L56)
&amp;IF(LEN(F56)=0,"",","""&amp;M$1&amp;""":"&amp;M56)
&amp;IF(LEN(F56)=0,"",","""&amp;N$1&amp;""":"&amp;N56)
&amp;IF(LEN(F56)=0,"",","""&amp;O$1&amp;""":"&amp;O56)
&amp;IF(LEN(F56)=0,"",","""&amp;P$1&amp;""":"&amp;P56)
&amp;IF(LEN(F56)=0,"",","""&amp;Q$1&amp;""":"&amp;Q56)
&amp;IF(LEN(F56)=0,"",","""&amp;R$1&amp;""":"&amp;R56)
&amp;IF(LEN(F56)=0,"","}")&amp;"}"</f>
        <v>{"dy":25,"sl":1,"id":"Actor1109m","stats":{"tr":3,"trp":6,"str":15,"dex":0,"int":0,"vit":0,"train":0,"wgGr0":0,"wgGr1":0,"wgGr2":0,"wgGr3":18,"wgLk":264}}</v>
      </c>
      <c r="AD56">
        <v>55</v>
      </c>
      <c r="AE56">
        <v>288</v>
      </c>
      <c r="AF56">
        <f>COUNTIF(R:R,AE56)</f>
        <v>1</v>
      </c>
    </row>
    <row r="57" spans="1:32">
      <c r="A57">
        <v>25</v>
      </c>
      <c r="B57">
        <f ca="1">IF(A57&lt;&gt;OFFSET(A57,-1,0),1,OFFSET(B57,-1,0)+1)</f>
        <v>2</v>
      </c>
      <c r="C57" t="str">
        <f t="shared" ca="1" si="67"/>
        <v>Actor1216m</v>
      </c>
      <c r="D57" t="str">
        <f>IF(ISBLANK(F57),"",
IFERROR(VLOOKUP(F57,[2]ActorTable!$A:$H,MATCH("이름참고",[2]ActorTable!$1:$1,0),0),"캐릭터없음"))</f>
        <v>러센트</v>
      </c>
      <c r="E57" t="str">
        <f t="shared" ca="1" si="68"/>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75"/>
        <v>315</v>
      </c>
      <c r="U57"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ca="1">"{"""&amp;A$1&amp;""":"&amp;A57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{"dy":25,"sl":2,"id":"Actor0024m","stats":{"tr":3,"trp":6,"str":10,"dex":0,"int":0,"vit":5,"train":0,"wgGr0":0,"wgGr1":0,"wgGr2":0,"wgGr3":18,"wgLk":344}}</v>
      </c>
      <c r="AD57">
        <v>56</v>
      </c>
      <c r="AE57">
        <v>291</v>
      </c>
      <c r="AF57">
        <f>COUNTIF(R:R,AE57)</f>
        <v>1</v>
      </c>
    </row>
    <row r="58" spans="1:32">
      <c r="A58">
        <v>26</v>
      </c>
      <c r="B58">
        <f ca="1">IF(A58&lt;&gt;OFFSET(A58,-1,0),1,OFFSET(B58,-1,0)+1)</f>
        <v>1</v>
      </c>
      <c r="C58" t="str">
        <f t="shared" ref="C58:C59" ca="1" si="100">VLOOKUP(RANDBETWEEN(1,COUNTA(Z:Z)-1),Z:AA,2,0)</f>
        <v>Actor3231m</v>
      </c>
      <c r="D58" t="str">
        <f>IF(ISBLANK(F58),"",
IFERROR(VLOOKUP(F58,[2]ActorTable!$A:$H,MATCH("이름참고",[2]ActorTable!$1:$1,0),0),"캐릭터없음"))</f>
        <v>베이</v>
      </c>
      <c r="E58" t="str">
        <f t="shared" ref="E58:E59" ca="1" si="101">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02">VLOOKUP(RANDBETWEEN(1,COUNTA(AD:AD)-1),AD:AE,2,0)</f>
        <v>336</v>
      </c>
      <c r="U5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ca="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COUNTIF(R:R,AE58)</f>
        <v>0</v>
      </c>
    </row>
    <row r="59" spans="1:32">
      <c r="A59">
        <v>26</v>
      </c>
      <c r="B59">
        <f ca="1">IF(A59&lt;&gt;OFFSET(A59,-1,0),1,OFFSET(B59,-1,0)+1)</f>
        <v>2</v>
      </c>
      <c r="C59" t="str">
        <f t="shared" ca="1" si="100"/>
        <v>Actor0240m</v>
      </c>
      <c r="D59" t="str">
        <f>IF(ISBLANK(F59),"",
IFERROR(VLOOKUP(F59,[2]ActorTable!$A:$H,MATCH("이름참고",[2]ActorTable!$1:$1,0),0),"캐릭터없음"))</f>
        <v>클라크</v>
      </c>
      <c r="E59" t="str">
        <f t="shared" ca="1" si="101"/>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03">VLOOKUP(RANDBETWEEN(1,COUNTA(AD:AD)-1),AD:AE,2,0)</f>
        <v>211</v>
      </c>
      <c r="U59" t="str">
        <f t="shared" ref="U59" ca="1" si="104">IF(ROW()=2,V59,OFFSET(U59,-1,0)&amp;IF(LEN(V59)=0,"",","&amp;V59))</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ca="1">"{"""&amp;A$1&amp;""":"&amp;A59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COUNTIF(R:R,AE59)</f>
        <v>1</v>
      </c>
    </row>
    <row r="60" spans="1:32">
      <c r="A60">
        <v>27</v>
      </c>
      <c r="B60">
        <f ca="1">IF(A60&lt;&gt;OFFSET(A60,-1,0),1,OFFSET(B60,-1,0)+1)</f>
        <v>1</v>
      </c>
      <c r="C60" t="str">
        <f t="shared" ca="1" si="67"/>
        <v>Actor0113m</v>
      </c>
      <c r="D60" t="str">
        <f>IF(ISBLANK(F60),"",
IFERROR(VLOOKUP(F60,[2]ActorTable!$A:$H,MATCH("이름참고",[2]ActorTable!$1:$1,0),0),"캐릭터없음"))</f>
        <v>테이슨</v>
      </c>
      <c r="E60" t="str">
        <f t="shared" ca="1" si="68"/>
        <v/>
      </c>
      <c r="F60" t="s">
        <v>360</v>
      </c>
      <c r="G60">
        <v>3</v>
      </c>
      <c r="H60">
        <v>6</v>
      </c>
      <c r="I60">
        <v>0</v>
      </c>
      <c r="J60">
        <v>5</v>
      </c>
      <c r="K60">
        <v>0</v>
      </c>
      <c r="L60">
        <v>10</v>
      </c>
      <c r="M60">
        <v>0</v>
      </c>
      <c r="N60">
        <v>0</v>
      </c>
      <c r="O60">
        <v>0</v>
      </c>
      <c r="P60">
        <v>0</v>
      </c>
      <c r="Q60">
        <v>18</v>
      </c>
      <c r="R60">
        <v>148</v>
      </c>
      <c r="S60" t="str">
        <f>IFERROR(VLOOKUP(R60,[2]WingLookTable!$A:$B,2,0),"캐릭터없음")</f>
        <v>Wing_DustCyanPatternFullFullSlow</v>
      </c>
      <c r="T60">
        <f t="shared" ref="T60:T63" ca="1" si="105">VLOOKUP(RANDBETWEEN(1,COUNTA(AD:AD)-1),AD:AE,2,0)</f>
        <v>229</v>
      </c>
      <c r="U60" t="str">
        <f t="shared" ref="U60:U63" ca="1" si="106">IF(ROW()=2,V60,OFFSET(U60,-1,0)&amp;IF(LEN(V60)=0,"",","&amp;V60))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v>
      </c>
      <c r="V60" t="str">
        <f ca="1">"{"""&amp;A$1&amp;""":"&amp;A60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{"dy":27,"sl":1,"id":"Actor1108m","stats":{"tr":3,"trp":6,"str":0,"dex":5,"int":0,"vit":10,"train":0,"wgGr0":0,"wgGr1":0,"wgGr2":0,"wgGr3":18,"wgLk":148}}</v>
      </c>
      <c r="AD60">
        <v>59</v>
      </c>
      <c r="AE60">
        <v>300</v>
      </c>
      <c r="AF60">
        <f>COUNTIF(R:R,AE60)</f>
        <v>1</v>
      </c>
    </row>
    <row r="61" spans="1:32">
      <c r="A61">
        <v>27</v>
      </c>
      <c r="B61">
        <f ca="1">IF(A61&lt;&gt;OFFSET(A61,-1,0),1,OFFSET(B61,-1,0)+1)</f>
        <v>2</v>
      </c>
      <c r="C61" t="str">
        <f t="shared" ref="C61" ca="1" si="107">VLOOKUP(RANDBETWEEN(1,COUNTA(Z:Z)-1),Z:AA,2,0)</f>
        <v>Actor3022m</v>
      </c>
      <c r="D61" t="str">
        <f>IF(ISBLANK(F61),"",
IFERROR(VLOOKUP(F61,[2]ActorTable!$A:$H,MATCH("이름참고",[2]ActorTable!$1:$1,0),0),"캐릭터없음"))</f>
        <v>롤라</v>
      </c>
      <c r="E61" t="str">
        <f t="shared" ref="E61" ca="1" si="108">IF(AND(B61&lt;=OFFSET(B61,1,0),NOT(ISBLANK(F61))),
IF(F61=OFFSET(F61,1,0),"같음",""),"")</f>
        <v/>
      </c>
      <c r="F61" t="s">
        <v>327</v>
      </c>
      <c r="G61">
        <v>3</v>
      </c>
      <c r="H61">
        <v>6</v>
      </c>
      <c r="I61">
        <v>0</v>
      </c>
      <c r="J61">
        <v>5</v>
      </c>
      <c r="K61">
        <v>10</v>
      </c>
      <c r="L61">
        <v>0</v>
      </c>
      <c r="M61">
        <v>0</v>
      </c>
      <c r="N61">
        <v>0</v>
      </c>
      <c r="O61">
        <v>0</v>
      </c>
      <c r="P61">
        <v>0</v>
      </c>
      <c r="Q61">
        <v>18</v>
      </c>
      <c r="R61">
        <v>154</v>
      </c>
      <c r="S61" t="str">
        <f>IFERROR(VLOOKUP(R61,[2]WingLookTable!$A:$B,2,0),"캐릭터없음")</f>
        <v>Wing_DustFireSinePatternFullSlow</v>
      </c>
      <c r="T61">
        <f t="shared" ca="1" si="105"/>
        <v>187</v>
      </c>
      <c r="U61"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v>
      </c>
      <c r="V61" t="str">
        <f ca="1">"{"""&amp;A$1&amp;""":"&amp;A61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{"dy":27,"sl":2,"id":"Actor3019m","stats":{"tr":3,"trp":6,"str":0,"dex":5,"int":10,"vit":0,"train":0,"wgGr0":0,"wgGr1":0,"wgGr2":0,"wgGr3":18,"wgLk":154}}</v>
      </c>
      <c r="AD61">
        <v>60</v>
      </c>
      <c r="AE61">
        <v>303</v>
      </c>
      <c r="AF61">
        <f>COUNTIF(R:R,AE61)</f>
        <v>1</v>
      </c>
    </row>
    <row r="62" spans="1:32">
      <c r="A62">
        <v>28</v>
      </c>
      <c r="B62">
        <f ca="1">IF(A62&lt;&gt;OFFSET(A62,-1,0),1,OFFSET(B62,-1,0)+1)</f>
        <v>1</v>
      </c>
      <c r="C62" t="str">
        <f t="shared" ref="C62:C63" ca="1" si="109">VLOOKUP(RANDBETWEEN(1,COUNTA(Z:Z)-1),Z:AA,2,0)</f>
        <v>Actor3231m</v>
      </c>
      <c r="D62" t="str">
        <f>IF(ISBLANK(F62),"",
IFERROR(VLOOKUP(F62,[2]ActorTable!$A:$H,MATCH("이름참고",[2]ActorTable!$1:$1,0),0),"캐릭터없음"))</f>
        <v>메릴</v>
      </c>
      <c r="E62" t="str">
        <f t="shared" ref="E62:E63" ca="1" si="110">IF(AND(B62&lt;=OFFSET(B62,1,0),NOT(ISBLANK(F62))),
IF(F62=OFFSET(F62,1,0),"같음",""),"")</f>
        <v/>
      </c>
      <c r="F62" t="s">
        <v>428</v>
      </c>
      <c r="G62">
        <v>3</v>
      </c>
      <c r="H62">
        <v>6</v>
      </c>
      <c r="I62">
        <v>8</v>
      </c>
      <c r="J62">
        <v>0</v>
      </c>
      <c r="K62">
        <v>7</v>
      </c>
      <c r="L62">
        <v>0</v>
      </c>
      <c r="M62">
        <v>0</v>
      </c>
      <c r="N62">
        <v>0</v>
      </c>
      <c r="O62">
        <v>0</v>
      </c>
      <c r="P62">
        <v>0</v>
      </c>
      <c r="Q62">
        <v>18</v>
      </c>
      <c r="R62">
        <v>129</v>
      </c>
      <c r="S62" t="str">
        <f>IFERROR(VLOOKUP(R62,[2]WingLookTable!$A:$B,2,0),"캐릭터없음")</f>
        <v>Wing_CyanOtherBeeStripeFast</v>
      </c>
      <c r="T62">
        <f t="shared" ca="1" si="105"/>
        <v>303</v>
      </c>
      <c r="U62"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v>
      </c>
      <c r="V62" t="str">
        <f ca="1">"{"""&amp;A$1&amp;""":"&amp;A62
&amp;","""&amp;B$1&amp;""":"&amp;B62
&amp;IF(LEN(F62)=0,"",","""&amp;F$1&amp;""":"""&amp;F62&amp;"""")
&amp;IF(LEN(F62)=0,"",",""stats"":{")
&amp;IF(LEN(F62)=0,"",""""&amp;G$1&amp;""":"&amp;G62)
&amp;IF(LEN(F62)=0,"",","""&amp;H$1&amp;""":"&amp;H62)
&amp;IF(LEN(F62)=0,"",","""&amp;I$1&amp;""":"&amp;I62)
&amp;IF(LEN(F62)=0,"",","""&amp;J$1&amp;""":"&amp;J62)
&amp;IF(LEN(F62)=0,"",","""&amp;K$1&amp;""":"&amp;K62)
&amp;IF(LEN(F62)=0,"",","""&amp;L$1&amp;""":"&amp;L62)
&amp;IF(LEN(F62)=0,"",","""&amp;M$1&amp;""":"&amp;M62)
&amp;IF(LEN(F62)=0,"",","""&amp;N$1&amp;""":"&amp;N62)
&amp;IF(LEN(F62)=0,"",","""&amp;O$1&amp;""":"&amp;O62)
&amp;IF(LEN(F62)=0,"",","""&amp;P$1&amp;""":"&amp;P62)
&amp;IF(LEN(F62)=0,"",","""&amp;Q$1&amp;""":"&amp;Q62)
&amp;IF(LEN(F62)=0,"",","""&amp;R$1&amp;""":"&amp;R62)
&amp;IF(LEN(F62)=0,"","}")&amp;"}"</f>
        <v>{"dy":28,"sl":1,"id":"Actor3212m","stats":{"tr":3,"trp":6,"str":8,"dex":0,"int":7,"vit":0,"train":0,"wgGr0":0,"wgGr1":0,"wgGr2":0,"wgGr3":18,"wgLk":129}}</v>
      </c>
      <c r="AD62">
        <v>61</v>
      </c>
      <c r="AE62">
        <v>306</v>
      </c>
      <c r="AF62">
        <f>COUNTIF(R:R,AE62)</f>
        <v>1</v>
      </c>
    </row>
    <row r="63" spans="1:32">
      <c r="A63">
        <v>28</v>
      </c>
      <c r="B63">
        <f ca="1">IF(A63&lt;&gt;OFFSET(A63,-1,0),1,OFFSET(B63,-1,0)+1)</f>
        <v>2</v>
      </c>
      <c r="C63" t="str">
        <f t="shared" ca="1" si="109"/>
        <v>Actor2010m</v>
      </c>
      <c r="D63" t="str">
        <f>IF(ISBLANK(F63),"",
IFERROR(VLOOKUP(F63,[2]ActorTable!$A:$H,MATCH("이름참고",[2]ActorTable!$1:$1,0),0),"캐릭터없음"))</f>
        <v>카츄진</v>
      </c>
      <c r="E63" t="str">
        <f t="shared" ca="1" si="110"/>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05"/>
        <v>223</v>
      </c>
      <c r="U63" t="str">
        <f t="shared" ca="1" si="106"/>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v>
      </c>
      <c r="V63" t="str">
        <f ca="1">"{"""&amp;A$1&amp;""":"&amp;A63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{"dy":28,"sl":2,"id":"Actor3117m","stats":{"tr":3,"trp":6,"str":0,"dex":0,"int":15,"vit":0,"train":0,"wgGr0":0,"wgGr1":0,"wgGr2":0,"wgGr3":18,"wgLk":196}}</v>
      </c>
      <c r="AD63">
        <v>62</v>
      </c>
      <c r="AE63">
        <v>309</v>
      </c>
      <c r="AF63">
        <f>COUNTIF(R:R,AE63)</f>
        <v>0</v>
      </c>
    </row>
    <row r="64" spans="1:32">
      <c r="A64">
        <v>28</v>
      </c>
      <c r="B64">
        <f ca="1">IF(A64&lt;&gt;OFFSET(A64,-1,0),1,OFFSET(B64,-1,0)+1)</f>
        <v>3</v>
      </c>
      <c r="C64" t="str">
        <f t="shared" ref="C64" ca="1" si="111">VLOOKUP(RANDBETWEEN(1,COUNTA(Z:Z)-1),Z:AA,2,0)</f>
        <v>Actor3019m</v>
      </c>
      <c r="D64" t="str">
        <f>IF(ISBLANK(F64),"",
IFERROR(VLOOKUP(F64,[2]ActorTable!$A:$H,MATCH("이름참고",[2]ActorTable!$1:$1,0),0),"캐릭터없음"))</f>
        <v>헤르윈</v>
      </c>
      <c r="E64" t="str">
        <f t="shared" ref="E64" ca="1" si="112">IF(AND(B64&lt;=OFFSET(B64,1,0),NOT(ISBLANK(F64))),
IF(F64=OFFSET(F64,1,0),"같음",""),"")</f>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ref="T64" ca="1" si="113">VLOOKUP(RANDBETWEEN(1,COUNTA(AD:AD)-1),AD:AE,2,0)</f>
        <v>133</v>
      </c>
      <c r="U64" t="str">
        <f t="shared" ref="U64" ca="1" si="114">IF(ROW()=2,V64,OFFSET(U64,-1,0)&amp;IF(LEN(V64)=0,"",","&amp;V64))</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v>
      </c>
      <c r="V64" t="str">
        <f ca="1">"{"""&amp;A$1&amp;""":"&amp;A64
&amp;","""&amp;B$1&amp;""":"&amp;B64
&amp;IF(LEN(F64)=0,"",","""&amp;F$1&amp;""":"""&amp;F64&amp;"""")
&amp;IF(LEN(F64)=0,"",",""stats"":{")
&amp;IF(LEN(F64)=0,"",""""&amp;G$1&amp;""":"&amp;G64)
&amp;IF(LEN(F64)=0,"",","""&amp;H$1&amp;""":"&amp;H64)
&amp;IF(LEN(F64)=0,"",","""&amp;I$1&amp;""":"&amp;I64)
&amp;IF(LEN(F64)=0,"",","""&amp;J$1&amp;""":"&amp;J64)
&amp;IF(LEN(F64)=0,"",","""&amp;K$1&amp;""":"&amp;K64)
&amp;IF(LEN(F64)=0,"",","""&amp;L$1&amp;""":"&amp;L64)
&amp;IF(LEN(F64)=0,"",","""&amp;M$1&amp;""":"&amp;M64)
&amp;IF(LEN(F64)=0,"",","""&amp;N$1&amp;""":"&amp;N64)
&amp;IF(LEN(F64)=0,"",","""&amp;O$1&amp;""":"&amp;O64)
&amp;IF(LEN(F64)=0,"",","""&amp;P$1&amp;""":"&amp;P64)
&amp;IF(LEN(F64)=0,"",","""&amp;Q$1&amp;""":"&amp;Q64)
&amp;IF(LEN(F64)=0,"",","""&amp;R$1&amp;""":"&amp;R64)
&amp;IF(LEN(F64)=0,"","}")&amp;"}"</f>
        <v>{"dy":28,"sl":3,"id":"Actor0007m","stats":{"tr":3,"trp":6,"str":7,"dex":8,"int":0,"vit":0,"train":0,"wgGr0":0,"wgGr1":0,"wgGr2":0,"wgGr3":18,"wgLk":280}}</v>
      </c>
      <c r="AD64">
        <v>63</v>
      </c>
      <c r="AE64">
        <v>312</v>
      </c>
      <c r="AF64">
        <f>COUNTIF(R:R,AE64)</f>
        <v>1</v>
      </c>
    </row>
    <row r="65" spans="1:32">
      <c r="A65">
        <v>29</v>
      </c>
      <c r="B65">
        <f ca="1">IF(A65&lt;&gt;OFFSET(A65,-1,0),1,OFFSET(B65,-1,0)+1)</f>
        <v>1</v>
      </c>
      <c r="C65" t="str">
        <f t="shared" ca="1" si="67"/>
        <v>Actor0024m</v>
      </c>
      <c r="D65" t="str">
        <f>IF(ISBLANK(F65),"",
IFERROR(VLOOKUP(F65,[2]ActorTable!$A:$H,MATCH("이름참고",[2]ActorTable!$1:$1,0),0),"캐릭터없음"))</f>
        <v>나인</v>
      </c>
      <c r="E65" t="str">
        <f t="shared" ca="1" si="68"/>
        <v/>
      </c>
      <c r="F65" t="s">
        <v>465</v>
      </c>
      <c r="G65">
        <v>3</v>
      </c>
      <c r="H65">
        <v>6</v>
      </c>
      <c r="I65">
        <v>0</v>
      </c>
      <c r="J65">
        <v>0</v>
      </c>
      <c r="K65">
        <v>15</v>
      </c>
      <c r="L65">
        <v>0</v>
      </c>
      <c r="M65">
        <v>0</v>
      </c>
      <c r="N65">
        <v>0</v>
      </c>
      <c r="O65">
        <v>0</v>
      </c>
      <c r="P65">
        <v>0</v>
      </c>
      <c r="Q65">
        <v>18</v>
      </c>
      <c r="R65">
        <v>166</v>
      </c>
      <c r="S65" t="str">
        <f>IFERROR(VLOOKUP(R65,[2]WingLookTable!$A:$B,2,0),"캐릭터없음")</f>
        <v>Wing_DustMultiNoisePatternFullFast</v>
      </c>
      <c r="T65">
        <f t="shared" ca="1" si="75"/>
        <v>154</v>
      </c>
      <c r="U65"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v>
      </c>
      <c r="V65" t="str">
        <f ca="1">"{"""&amp;A$1&amp;""":"&amp;A65
&amp;","""&amp;B$1&amp;""":"&amp;B65
&amp;IF(LEN(F65)=0,"",","""&amp;F$1&amp;""":"""&amp;F65&amp;"""")
&amp;IF(LEN(F65)=0,"",",""stats"":{")
&amp;IF(LEN(F65)=0,"",""""&amp;G$1&amp;""":"&amp;G65)
&amp;IF(LEN(F65)=0,"",","""&amp;H$1&amp;""":"&amp;H65)
&amp;IF(LEN(F65)=0,"",","""&amp;I$1&amp;""":"&amp;I65)
&amp;IF(LEN(F65)=0,"",","""&amp;J$1&amp;""":"&amp;J65)
&amp;IF(LEN(F65)=0,"",","""&amp;K$1&amp;""":"&amp;K65)
&amp;IF(LEN(F65)=0,"",","""&amp;L$1&amp;""":"&amp;L65)
&amp;IF(LEN(F65)=0,"",","""&amp;M$1&amp;""":"&amp;M65)
&amp;IF(LEN(F65)=0,"",","""&amp;N$1&amp;""":"&amp;N65)
&amp;IF(LEN(F65)=0,"",","""&amp;O$1&amp;""":"&amp;O65)
&amp;IF(LEN(F65)=0,"",","""&amp;P$1&amp;""":"&amp;P65)
&amp;IF(LEN(F65)=0,"",","""&amp;Q$1&amp;""":"&amp;Q65)
&amp;IF(LEN(F65)=0,"",","""&amp;R$1&amp;""":"&amp;R65)
&amp;IF(LEN(F65)=0,"","}")&amp;"}"</f>
        <v>{"dy":29,"sl":1,"id":"Actor0236m","stats":{"tr":3,"trp":6,"str":0,"dex":0,"int":15,"vit":0,"train":0,"wgGr0":0,"wgGr1":0,"wgGr2":0,"wgGr3":18,"wgLk":166}}</v>
      </c>
      <c r="AD65">
        <v>64</v>
      </c>
      <c r="AE65">
        <v>315</v>
      </c>
      <c r="AF65">
        <f>COUNTIF(R:R,AE65)</f>
        <v>1</v>
      </c>
    </row>
    <row r="66" spans="1:32">
      <c r="A66">
        <v>29</v>
      </c>
      <c r="B66">
        <f ca="1">IF(A66&lt;&gt;OFFSET(A66,-1,0),1,OFFSET(B66,-1,0)+1)</f>
        <v>2</v>
      </c>
      <c r="C66" t="str">
        <f t="shared" ca="1" si="67"/>
        <v>Actor3021m</v>
      </c>
      <c r="D66" t="str">
        <f>IF(ISBLANK(F66),"",
IFERROR(VLOOKUP(F66,[2]ActorTable!$A:$H,MATCH("이름참고",[2]ActorTable!$1:$1,0),0),"캐릭터없음"))</f>
        <v>프리스</v>
      </c>
      <c r="E66" t="str">
        <f t="shared" ca="1" si="68"/>
        <v/>
      </c>
      <c r="F66" t="s">
        <v>332</v>
      </c>
      <c r="G66">
        <v>3</v>
      </c>
      <c r="H66">
        <v>6</v>
      </c>
      <c r="I66">
        <v>0</v>
      </c>
      <c r="J66">
        <v>8</v>
      </c>
      <c r="K66">
        <v>7</v>
      </c>
      <c r="L66">
        <v>0</v>
      </c>
      <c r="M66">
        <v>0</v>
      </c>
      <c r="N66">
        <v>0</v>
      </c>
      <c r="O66">
        <v>0</v>
      </c>
      <c r="P66">
        <v>0</v>
      </c>
      <c r="Q66">
        <v>18</v>
      </c>
      <c r="R66">
        <v>363</v>
      </c>
      <c r="S66" t="str">
        <f>IFERROR(VLOOKUP(R66,[2]WingLookTable!$A:$B,2,0),"캐릭터없음")</f>
        <v>Wing_PinkOtherFullOtherFast</v>
      </c>
      <c r="T66">
        <f t="shared" ca="1" si="75"/>
        <v>117</v>
      </c>
      <c r="U66"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v>
      </c>
      <c r="V66" t="str">
        <f ca="1">"{"""&amp;A$1&amp;""":"&amp;A66
&amp;","""&amp;B$1&amp;""":"&amp;B66
&amp;IF(LEN(F66)=0,"",","""&amp;F$1&amp;""":"""&amp;F66&amp;"""")
&amp;IF(LEN(F66)=0,"",",""stats"":{")
&amp;IF(LEN(F66)=0,"",""""&amp;G$1&amp;""":"&amp;G66)
&amp;IF(LEN(F66)=0,"",","""&amp;H$1&amp;""":"&amp;H66)
&amp;IF(LEN(F66)=0,"",","""&amp;I$1&amp;""":"&amp;I66)
&amp;IF(LEN(F66)=0,"",","""&amp;J$1&amp;""":"&amp;J66)
&amp;IF(LEN(F66)=0,"",","""&amp;K$1&amp;""":"&amp;K66)
&amp;IF(LEN(F66)=0,"",","""&amp;L$1&amp;""":"&amp;L66)
&amp;IF(LEN(F66)=0,"",","""&amp;M$1&amp;""":"&amp;M66)
&amp;IF(LEN(F66)=0,"",","""&amp;N$1&amp;""":"&amp;N66)
&amp;IF(LEN(F66)=0,"",","""&amp;O$1&amp;""":"&amp;O66)
&amp;IF(LEN(F66)=0,"",","""&amp;P$1&amp;""":"&amp;P66)
&amp;IF(LEN(F66)=0,"",","""&amp;Q$1&amp;""":"&amp;Q66)
&amp;IF(LEN(F66)=0,"",","""&amp;R$1&amp;""":"&amp;R66)
&amp;IF(LEN(F66)=0,"","}")&amp;"}"</f>
        <v>{"dy":29,"sl":2,"id":"Actor0125m","stats":{"tr":3,"trp":6,"str":0,"dex":8,"int":7,"vit":0,"train":0,"wgGr0":0,"wgGr1":0,"wgGr2":0,"wgGr3":18,"wgLk":363}}</v>
      </c>
      <c r="AD66">
        <v>65</v>
      </c>
      <c r="AE66">
        <v>318</v>
      </c>
      <c r="AF66">
        <f>COUNTIF(R:R,AE66)</f>
        <v>0</v>
      </c>
    </row>
    <row r="67" spans="1:32">
      <c r="A67">
        <v>29</v>
      </c>
      <c r="B67">
        <f ca="1">IF(A67&lt;&gt;OFFSET(A67,-1,0),1,OFFSET(B67,-1,0)+1)</f>
        <v>3</v>
      </c>
      <c r="C67" t="str">
        <f t="shared" ref="C67" ca="1" si="115">VLOOKUP(RANDBETWEEN(1,COUNTA(Z:Z)-1),Z:AA,2,0)</f>
        <v>Actor1039m</v>
      </c>
      <c r="D67" t="str">
        <f>IF(ISBLANK(F67),"",
IFERROR(VLOOKUP(F67,[2]ActorTable!$A:$H,MATCH("이름참고",[2]ActorTable!$1:$1,0),0),"캐릭터없음"))</f>
        <v>그루퍼스</v>
      </c>
      <c r="E67" t="str">
        <f t="shared" ref="E67" ca="1" si="116">IF(AND(B67&lt;=OFFSET(B67,1,0),NOT(ISBLANK(F67))),
IF(F67=OFFSET(F67,1,0),"같음",""),"")</f>
        <v/>
      </c>
      <c r="F67" t="s">
        <v>320</v>
      </c>
      <c r="G67">
        <v>3</v>
      </c>
      <c r="H67">
        <v>6</v>
      </c>
      <c r="I67">
        <v>0</v>
      </c>
      <c r="J67">
        <v>0</v>
      </c>
      <c r="K67">
        <v>15</v>
      </c>
      <c r="L67">
        <v>0</v>
      </c>
      <c r="M67">
        <v>0</v>
      </c>
      <c r="N67">
        <v>0</v>
      </c>
      <c r="O67">
        <v>0</v>
      </c>
      <c r="P67">
        <v>0</v>
      </c>
      <c r="Q67">
        <v>18</v>
      </c>
      <c r="R67">
        <v>340</v>
      </c>
      <c r="S67" t="str">
        <f>IFERROR(VLOOKUP(R67,[2]WingLookTable!$A:$B,2,0),"캐릭터없음")</f>
        <v>Wing_DustRedStripeFullOtherSlow</v>
      </c>
      <c r="T67">
        <f t="shared" ref="T67" ca="1" si="117">VLOOKUP(RANDBETWEEN(1,COUNTA(AD:AD)-1),AD:AE,2,0)</f>
        <v>318</v>
      </c>
      <c r="U67" t="str">
        <f t="shared" ref="U67" ca="1" si="118">IF(ROW()=2,V67,OFFSET(U67,-1,0)&amp;IF(LEN(V67)=0,"",","&amp;V67))</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v>
      </c>
      <c r="V67" t="str">
        <f ca="1">"{"""&amp;A$1&amp;""":"&amp;A67
&amp;","""&amp;B$1&amp;""":"&amp;B67
&amp;IF(LEN(F67)=0,"",","""&amp;F$1&amp;""":"""&amp;F67&amp;"""")
&amp;IF(LEN(F67)=0,"",",""stats"":{")
&amp;IF(LEN(F67)=0,"",""""&amp;G$1&amp;""":"&amp;G67)
&amp;IF(LEN(F67)=0,"",","""&amp;H$1&amp;""":"&amp;H67)
&amp;IF(LEN(F67)=0,"",","""&amp;I$1&amp;""":"&amp;I67)
&amp;IF(LEN(F67)=0,"",","""&amp;J$1&amp;""":"&amp;J67)
&amp;IF(LEN(F67)=0,"",","""&amp;K$1&amp;""":"&amp;K67)
&amp;IF(LEN(F67)=0,"",","""&amp;L$1&amp;""":"&amp;L67)
&amp;IF(LEN(F67)=0,"",","""&amp;M$1&amp;""":"&amp;M67)
&amp;IF(LEN(F67)=0,"",","""&amp;N$1&amp;""":"&amp;N67)
&amp;IF(LEN(F67)=0,"",","""&amp;O$1&amp;""":"&amp;O67)
&amp;IF(LEN(F67)=0,"",","""&amp;P$1&amp;""":"&amp;P67)
&amp;IF(LEN(F67)=0,"",","""&amp;Q$1&amp;""":"&amp;Q67)
&amp;IF(LEN(F67)=0,"",","""&amp;R$1&amp;""":"&amp;R67)
&amp;IF(LEN(F67)=0,"","}")&amp;"}"</f>
        <v>{"dy":29,"sl":3,"id":"Actor2010m","stats":{"tr":3,"trp":6,"str":0,"dex":0,"int":15,"vit":0,"train":0,"wgGr0":0,"wgGr1":0,"wgGr2":0,"wgGr3":18,"wgLk":340}}</v>
      </c>
      <c r="AD67">
        <v>66</v>
      </c>
      <c r="AE67">
        <v>321</v>
      </c>
      <c r="AF67">
        <f>COUNTIF(R:R,AE67)</f>
        <v>1</v>
      </c>
    </row>
    <row r="68" spans="1:32">
      <c r="A68">
        <v>30</v>
      </c>
      <c r="B68">
        <f ca="1">IF(A68&lt;&gt;OFFSET(A68,-1,0),1,OFFSET(B68,-1,0)+1)</f>
        <v>1</v>
      </c>
      <c r="C68" t="str">
        <f t="shared" ca="1" si="67"/>
        <v>Actor0236m</v>
      </c>
      <c r="D68" t="str">
        <f>IF(ISBLANK(F68),"",
IFERROR(VLOOKUP(F68,[2]ActorTable!$A:$H,MATCH("이름참고",[2]ActorTable!$1:$1,0),0),"캐릭터없음"))</f>
        <v>슬로니카</v>
      </c>
      <c r="E68" t="str">
        <f t="shared" ca="1" si="68"/>
        <v/>
      </c>
      <c r="F68" t="s">
        <v>361</v>
      </c>
      <c r="G68">
        <v>3</v>
      </c>
      <c r="H68">
        <v>6</v>
      </c>
      <c r="I68">
        <v>0</v>
      </c>
      <c r="J68">
        <v>5</v>
      </c>
      <c r="K68">
        <v>10</v>
      </c>
      <c r="L68">
        <v>0</v>
      </c>
      <c r="M68">
        <v>0</v>
      </c>
      <c r="N68">
        <v>0</v>
      </c>
      <c r="O68">
        <v>0</v>
      </c>
      <c r="P68">
        <v>0</v>
      </c>
      <c r="Q68">
        <v>18</v>
      </c>
      <c r="R68">
        <v>303</v>
      </c>
      <c r="S68" t="str">
        <f>IFERROR(VLOOKUP(R68,[2]WingLookTable!$A:$B,2,0),"캐릭터없음")</f>
        <v>Wing_DustFireOtherOtherStripeFast</v>
      </c>
      <c r="T68">
        <f t="shared" ca="1" si="75"/>
        <v>196</v>
      </c>
      <c r="U68" t="str">
        <f t="shared" ca="1" si="3"/>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v>
      </c>
      <c r="V68" t="str">
        <f ca="1">"{"""&amp;A$1&amp;""":"&amp;A68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{"dy":30,"sl":1,"id":"Actor3114m","stats":{"tr":3,"trp":6,"str":0,"dex":5,"int":10,"vit":0,"train":0,"wgGr0":0,"wgGr1":0,"wgGr2":0,"wgGr3":18,"wgLk":303}}</v>
      </c>
      <c r="AD68">
        <v>67</v>
      </c>
      <c r="AE68">
        <v>324</v>
      </c>
      <c r="AF68">
        <f>COUNTIF(R:R,AE68)</f>
        <v>1</v>
      </c>
    </row>
    <row r="69" spans="1:32">
      <c r="A69">
        <v>30</v>
      </c>
      <c r="B69">
        <f ca="1">IF(A69&lt;&gt;OFFSET(A69,-1,0),1,OFFSET(B69,-1,0)+1)</f>
        <v>2</v>
      </c>
      <c r="C69" t="str">
        <f t="shared" ref="C69" ca="1" si="119">VLOOKUP(RANDBETWEEN(1,COUNTA(Z:Z)-1),Z:AA,2,0)</f>
        <v>Actor2103m</v>
      </c>
      <c r="D69" t="str">
        <f>IF(ISBLANK(F69),"",
IFERROR(VLOOKUP(F69,[2]ActorTable!$A:$H,MATCH("이름참고",[2]ActorTable!$1:$1,0),0),"캐릭터없음"))</f>
        <v>에이잭</v>
      </c>
      <c r="E69" t="str">
        <f t="shared" ref="E69" ca="1" si="120">IF(AND(B69&lt;=OFFSET(B69,1,0),NOT(ISBLANK(F69))),
IF(F69=OFFSET(F69,1,0),"같음",""),"")</f>
        <v/>
      </c>
      <c r="F69" t="s">
        <v>405</v>
      </c>
      <c r="G69">
        <v>3</v>
      </c>
      <c r="H69">
        <v>6</v>
      </c>
      <c r="I69">
        <v>5</v>
      </c>
      <c r="J69">
        <v>5</v>
      </c>
      <c r="K69">
        <v>0</v>
      </c>
      <c r="L69">
        <v>5</v>
      </c>
      <c r="M69">
        <v>0</v>
      </c>
      <c r="N69">
        <v>0</v>
      </c>
      <c r="O69">
        <v>0</v>
      </c>
      <c r="P69">
        <v>0</v>
      </c>
      <c r="Q69">
        <v>18</v>
      </c>
      <c r="R69">
        <v>172</v>
      </c>
      <c r="S69" t="str">
        <f>IFERROR(VLOOKUP(R69,[2]WingLookTable!$A:$B,2,0),"캐릭터없음")</f>
        <v>Wing_DustMultiSineOtherFullSlow</v>
      </c>
      <c r="T69">
        <f t="shared" ref="T69" ca="1" si="121">VLOOKUP(RANDBETWEEN(1,COUNTA(AD:AD)-1),AD:AE,2,0)</f>
        <v>117</v>
      </c>
      <c r="U69" t="str">
        <f t="shared" ref="U69" ca="1" si="122">IF(ROW()=2,V69,OFFSET(U69,-1,0)&amp;IF(LEN(V69)=0,"",","&amp;V69))</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v>
      </c>
      <c r="V69" t="str">
        <f ca="1">"{"""&amp;A$1&amp;""":"&amp;A69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{"dy":30,"sl":2,"id":"Actor1029m","stats":{"tr":3,"trp":6,"str":5,"dex":5,"int":0,"vit":5,"train":0,"wgGr0":0,"wgGr1":0,"wgGr2":0,"wgGr3":18,"wgLk":172}}</v>
      </c>
      <c r="AD69">
        <v>68</v>
      </c>
      <c r="AE69">
        <v>328</v>
      </c>
      <c r="AF69">
        <f>COUNTIF(R:R,AE69)</f>
        <v>1</v>
      </c>
    </row>
    <row r="70" spans="1:32">
      <c r="A70">
        <v>31</v>
      </c>
      <c r="B70">
        <f ca="1">IF(A70&lt;&gt;OFFSET(A70,-1,0),1,OFFSET(B70,-1,0)+1)</f>
        <v>1</v>
      </c>
      <c r="C70" t="str">
        <f t="shared" ref="C70" ca="1" si="123">VLOOKUP(RANDBETWEEN(1,COUNTA(Z:Z)-1),Z:AA,2,0)</f>
        <v>Actor2238m</v>
      </c>
      <c r="D70" t="str">
        <f>IF(ISBLANK(F70),"",
IFERROR(VLOOKUP(F70,[2]ActorTable!$A:$H,MATCH("이름참고",[2]ActorTable!$1:$1,0),0),"캐릭터없음"))</f>
        <v>케이저</v>
      </c>
      <c r="E70" t="str">
        <f t="shared" ref="E70" ca="1" si="124">IF(AND(B70&lt;=OFFSET(B70,1,0),NOT(ISBLANK(F70))),
IF(F70=OFFSET(F70,1,0),"같음",""),"")</f>
        <v/>
      </c>
      <c r="F70" t="s">
        <v>322</v>
      </c>
      <c r="G70">
        <v>3</v>
      </c>
      <c r="H70">
        <v>6</v>
      </c>
      <c r="I70">
        <v>0</v>
      </c>
      <c r="J70">
        <v>8</v>
      </c>
      <c r="K70">
        <v>7</v>
      </c>
      <c r="L70">
        <v>0</v>
      </c>
      <c r="M70">
        <v>0</v>
      </c>
      <c r="N70">
        <v>0</v>
      </c>
      <c r="O70">
        <v>0</v>
      </c>
      <c r="P70">
        <v>0</v>
      </c>
      <c r="Q70">
        <v>18</v>
      </c>
      <c r="R70">
        <v>276</v>
      </c>
      <c r="S70" t="str">
        <f>IFERROR(VLOOKUP(R70,[2]WingLookTable!$A:$B,2,0),"캐릭터없음")</f>
        <v>Wing_WhiteSineNoiseFullFast</v>
      </c>
      <c r="T70">
        <f t="shared" ref="T70" ca="1" si="125">VLOOKUP(RANDBETWEEN(1,COUNTA(AD:AD)-1),AD:AE,2,0)</f>
        <v>318</v>
      </c>
      <c r="U70" t="str">
        <f t="shared" ref="U70" ca="1" si="126">IF(ROW()=2,V70,OFFSET(U70,-1,0)&amp;IF(LEN(V70)=0,"",","&amp;V70))</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70" t="str">
        <f ca="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{"dy":31,"sl":1,"id":"Actor0113m","stats":{"tr":3,"trp":6,"str":0,"dex":8,"int":7,"vit":0,"train":0,"wgGr0":0,"wgGr1":0,"wgGr2":0,"wgGr3":18,"wgLk":276}}</v>
      </c>
      <c r="AD70">
        <v>69</v>
      </c>
      <c r="AE70">
        <v>332</v>
      </c>
      <c r="AF70">
        <f>COUNTIF(R:R,AE70)</f>
        <v>0</v>
      </c>
    </row>
    <row r="71" spans="1:32">
      <c r="A71">
        <v>31</v>
      </c>
      <c r="B71">
        <f ca="1">IF(A71&lt;&gt;OFFSET(A71,-1,0),1,OFFSET(B71,-1,0)+1)</f>
        <v>2</v>
      </c>
      <c r="C71" t="str">
        <f t="shared" ref="C71" ca="1" si="127">VLOOKUP(RANDBETWEEN(1,COUNTA(Z:Z)-1),Z:AA,2,0)</f>
        <v>Actor0236m</v>
      </c>
      <c r="D71" t="str">
        <f>IF(ISBLANK(F71),"",
IFERROR(VLOOKUP(F71,[2]ActorTable!$A:$H,MATCH("이름참고",[2]ActorTable!$1:$1,0),0),"캐릭터없음"))</f>
        <v>딘즈</v>
      </c>
      <c r="E71" t="str">
        <f t="shared" ref="E71" ca="1" si="128">IF(AND(B71&lt;=OFFSET(B71,1,0),NOT(ISBLANK(F71))),
IF(F71=OFFSET(F71,1,0),"같음",""),"")</f>
        <v/>
      </c>
      <c r="F71" t="s">
        <v>472</v>
      </c>
      <c r="G71">
        <v>3</v>
      </c>
      <c r="H71">
        <v>6</v>
      </c>
      <c r="I71">
        <v>0</v>
      </c>
      <c r="J71">
        <v>7</v>
      </c>
      <c r="K71">
        <v>8</v>
      </c>
      <c r="L71">
        <v>0</v>
      </c>
      <c r="M71">
        <v>0</v>
      </c>
      <c r="N71">
        <v>0</v>
      </c>
      <c r="O71">
        <v>0</v>
      </c>
      <c r="P71">
        <v>0</v>
      </c>
      <c r="Q71">
        <v>18</v>
      </c>
      <c r="R71">
        <v>101</v>
      </c>
      <c r="S71" t="str">
        <f>IFERROR(VLOOKUP(R71,[2]WingLookTable!$A:$B,2,0),"캐릭터없음")</f>
        <v>Wing_BlackFullSineStripeFast</v>
      </c>
      <c r="T71">
        <f t="shared" ref="T71" ca="1" si="129">VLOOKUP(RANDBETWEEN(1,COUNTA(AD:AD)-1),AD:AE,2,0)</f>
        <v>193</v>
      </c>
      <c r="U71" t="str">
        <f t="shared" ref="U71" ca="1" si="130">IF(ROW()=2,V71,OFFSET(U71,-1,0)&amp;IF(LEN(V71)=0,"",","&amp;V71))</f>
        <v>{"dy":1,"sl":1,"id":"Actor1109m","stats":{"tr":3,"trp":6,"str":0,"dex":5,"int":10,"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0125m","stats":{"tr":3,"trp":6,"str":15,"dex":0,"int":0,"vit":0,"train":0,"wgGr0":0,"wgGr1":0,"wgGr2":0,"wgGr3":18,"wgLk":121}},{"dy":4,"sl":2,"id":"Actor2010m","stats":{"tr":3,"trp":6,"str":7,"dex":8,"int":0,"vit":0,"train":0,"wgGr0":0,"wgGr1":0,"wgGr2":0,"wgGr3":18,"wgLk":105}},{"dy":5,"sl":1,"id":"Actor3212m","stats":{"tr":3,"trp":6,"str":0,"dex":0,"int":0,"vit":15,"train":0,"wgGr0":0,"wgGr1":0,"wgGr2":0,"wgGr3":18,"wgLk":256}},{"dy":5,"sl":2,"id":"Actor2120m","stats":{"tr":3,"trp":6,"str":0,"dex":8,"int":7,"vit":0,"train":0,"wgGr0":0,"wgGr1":0,"wgGr2":0,"wgGr3":18,"wgLk":315}},{"dy":5,"sl":3,"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2235m","stats":{"tr":3,"trp":6,"str":7,"dex":0,"int":0,"vit":8,"train":0,"wgGr0":0,"wgGr1":0,"wgGr2":0,"wgGr3":18,"wgLk":312}},{"dy":11,"sl":2,"id":"Actor2128m","stats":{"tr":3,"trp":6,"str":8,"dex":7,"int":0,"vit":0,"train":0,"wgGr0":0,"wgGr1":0,"wgGr2":0,"wgGr3":18,"wgLk":232}},{"dy":11,"sl":3,"id":"Actor3021m","stats":{"tr":3,"trp":6,"str":0,"dex":7,"int":8,"vit":0,"train":0,"wgGr0":0,"wgGr1":0,"wgGr2":0,"wgGr3":18,"wgLk":240}},{"dy":12,"sl":1,"id":"Actor0236m","stats":{"tr":3,"trp":6,"str":8,"dex":0,"int":7,"vit":0,"train":0,"wgGr0":0,"wgGr1":0,"wgGr2":0,"wgGr3":18,"wgLk":369}},{"dy":12,"sl":2,"id":"Actor0113m","stats":{"tr":3,"trp":6,"str":8,"dex":0,"int":7,"vit":0,"train":0,"wgGr0":0,"wgGr1":0,"wgGr2":0,"wgGr3":18,"wgLk":223}},{"dy":12,"sl":3,"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202}},{"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2235m","stats":{"tr":3,"trp":6,"str":7,"dex":0,"int":0,"vit":8,"train":0,"wgGr0":0,"wgGr1":0,"wgGr2":0,"wgGr3":18,"wgLk":117}},{"dy":19,"sl":2,"id":"Actor1109m","stats":{"tr":3,"trp":6,"str":0,"dex":15,"int":0,"vit":0,"train":0,"wgGr0":0,"wgGr1":0,"wgGr2":0,"wgGr3":18,"wgLk":160}},{"dy":19,"sl":3,"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1108m","stats":{"tr":3,"trp":6,"str":0,"dex":5,"int":0,"vit":10,"train":0,"wgGr0":0,"wgGr1":0,"wgGr2":0,"wgGr3":18,"wgLk":148}},{"dy":27,"sl":2,"id":"Actor3019m","stats":{"tr":3,"trp":6,"str":0,"dex":5,"int":10,"vit":0,"train":0,"wgGr0":0,"wgGr1":0,"wgGr2":0,"wgGr3":18,"wgLk":154}},{"dy":28,"sl":1,"id":"Actor3212m","stats":{"tr":3,"trp":6,"str":8,"dex":0,"int":7,"vit":0,"train":0,"wgGr0":0,"wgGr1":0,"wgGr2":0,"wgGr3":18,"wgLk":129}},{"dy":28,"sl":2,"id":"Actor3117m","stats":{"tr":3,"trp":6,"str":0,"dex":0,"int":15,"vit":0,"train":0,"wgGr0":0,"wgGr1":0,"wgGr2":0,"wgGr3":18,"wgLk":196}},{"dy":28,"sl":3,"id":"Actor0007m","stats":{"tr":3,"trp":6,"str":7,"dex":8,"int":0,"vit":0,"train":0,"wgGr0":0,"wgGr1":0,"wgGr2":0,"wgGr3":18,"wgLk":280}},{"dy":29,"sl":1,"id":"Actor0236m","stats":{"tr":3,"trp":6,"str":0,"dex":0,"int":15,"vit":0,"train":0,"wgGr0":0,"wgGr1":0,"wgGr2":0,"wgGr3":18,"wgLk":166}},{"dy":29,"sl":2,"id":"Actor0125m","stats":{"tr":3,"trp":6,"str":0,"dex":8,"int":7,"vit":0,"train":0,"wgGr0":0,"wgGr1":0,"wgGr2":0,"wgGr3":18,"wgLk":363}},{"dy":29,"sl":3,"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1" t="str">
        <f ca="1">"{"""&amp;A$1&amp;""":"&amp;A71
&amp;","""&amp;B$1&amp;""":"&amp;B71
&amp;IF(LEN(F71)=0,"",","""&amp;F$1&amp;""":"""&amp;F71&amp;"""")
&amp;IF(LEN(F71)=0,"",",""stats"":{")
&amp;IF(LEN(F71)=0,"",""""&amp;G$1&amp;""":"&amp;G71)
&amp;IF(LEN(F71)=0,"",","""&amp;H$1&amp;""":"&amp;H71)
&amp;IF(LEN(F71)=0,"",","""&amp;I$1&amp;""":"&amp;I71)
&amp;IF(LEN(F71)=0,"",","""&amp;J$1&amp;""":"&amp;J71)
&amp;IF(LEN(F71)=0,"",","""&amp;K$1&amp;""":"&amp;K71)
&amp;IF(LEN(F71)=0,"",","""&amp;L$1&amp;""":"&amp;L71)
&amp;IF(LEN(F71)=0,"",","""&amp;M$1&amp;""":"&amp;M71)
&amp;IF(LEN(F71)=0,"",","""&amp;N$1&amp;""":"&amp;N71)
&amp;IF(LEN(F71)=0,"",","""&amp;O$1&amp;""":"&amp;O71)
&amp;IF(LEN(F71)=0,"",","""&amp;P$1&amp;""":"&amp;P71)
&amp;IF(LEN(F71)=0,"",","""&amp;Q$1&amp;""":"&amp;Q71)
&amp;IF(LEN(F71)=0,"",","""&amp;R$1&amp;""":"&amp;R71)
&amp;IF(LEN(F71)=0,"","}")&amp;"}"</f>
        <v>{"dy":31,"sl":2,"id":"Actor3022m","stats":{"tr":3,"trp":6,"str":0,"dex":7,"int":8,"vit":0,"train":0,"wgGr0":0,"wgGr1":0,"wgGr2":0,"wgGr3":18,"wgLk":101}}</v>
      </c>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2022-05-24T09:18:39Z</dcterms:modified>
</cp:coreProperties>
</file>