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C7FAF42-258A-469B-A5F0-76FC1ABD2926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120" yWindow="-120" windowWidth="29040" windowHeight="15840" activeTab="2" xr2:uid="{2406BC8E-BE94-4CBE-9128-6DD347A939C0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C2" i="2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AS3" i="6"/>
  <c r="AS4" i="6" s="1"/>
  <c r="AS5" i="6" s="1"/>
  <c r="AS6" i="6" s="1"/>
  <c r="N65" i="4"/>
  <c r="N25" i="4"/>
  <c r="N74" i="4"/>
  <c r="N55" i="4"/>
  <c r="N27" i="4"/>
  <c r="N5" i="4"/>
  <c r="N16" i="4"/>
  <c r="N35" i="4"/>
  <c r="N12" i="4"/>
  <c r="AM8" i="6"/>
  <c r="N42" i="4"/>
  <c r="N14" i="4"/>
  <c r="N72" i="4"/>
  <c r="N44" i="4"/>
  <c r="N59" i="4"/>
  <c r="N66" i="4"/>
  <c r="N38" i="4"/>
  <c r="N19" i="4"/>
  <c r="N68" i="4"/>
  <c r="N46" i="4"/>
  <c r="N76" i="4"/>
  <c r="AM5" i="6"/>
  <c r="N53" i="4"/>
  <c r="N30" i="4"/>
  <c r="N2" i="4"/>
  <c r="N60" i="4"/>
  <c r="N32" i="4"/>
  <c r="N49" i="4"/>
  <c r="N21" i="4"/>
  <c r="N40" i="4"/>
  <c r="N51" i="4"/>
  <c r="N70" i="4"/>
  <c r="N4" i="4"/>
  <c r="N23" i="4"/>
  <c r="N34" i="4"/>
  <c r="AM7" i="6"/>
  <c r="N61" i="4"/>
  <c r="N63" i="4"/>
  <c r="AM3" i="6"/>
  <c r="N78" i="4"/>
  <c r="N10" i="4"/>
  <c r="N17" i="4"/>
  <c r="N28" i="4"/>
  <c r="AM4" i="6"/>
  <c r="N24" i="4"/>
  <c r="AM6" i="6"/>
  <c r="N13" i="4"/>
  <c r="N62" i="4"/>
  <c r="N43" i="4"/>
  <c r="N15" i="4"/>
  <c r="N73" i="4"/>
  <c r="N45" i="4"/>
  <c r="N64" i="4"/>
  <c r="N75" i="4"/>
  <c r="N47" i="4"/>
  <c r="N71" i="4"/>
  <c r="N52" i="4"/>
  <c r="N18" i="4"/>
  <c r="N20" i="4"/>
  <c r="N31" i="4"/>
  <c r="N57" i="4"/>
  <c r="N6" i="4"/>
  <c r="N58" i="4"/>
  <c r="N69" i="4"/>
  <c r="N11" i="4"/>
  <c r="N22" i="4"/>
  <c r="AM2" i="6"/>
  <c r="N54" i="4"/>
  <c r="N26" i="4"/>
  <c r="N7" i="4"/>
  <c r="N56" i="4"/>
  <c r="N37" i="4"/>
  <c r="N9" i="4"/>
  <c r="N67" i="4"/>
  <c r="N39" i="4"/>
  <c r="N77" i="4"/>
  <c r="N33" i="4"/>
  <c r="N41" i="4"/>
  <c r="N48" i="4"/>
  <c r="N50" i="4"/>
  <c r="N3" i="4"/>
  <c r="N29" i="4"/>
  <c r="N36" i="4"/>
  <c r="N8" i="4"/>
  <c r="O4" i="4" l="1"/>
  <c r="O7" i="4"/>
  <c r="O16" i="4"/>
  <c r="O19" i="4"/>
  <c r="O22" i="4"/>
  <c r="O25" i="4"/>
  <c r="O28" i="4"/>
  <c r="O31" i="4"/>
  <c r="O34" i="4"/>
  <c r="O37" i="4"/>
  <c r="O40" i="4"/>
  <c r="O43" i="4"/>
  <c r="O46" i="4"/>
  <c r="O49" i="4"/>
  <c r="O58" i="4"/>
  <c r="O61" i="4"/>
  <c r="O64" i="4"/>
  <c r="O67" i="4"/>
  <c r="O70" i="4"/>
  <c r="O73" i="4"/>
  <c r="O76" i="4"/>
  <c r="O12" i="4"/>
  <c r="O54" i="4"/>
  <c r="O10" i="4"/>
  <c r="O14" i="4"/>
  <c r="O52" i="4"/>
  <c r="O56" i="4"/>
  <c r="O5" i="4"/>
  <c r="O8" i="4"/>
  <c r="O17" i="4"/>
  <c r="O20" i="4"/>
  <c r="O23" i="4"/>
  <c r="O26" i="4"/>
  <c r="O29" i="4"/>
  <c r="O32" i="4"/>
  <c r="O35" i="4"/>
  <c r="O38" i="4"/>
  <c r="O41" i="4"/>
  <c r="O44" i="4"/>
  <c r="O47" i="4"/>
  <c r="O50" i="4"/>
  <c r="O59" i="4"/>
  <c r="O62" i="4"/>
  <c r="O65" i="4"/>
  <c r="O68" i="4"/>
  <c r="O71" i="4"/>
  <c r="O74" i="4"/>
  <c r="O77" i="4"/>
  <c r="O3" i="4"/>
  <c r="O6" i="4"/>
  <c r="O9" i="4"/>
  <c r="O11" i="4"/>
  <c r="O13" i="4"/>
  <c r="O15" i="4"/>
  <c r="O18" i="4"/>
  <c r="O21" i="4"/>
  <c r="O24" i="4"/>
  <c r="O27" i="4"/>
  <c r="O30" i="4"/>
  <c r="O33" i="4"/>
  <c r="O36" i="4"/>
  <c r="O39" i="4"/>
  <c r="O42" i="4"/>
  <c r="O45" i="4"/>
  <c r="O48" i="4"/>
  <c r="O51" i="4"/>
  <c r="O53" i="4"/>
  <c r="O55" i="4"/>
  <c r="O57" i="4"/>
  <c r="O60" i="4"/>
  <c r="O63" i="4"/>
  <c r="O66" i="4"/>
  <c r="O69" i="4"/>
  <c r="O72" i="4"/>
  <c r="O75" i="4"/>
  <c r="O78" i="4"/>
  <c r="O2" i="4"/>
  <c r="AN4" i="6"/>
  <c r="AN7" i="6"/>
  <c r="AN5" i="6"/>
  <c r="AN8" i="6"/>
  <c r="AN3" i="6"/>
  <c r="AN6" i="6"/>
  <c r="AN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H22" i="4"/>
  <c r="H42" i="4"/>
  <c r="H24" i="4"/>
  <c r="H68" i="4"/>
  <c r="H75" i="4"/>
  <c r="H28" i="4"/>
  <c r="H44" i="4"/>
  <c r="H34" i="4"/>
  <c r="H8" i="4"/>
  <c r="H73" i="4"/>
  <c r="H78" i="4"/>
  <c r="H63" i="4"/>
  <c r="H72" i="4"/>
  <c r="H16" i="4"/>
  <c r="H43" i="4"/>
  <c r="H4" i="4"/>
  <c r="H37" i="4"/>
  <c r="H20" i="4"/>
  <c r="H77" i="4"/>
  <c r="H56" i="4"/>
  <c r="H50" i="4"/>
  <c r="H57" i="4"/>
  <c r="H51" i="4"/>
  <c r="H39" i="4"/>
  <c r="H15" i="4"/>
  <c r="H13" i="4"/>
  <c r="H61" i="4"/>
  <c r="H18" i="4"/>
  <c r="H6" i="4"/>
  <c r="H19" i="4"/>
  <c r="H40" i="4"/>
  <c r="H35" i="4"/>
  <c r="H47" i="4"/>
  <c r="H14" i="4"/>
  <c r="H31" i="4"/>
  <c r="H48" i="4"/>
  <c r="H11" i="4"/>
  <c r="H36" i="4"/>
  <c r="H17" i="4"/>
  <c r="H10" i="4"/>
  <c r="H9" i="4"/>
  <c r="H5" i="4"/>
  <c r="H67" i="4"/>
  <c r="H62" i="4"/>
  <c r="H38" i="4"/>
  <c r="H33" i="4"/>
  <c r="H66" i="4"/>
  <c r="H32" i="4"/>
  <c r="H58" i="4"/>
  <c r="H71" i="4"/>
  <c r="H53" i="4"/>
  <c r="H29" i="4"/>
  <c r="H21" i="4"/>
  <c r="H65" i="4"/>
  <c r="H23" i="4"/>
  <c r="H74" i="4"/>
  <c r="H52" i="4"/>
  <c r="H27" i="4"/>
  <c r="H26" i="4"/>
  <c r="H45" i="4"/>
  <c r="H64" i="4"/>
  <c r="H70" i="4"/>
  <c r="H30" i="4"/>
  <c r="H59" i="4"/>
  <c r="H76" i="4"/>
  <c r="H12" i="4"/>
  <c r="H54" i="4"/>
  <c r="H69" i="4"/>
  <c r="H49" i="4"/>
  <c r="H60" i="4"/>
  <c r="H55" i="4"/>
  <c r="H7" i="4"/>
  <c r="H46" i="4"/>
  <c r="H41" i="4"/>
  <c r="H25" i="4"/>
  <c r="E3" i="7" l="1"/>
  <c r="D3" i="7" s="1"/>
  <c r="L2" i="6"/>
  <c r="E2" i="6" s="1"/>
  <c r="I72" i="4"/>
  <c r="I75" i="4"/>
  <c r="I58" i="4"/>
  <c r="I52" i="4"/>
  <c r="I48" i="4"/>
  <c r="I14" i="4"/>
  <c r="I23" i="4"/>
  <c r="I57" i="4"/>
  <c r="I38" i="4"/>
  <c r="I17" i="4"/>
  <c r="I76" i="4"/>
  <c r="I19" i="4"/>
  <c r="I13" i="4"/>
  <c r="I27" i="4"/>
  <c r="I50" i="4"/>
  <c r="I15" i="4"/>
  <c r="I18" i="4"/>
  <c r="I16" i="4"/>
  <c r="I41" i="4"/>
  <c r="I55" i="4"/>
  <c r="I78" i="4"/>
  <c r="I20" i="4"/>
  <c r="I68" i="4"/>
  <c r="I42" i="4"/>
  <c r="I11" i="4"/>
  <c r="I63" i="4"/>
  <c r="I59" i="4"/>
  <c r="I44" i="4"/>
  <c r="I60" i="4"/>
  <c r="I69" i="4"/>
  <c r="I70" i="4"/>
  <c r="I10" i="4"/>
  <c r="I45" i="4"/>
  <c r="I30" i="4"/>
  <c r="I21" i="4"/>
  <c r="I53" i="4"/>
  <c r="I6" i="4"/>
  <c r="I65" i="4"/>
  <c r="I5" i="4"/>
  <c r="I74" i="4"/>
  <c r="I31" i="4"/>
  <c r="I47" i="4"/>
  <c r="I32" i="4"/>
  <c r="I66" i="4"/>
  <c r="I35" i="4"/>
  <c r="I36" i="4"/>
  <c r="I39" i="4"/>
  <c r="I51" i="4"/>
  <c r="I62" i="4"/>
  <c r="I25" i="4"/>
  <c r="I56" i="4"/>
  <c r="I40" i="4"/>
  <c r="I43" i="4"/>
  <c r="I61" i="4"/>
  <c r="I8" i="4"/>
  <c r="I64" i="4"/>
  <c r="I73" i="4"/>
  <c r="I37" i="4"/>
  <c r="I24" i="4"/>
  <c r="I22" i="4"/>
  <c r="I12" i="4"/>
  <c r="I77" i="4"/>
  <c r="I33" i="4"/>
  <c r="I28" i="4"/>
  <c r="I49" i="4"/>
  <c r="I54" i="4"/>
  <c r="I4" i="4"/>
  <c r="I67" i="4"/>
  <c r="I26" i="4"/>
  <c r="I7" i="4"/>
  <c r="I29" i="4"/>
  <c r="I71" i="4"/>
  <c r="I46" i="4"/>
  <c r="I34" i="4"/>
  <c r="I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H2" i="4"/>
  <c r="H3" i="4"/>
  <c r="E4" i="7" l="1"/>
  <c r="D4" i="7" s="1"/>
  <c r="F4" i="7"/>
  <c r="F5" i="7" s="1"/>
  <c r="F6" i="7" s="1"/>
  <c r="F7" i="7" s="1"/>
  <c r="I3" i="4"/>
  <c r="I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G37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D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G23" i="7" l="1"/>
  <c r="G24" i="7" s="1"/>
  <c r="G38" i="7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X24" i="2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23" i="7"/>
  <c r="J89" i="7"/>
  <c r="D89" i="7" s="1"/>
  <c r="X12" i="2"/>
  <c r="J37" i="7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J38" i="7"/>
  <c r="X97" i="2"/>
  <c r="Q97" i="7"/>
  <c r="AC61" i="2"/>
  <c r="O61" i="7"/>
  <c r="J21" i="7"/>
  <c r="J22" i="7" s="1"/>
  <c r="J23" i="7" s="1"/>
  <c r="D38" i="7"/>
  <c r="H39" i="7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J90" i="7" l="1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D39" i="7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D92" i="7"/>
  <c r="J93" i="7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D60" i="7" l="1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93" i="7"/>
  <c r="J94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D61" i="7" l="1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S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77" i="1"/>
  <c r="M23" i="1"/>
  <c r="M29" i="1"/>
  <c r="M60" i="1"/>
  <c r="M74" i="1"/>
  <c r="M80" i="1"/>
  <c r="M5" i="1"/>
  <c r="M103" i="1"/>
  <c r="M62" i="1"/>
  <c r="M83" i="1"/>
  <c r="M20" i="1"/>
  <c r="M42" i="1"/>
  <c r="M63" i="1"/>
  <c r="M94" i="1"/>
  <c r="M26" i="1"/>
  <c r="M89" i="1"/>
  <c r="M15" i="1"/>
  <c r="M25" i="1"/>
  <c r="M95" i="1"/>
  <c r="M64" i="1"/>
  <c r="M27" i="1"/>
  <c r="M75" i="1"/>
  <c r="M3" i="1"/>
  <c r="M86" i="1"/>
  <c r="M87" i="1"/>
  <c r="M65" i="1"/>
  <c r="M58" i="1"/>
  <c r="M106" i="1"/>
  <c r="M114" i="1"/>
  <c r="M53" i="1"/>
  <c r="M17" i="1"/>
  <c r="M118" i="1"/>
  <c r="M48" i="1"/>
  <c r="M40" i="1"/>
  <c r="M51" i="1"/>
  <c r="M116" i="1"/>
  <c r="M59" i="1"/>
  <c r="M85" i="1"/>
  <c r="M104" i="1"/>
  <c r="M38" i="1"/>
  <c r="M36" i="1"/>
  <c r="M37" i="1"/>
  <c r="M99" i="1"/>
  <c r="M96" i="1"/>
  <c r="M71" i="1"/>
  <c r="M88" i="1"/>
  <c r="M84" i="1"/>
  <c r="M111" i="1"/>
  <c r="M107" i="1"/>
  <c r="M82" i="1"/>
  <c r="M19" i="1"/>
  <c r="M108" i="1"/>
  <c r="M43" i="1"/>
  <c r="M47" i="1"/>
  <c r="M24" i="1"/>
  <c r="M21" i="1"/>
  <c r="M10" i="1"/>
  <c r="M6" i="1"/>
  <c r="M91" i="1"/>
  <c r="M8" i="1"/>
  <c r="D42" i="1"/>
  <c r="M49" i="1"/>
  <c r="M97" i="1"/>
  <c r="M73" i="1"/>
  <c r="M22" i="1"/>
  <c r="M101" i="1"/>
  <c r="M4" i="1"/>
  <c r="M90" i="1"/>
  <c r="M102" i="1"/>
  <c r="M16" i="1"/>
  <c r="M52" i="1"/>
  <c r="M109" i="1"/>
  <c r="M113" i="1"/>
  <c r="M14" i="1"/>
  <c r="M12" i="1"/>
  <c r="M56" i="1"/>
  <c r="M61" i="1"/>
  <c r="M7" i="1"/>
  <c r="M76" i="1"/>
  <c r="M46" i="1"/>
  <c r="M110" i="1"/>
  <c r="M79" i="1"/>
  <c r="M13" i="1"/>
  <c r="M50" i="1"/>
  <c r="M112" i="1"/>
  <c r="M105" i="1"/>
  <c r="M98" i="1"/>
  <c r="M69" i="1"/>
  <c r="M28" i="1"/>
  <c r="M55" i="1"/>
  <c r="M11" i="1"/>
  <c r="M39" i="1"/>
  <c r="M32" i="1"/>
  <c r="M44" i="1"/>
  <c r="M66" i="1"/>
  <c r="M72" i="1"/>
  <c r="M70" i="1"/>
  <c r="M33" i="1"/>
  <c r="M115" i="1"/>
  <c r="M78" i="1"/>
  <c r="M30" i="1"/>
  <c r="M81" i="1"/>
  <c r="M41" i="1"/>
  <c r="M92" i="1"/>
  <c r="M54" i="1"/>
  <c r="M67" i="1"/>
  <c r="M57" i="1"/>
  <c r="M68" i="1"/>
  <c r="M35" i="1"/>
  <c r="M100" i="1"/>
  <c r="M31" i="1"/>
  <c r="M9" i="1"/>
  <c r="M45" i="1"/>
  <c r="M34" i="1"/>
  <c r="M117" i="1"/>
  <c r="M93" i="1"/>
  <c r="M18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M2" i="1"/>
  <c r="D2" i="1"/>
  <c r="N2" i="1" l="1"/>
  <c r="A2" i="1"/>
  <c r="B2" i="1" s="1"/>
  <c r="F2" i="1" s="1" a="1"/>
  <c r="F2" i="1" s="1"/>
  <c r="S2" i="1" s="1"/>
  <c r="X2" i="1" l="1"/>
  <c r="Y2" i="1"/>
  <c r="AB2" i="1" s="1"/>
  <c r="AA2" i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<sst xmlns="http://schemas.openxmlformats.org/spreadsheetml/2006/main" count="690" uniqueCount="180">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</sst>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tabSelected="1" workbookViewId="0">
      <pane ySplit="1" topLeftCell="A2" activePane="bottomLeft" state="frozen"/>
      <selection pane="bottomLeft" activeCell="H14" sqref="H14"/>
    </sheetView>
    <sheetView workbookViewId="1">
      <pane xSplit="3" ySplit="1" topLeftCell="F2" activePane="bottomRight" state="frozen"/>
      <selection pane="topRight" activeCell="D1" sqref="D1"/>
      <selection pane="bottomLeft" activeCell="A2" sqref="A2"/>
      <selection pane="bottomRight" activeCell="J6" sqref="J6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 x14ac:dyDescent="0.3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 x14ac:dyDescent="0.3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 x14ac:dyDescent="0.3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 x14ac:dyDescent="0.3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 x14ac:dyDescent="0.3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 x14ac:dyDescent="0.3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 x14ac:dyDescent="0.3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 x14ac:dyDescent="0.3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 x14ac:dyDescent="0.3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 x14ac:dyDescent="0.3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 x14ac:dyDescent="0.3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 x14ac:dyDescent="0.3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 x14ac:dyDescent="0.3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 x14ac:dyDescent="0.3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 x14ac:dyDescent="0.3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 x14ac:dyDescent="0.3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 x14ac:dyDescent="0.3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 x14ac:dyDescent="0.3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 x14ac:dyDescent="0.3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 x14ac:dyDescent="0.3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 x14ac:dyDescent="0.3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 x14ac:dyDescent="0.3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 x14ac:dyDescent="0.3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 x14ac:dyDescent="0.3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 x14ac:dyDescent="0.3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 x14ac:dyDescent="0.3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 x14ac:dyDescent="0.3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 x14ac:dyDescent="0.3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 x14ac:dyDescent="0.3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 x14ac:dyDescent="0.3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 x14ac:dyDescent="0.3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 x14ac:dyDescent="0.3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 x14ac:dyDescent="0.3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 x14ac:dyDescent="0.3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 x14ac:dyDescent="0.3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 x14ac:dyDescent="0.3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 x14ac:dyDescent="0.3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 x14ac:dyDescent="0.3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 x14ac:dyDescent="0.3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 x14ac:dyDescent="0.3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 x14ac:dyDescent="0.3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 x14ac:dyDescent="0.3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 x14ac:dyDescent="0.3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 x14ac:dyDescent="0.3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Q48" t="str">
        <f t="shared" si="15"/>
        <v/>
      </c>
      <c r="R48" t="str">
        <f t="shared" si="16"/>
        <v/>
      </c>
      <c r="S48">
        <f>VLOOKUP(F48,TransferTable!$A:$V,MATCH(TransferTable!$V$1,TransferTable!$A$1:$V$1,0),0)</f>
        <v>6.1159090448414624</v>
      </c>
    </row>
    <row r="49" spans="1:19" x14ac:dyDescent="0.3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 x14ac:dyDescent="0.3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 x14ac:dyDescent="0.3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 x14ac:dyDescent="0.3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 x14ac:dyDescent="0.3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 x14ac:dyDescent="0.3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 x14ac:dyDescent="0.3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 x14ac:dyDescent="0.3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 x14ac:dyDescent="0.3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 x14ac:dyDescent="0.3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 x14ac:dyDescent="0.3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 x14ac:dyDescent="0.3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 x14ac:dyDescent="0.3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 x14ac:dyDescent="0.3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 x14ac:dyDescent="0.3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 x14ac:dyDescent="0.3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 x14ac:dyDescent="0.3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 x14ac:dyDescent="0.3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 x14ac:dyDescent="0.3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 x14ac:dyDescent="0.3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 x14ac:dyDescent="0.3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 x14ac:dyDescent="0.3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Q70" t="str">
        <f t="shared" si="26"/>
        <v/>
      </c>
      <c r="R70" t="str">
        <f t="shared" si="27"/>
        <v/>
      </c>
      <c r="S70">
        <f>VLOOKUP(F70,TransferTable!$A:$V,MATCH(TransferTable!$V$1,TransferTable!$A$1:$V$1,0),0)</f>
        <v>1.4641000000000006</v>
      </c>
    </row>
    <row r="71" spans="1:19" x14ac:dyDescent="0.3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 x14ac:dyDescent="0.3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 x14ac:dyDescent="0.3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 x14ac:dyDescent="0.3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 x14ac:dyDescent="0.3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 x14ac:dyDescent="0.3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 x14ac:dyDescent="0.3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 x14ac:dyDescent="0.3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 x14ac:dyDescent="0.3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 x14ac:dyDescent="0.3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 x14ac:dyDescent="0.3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 x14ac:dyDescent="0.3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 x14ac:dyDescent="0.3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 x14ac:dyDescent="0.3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 x14ac:dyDescent="0.3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 x14ac:dyDescent="0.3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 x14ac:dyDescent="0.3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 x14ac:dyDescent="0.3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 x14ac:dyDescent="0.3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 x14ac:dyDescent="0.3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 x14ac:dyDescent="0.3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 x14ac:dyDescent="0.3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 x14ac:dyDescent="0.3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 x14ac:dyDescent="0.3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 x14ac:dyDescent="0.3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 x14ac:dyDescent="0.3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 x14ac:dyDescent="0.3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 x14ac:dyDescent="0.3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 x14ac:dyDescent="0.3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 x14ac:dyDescent="0.3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 x14ac:dyDescent="0.3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 x14ac:dyDescent="0.3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 x14ac:dyDescent="0.3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 x14ac:dyDescent="0.3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 x14ac:dyDescent="0.3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 x14ac:dyDescent="0.3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 x14ac:dyDescent="0.3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 x14ac:dyDescent="0.3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 x14ac:dyDescent="0.3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 x14ac:dyDescent="0.3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 x14ac:dyDescent="0.3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 x14ac:dyDescent="0.3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 x14ac:dyDescent="0.3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 x14ac:dyDescent="0.3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 x14ac:dyDescent="0.3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 x14ac:dyDescent="0.3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 x14ac:dyDescent="0.3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 x14ac:dyDescent="0.3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B2" sqref="B2"/>
    </sheetView>
    <sheetView workbookViewId="1">
      <selection activeCell="D23" sqref="D23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2">
        <f>IF(B2=0,1,C1*(1.09+MIN(4,A2)*0.005))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0">IF(B2=0,0,
IF(B2=1,1,
R1/IF(B2=5,1.2,
IF(B2=10,1.3,
IF(B2=15,1.6,
IF(B2=20,1.7,
IF(B2=25,2,
IF(B2=30,3,
1.08))))))))</f>
        <v>0</v>
      </c>
      <c r="S2">
        <f t="shared" ref="S2:S33" si="1">1-(1-D2)^S$1</f>
        <v>0</v>
      </c>
      <c r="T2">
        <f t="shared" ref="T2:T33" si="2">1-(1-E2)^T$1</f>
        <v>0</v>
      </c>
      <c r="U2">
        <f t="shared" ref="U2:U33" si="3">1-(1-F2)^U$1</f>
        <v>0</v>
      </c>
      <c r="V2">
        <f t="shared" ref="V2:V33" si="4">1-(1-G2)^V$1</f>
        <v>0</v>
      </c>
      <c r="W2">
        <f t="shared" ref="W2:W33" si="5">1-(1-H2)^W$1</f>
        <v>0</v>
      </c>
      <c r="X2">
        <f t="shared" ref="X2:X33" si="6">1-(1-I2)^X$1</f>
        <v>0</v>
      </c>
      <c r="Y2">
        <f t="shared" ref="Y2:Y33" si="7">1-(1-J2)^Y$1</f>
        <v>0</v>
      </c>
      <c r="Z2" t="e">
        <f t="shared" ref="Z2:Z33" si="8">SQRT((1-D2)/D2^2)</f>
        <v>#DIV/0!</v>
      </c>
      <c r="AA2" t="e">
        <f t="shared" ref="AA2:AA33" si="9">SQRT((1-E2)/E2^2)</f>
        <v>#DIV/0!</v>
      </c>
      <c r="AB2" t="e">
        <f t="shared" ref="AB2:AB33" si="10">SQRT((1-F2)/F2^2)</f>
        <v>#DIV/0!</v>
      </c>
      <c r="AC2" t="e">
        <f t="shared" ref="AC2:AC33" si="11">SQRT((1-G2)/G2^2)</f>
        <v>#DIV/0!</v>
      </c>
      <c r="AD2" t="e">
        <f t="shared" ref="AD2:AD33" si="12">SQRT((1-H2)/H2^2)</f>
        <v>#DIV/0!</v>
      </c>
      <c r="AE2" t="e">
        <f t="shared" ref="AE2:AE33" si="13">SQRT((1-I2)/I2^2)</f>
        <v>#DIV/0!</v>
      </c>
      <c r="AF2" t="e">
        <f t="shared" ref="AF2:AF33" si="14">SQRT((1-J2)/J2^2)</f>
        <v>#DIV/0!</v>
      </c>
    </row>
    <row r="3" spans="1:32" x14ac:dyDescent="0.3">
      <c r="A3">
        <v>0</v>
      </c>
      <c r="B3">
        <v>1</v>
      </c>
      <c r="C3" s="2">
        <f t="shared" ref="C3:C34" si="15">IF(B3=0,1,C2*(1.1+MIN(4,A3)*0))</f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0"/>
        <v>1</v>
      </c>
      <c r="S3">
        <f t="shared" si="1"/>
        <v>1</v>
      </c>
      <c r="T3">
        <f t="shared" si="2"/>
        <v>1</v>
      </c>
      <c r="U3">
        <f t="shared" si="3"/>
        <v>1</v>
      </c>
      <c r="V3">
        <f t="shared" si="4"/>
        <v>1</v>
      </c>
      <c r="W3">
        <f t="shared" si="5"/>
        <v>1</v>
      </c>
      <c r="X3">
        <f t="shared" si="6"/>
        <v>1</v>
      </c>
      <c r="Y3">
        <f t="shared" si="7"/>
        <v>1</v>
      </c>
      <c r="Z3">
        <f t="shared" si="8"/>
        <v>0</v>
      </c>
      <c r="AA3">
        <f t="shared" si="9"/>
        <v>0</v>
      </c>
      <c r="AB3">
        <f t="shared" si="10"/>
        <v>0</v>
      </c>
      <c r="AC3">
        <f t="shared" si="11"/>
        <v>0</v>
      </c>
      <c r="AD3">
        <f t="shared" si="12"/>
        <v>0</v>
      </c>
      <c r="AE3">
        <f t="shared" si="13"/>
        <v>0</v>
      </c>
      <c r="AF3">
        <f t="shared" si="14"/>
        <v>0</v>
      </c>
    </row>
    <row r="4" spans="1:32" x14ac:dyDescent="0.3">
      <c r="A4">
        <v>0</v>
      </c>
      <c r="B4">
        <v>2</v>
      </c>
      <c r="C4" s="2">
        <f t="shared" si="15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0"/>
        <v>0.92592592592592582</v>
      </c>
      <c r="S4">
        <f t="shared" si="1"/>
        <v>1</v>
      </c>
      <c r="T4">
        <f t="shared" si="2"/>
        <v>1</v>
      </c>
      <c r="U4">
        <f t="shared" si="3"/>
        <v>1</v>
      </c>
      <c r="V4">
        <f t="shared" si="4"/>
        <v>1</v>
      </c>
      <c r="W4">
        <f t="shared" si="5"/>
        <v>1</v>
      </c>
      <c r="X4">
        <f t="shared" si="6"/>
        <v>1</v>
      </c>
      <c r="Y4">
        <f t="shared" si="7"/>
        <v>1</v>
      </c>
      <c r="Z4">
        <f t="shared" si="8"/>
        <v>0.29393876913398159</v>
      </c>
      <c r="AA4">
        <f t="shared" si="9"/>
        <v>0</v>
      </c>
      <c r="AB4">
        <f t="shared" si="10"/>
        <v>0</v>
      </c>
      <c r="AC4">
        <f t="shared" si="11"/>
        <v>0</v>
      </c>
      <c r="AD4">
        <f t="shared" si="12"/>
        <v>0</v>
      </c>
      <c r="AE4">
        <f t="shared" si="13"/>
        <v>0</v>
      </c>
      <c r="AF4">
        <f t="shared" si="14"/>
        <v>0</v>
      </c>
    </row>
    <row r="5" spans="1:32" x14ac:dyDescent="0.3">
      <c r="A5">
        <v>0</v>
      </c>
      <c r="B5">
        <v>3</v>
      </c>
      <c r="C5" s="2">
        <f t="shared" si="15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0"/>
        <v>0.8573388203017831</v>
      </c>
      <c r="S5">
        <f t="shared" si="1"/>
        <v>1</v>
      </c>
      <c r="T5">
        <f t="shared" si="2"/>
        <v>1</v>
      </c>
      <c r="U5">
        <f t="shared" si="3"/>
        <v>1</v>
      </c>
      <c r="V5">
        <f t="shared" si="4"/>
        <v>1</v>
      </c>
      <c r="W5">
        <f t="shared" si="5"/>
        <v>1</v>
      </c>
      <c r="X5">
        <f t="shared" si="6"/>
        <v>1</v>
      </c>
      <c r="Y5">
        <f t="shared" si="7"/>
        <v>1</v>
      </c>
      <c r="Z5">
        <f t="shared" si="8"/>
        <v>0.44055528597441695</v>
      </c>
      <c r="AA5">
        <f t="shared" si="9"/>
        <v>0</v>
      </c>
      <c r="AB5">
        <f t="shared" si="10"/>
        <v>0</v>
      </c>
      <c r="AC5">
        <f t="shared" si="11"/>
        <v>0</v>
      </c>
      <c r="AD5">
        <f t="shared" si="12"/>
        <v>0</v>
      </c>
      <c r="AE5">
        <f t="shared" si="13"/>
        <v>0</v>
      </c>
      <c r="AF5">
        <f t="shared" si="14"/>
        <v>0</v>
      </c>
    </row>
    <row r="6" spans="1:32" x14ac:dyDescent="0.3">
      <c r="A6">
        <v>0</v>
      </c>
      <c r="B6">
        <v>4</v>
      </c>
      <c r="C6" s="2">
        <f t="shared" si="15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0"/>
        <v>0.79383224102016947</v>
      </c>
      <c r="S6">
        <f t="shared" si="1"/>
        <v>1</v>
      </c>
      <c r="T6">
        <f t="shared" si="2"/>
        <v>1</v>
      </c>
      <c r="U6">
        <f t="shared" si="3"/>
        <v>1</v>
      </c>
      <c r="V6">
        <f t="shared" si="4"/>
        <v>1</v>
      </c>
      <c r="W6">
        <f t="shared" si="5"/>
        <v>1</v>
      </c>
      <c r="X6">
        <f t="shared" si="6"/>
        <v>1</v>
      </c>
      <c r="Y6">
        <f t="shared" si="7"/>
        <v>1</v>
      </c>
      <c r="Z6">
        <f t="shared" si="8"/>
        <v>0.57198105121061538</v>
      </c>
      <c r="AA6">
        <f t="shared" si="9"/>
        <v>0</v>
      </c>
      <c r="AB6">
        <f t="shared" si="10"/>
        <v>0</v>
      </c>
      <c r="AC6">
        <f t="shared" si="11"/>
        <v>0</v>
      </c>
      <c r="AD6">
        <f t="shared" si="12"/>
        <v>0</v>
      </c>
      <c r="AE6">
        <f t="shared" si="13"/>
        <v>0</v>
      </c>
      <c r="AF6">
        <f t="shared" si="14"/>
        <v>0</v>
      </c>
    </row>
    <row r="7" spans="1:32" x14ac:dyDescent="0.3">
      <c r="A7">
        <v>0</v>
      </c>
      <c r="B7">
        <v>5</v>
      </c>
      <c r="C7" s="2">
        <f t="shared" si="15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0"/>
        <v>0.66152686751680789</v>
      </c>
      <c r="S7">
        <f t="shared" si="1"/>
        <v>1</v>
      </c>
      <c r="T7">
        <f t="shared" si="2"/>
        <v>1</v>
      </c>
      <c r="U7">
        <f t="shared" si="3"/>
        <v>1</v>
      </c>
      <c r="V7">
        <f t="shared" si="4"/>
        <v>1</v>
      </c>
      <c r="W7">
        <f t="shared" si="5"/>
        <v>1</v>
      </c>
      <c r="X7">
        <f t="shared" si="6"/>
        <v>1</v>
      </c>
      <c r="Y7">
        <f t="shared" si="7"/>
        <v>1</v>
      </c>
      <c r="Z7">
        <f t="shared" si="8"/>
        <v>0.87945700579355257</v>
      </c>
      <c r="AA7">
        <f t="shared" si="9"/>
        <v>0</v>
      </c>
      <c r="AB7">
        <f t="shared" si="10"/>
        <v>0</v>
      </c>
      <c r="AC7">
        <f t="shared" si="11"/>
        <v>0</v>
      </c>
      <c r="AD7">
        <f t="shared" si="12"/>
        <v>0</v>
      </c>
      <c r="AE7">
        <f t="shared" si="13"/>
        <v>0</v>
      </c>
      <c r="AF7">
        <f t="shared" si="14"/>
        <v>0</v>
      </c>
    </row>
    <row r="8" spans="1:32" x14ac:dyDescent="0.3">
      <c r="A8">
        <v>1</v>
      </c>
      <c r="B8">
        <v>0</v>
      </c>
      <c r="C8" s="2">
        <f t="shared" si="15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0"/>
        <v>0</v>
      </c>
      <c r="S8">
        <f t="shared" si="1"/>
        <v>0</v>
      </c>
      <c r="T8">
        <f t="shared" si="2"/>
        <v>0</v>
      </c>
      <c r="U8">
        <f t="shared" si="3"/>
        <v>0</v>
      </c>
      <c r="V8">
        <f t="shared" si="4"/>
        <v>0</v>
      </c>
      <c r="W8">
        <f t="shared" si="5"/>
        <v>0</v>
      </c>
      <c r="X8">
        <f t="shared" si="6"/>
        <v>0</v>
      </c>
      <c r="Y8">
        <f t="shared" si="7"/>
        <v>0</v>
      </c>
      <c r="Z8" t="e">
        <f t="shared" si="8"/>
        <v>#DIV/0!</v>
      </c>
      <c r="AA8" t="e">
        <f t="shared" si="9"/>
        <v>#DIV/0!</v>
      </c>
      <c r="AB8" t="e">
        <f t="shared" si="10"/>
        <v>#DIV/0!</v>
      </c>
      <c r="AC8" t="e">
        <f t="shared" si="11"/>
        <v>#DIV/0!</v>
      </c>
      <c r="AD8" t="e">
        <f t="shared" si="12"/>
        <v>#DIV/0!</v>
      </c>
      <c r="AE8" t="e">
        <f t="shared" si="13"/>
        <v>#DIV/0!</v>
      </c>
      <c r="AF8" t="e">
        <f t="shared" si="14"/>
        <v>#DIV/0!</v>
      </c>
    </row>
    <row r="9" spans="1:32" x14ac:dyDescent="0.3">
      <c r="A9">
        <v>1</v>
      </c>
      <c r="B9">
        <v>1</v>
      </c>
      <c r="C9" s="2">
        <f t="shared" si="15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0"/>
        <v>1</v>
      </c>
      <c r="S9">
        <f t="shared" si="1"/>
        <v>0.99999995061464086</v>
      </c>
      <c r="T9">
        <f t="shared" si="2"/>
        <v>1</v>
      </c>
      <c r="U9">
        <f t="shared" si="3"/>
        <v>1</v>
      </c>
      <c r="V9">
        <f t="shared" si="4"/>
        <v>1</v>
      </c>
      <c r="W9">
        <f t="shared" si="5"/>
        <v>1</v>
      </c>
      <c r="X9">
        <f t="shared" si="6"/>
        <v>1</v>
      </c>
      <c r="Y9">
        <f t="shared" si="7"/>
        <v>1</v>
      </c>
      <c r="Z9">
        <f t="shared" si="8"/>
        <v>2.9580398915498085</v>
      </c>
      <c r="AA9">
        <f t="shared" si="9"/>
        <v>0.74833147735478822</v>
      </c>
      <c r="AB9">
        <f t="shared" si="10"/>
        <v>0</v>
      </c>
      <c r="AC9">
        <f t="shared" si="11"/>
        <v>0</v>
      </c>
      <c r="AD9">
        <f t="shared" si="12"/>
        <v>0</v>
      </c>
      <c r="AE9">
        <f t="shared" si="13"/>
        <v>0</v>
      </c>
      <c r="AF9">
        <f t="shared" si="14"/>
        <v>0</v>
      </c>
    </row>
    <row r="10" spans="1:32" x14ac:dyDescent="0.3">
      <c r="A10">
        <v>1</v>
      </c>
      <c r="B10">
        <v>2</v>
      </c>
      <c r="C10" s="2">
        <f t="shared" si="15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0"/>
        <v>0.92592592592592582</v>
      </c>
      <c r="S10">
        <f t="shared" si="1"/>
        <v>0.99999978735762995</v>
      </c>
      <c r="T10">
        <f t="shared" si="2"/>
        <v>1</v>
      </c>
      <c r="U10">
        <f t="shared" si="3"/>
        <v>1</v>
      </c>
      <c r="V10">
        <f t="shared" si="4"/>
        <v>1</v>
      </c>
      <c r="W10">
        <f t="shared" si="5"/>
        <v>1</v>
      </c>
      <c r="X10">
        <f t="shared" si="6"/>
        <v>1</v>
      </c>
      <c r="Y10">
        <f t="shared" si="7"/>
        <v>1</v>
      </c>
      <c r="Z10">
        <f t="shared" si="8"/>
        <v>3.2416662382176251</v>
      </c>
      <c r="AA10">
        <f t="shared" si="9"/>
        <v>0.87985453343152153</v>
      </c>
      <c r="AB10">
        <f t="shared" si="10"/>
        <v>0</v>
      </c>
      <c r="AC10">
        <f t="shared" si="11"/>
        <v>0</v>
      </c>
      <c r="AD10">
        <f t="shared" si="12"/>
        <v>0</v>
      </c>
      <c r="AE10">
        <f t="shared" si="13"/>
        <v>0</v>
      </c>
      <c r="AF10">
        <f t="shared" si="14"/>
        <v>0</v>
      </c>
    </row>
    <row r="11" spans="1:32" x14ac:dyDescent="0.3">
      <c r="A11">
        <v>1</v>
      </c>
      <c r="B11">
        <v>3</v>
      </c>
      <c r="C11" s="2">
        <f t="shared" si="15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0"/>
        <v>0.8573388203017831</v>
      </c>
      <c r="S11">
        <f t="shared" si="1"/>
        <v>0.99999920809691645</v>
      </c>
      <c r="T11">
        <f t="shared" si="2"/>
        <v>1</v>
      </c>
      <c r="U11">
        <f t="shared" si="3"/>
        <v>1</v>
      </c>
      <c r="V11">
        <f t="shared" si="4"/>
        <v>1</v>
      </c>
      <c r="W11">
        <f t="shared" si="5"/>
        <v>1</v>
      </c>
      <c r="X11">
        <f t="shared" si="6"/>
        <v>1</v>
      </c>
      <c r="Y11">
        <f t="shared" si="7"/>
        <v>1</v>
      </c>
      <c r="Z11">
        <f t="shared" si="8"/>
        <v>3.5473355860420095</v>
      </c>
      <c r="AA11">
        <f t="shared" si="9"/>
        <v>1.0166603963959651</v>
      </c>
      <c r="AB11">
        <f t="shared" si="10"/>
        <v>0</v>
      </c>
      <c r="AC11">
        <f t="shared" si="11"/>
        <v>0</v>
      </c>
      <c r="AD11">
        <f t="shared" si="12"/>
        <v>0</v>
      </c>
      <c r="AE11">
        <f t="shared" si="13"/>
        <v>0</v>
      </c>
      <c r="AF11">
        <f t="shared" si="14"/>
        <v>0</v>
      </c>
    </row>
    <row r="12" spans="1:32" x14ac:dyDescent="0.3">
      <c r="A12">
        <v>1</v>
      </c>
      <c r="B12">
        <v>4</v>
      </c>
      <c r="C12" s="2">
        <f t="shared" si="15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0"/>
        <v>0.79383224102016947</v>
      </c>
      <c r="S12">
        <f t="shared" si="1"/>
        <v>0.99999740382739888</v>
      </c>
      <c r="T12">
        <f t="shared" si="2"/>
        <v>1</v>
      </c>
      <c r="U12">
        <f t="shared" si="3"/>
        <v>1</v>
      </c>
      <c r="V12">
        <f t="shared" si="4"/>
        <v>1</v>
      </c>
      <c r="W12">
        <f t="shared" si="5"/>
        <v>1</v>
      </c>
      <c r="X12">
        <f t="shared" si="6"/>
        <v>1</v>
      </c>
      <c r="Y12">
        <f t="shared" si="7"/>
        <v>1</v>
      </c>
      <c r="Z12">
        <f t="shared" si="8"/>
        <v>3.8768825692899198</v>
      </c>
      <c r="AA12">
        <f t="shared" si="9"/>
        <v>1.1604640765531009</v>
      </c>
      <c r="AB12">
        <f t="shared" si="10"/>
        <v>0</v>
      </c>
      <c r="AC12">
        <f t="shared" si="11"/>
        <v>0</v>
      </c>
      <c r="AD12">
        <f t="shared" si="12"/>
        <v>0</v>
      </c>
      <c r="AE12">
        <f t="shared" si="13"/>
        <v>0</v>
      </c>
      <c r="AF12">
        <f t="shared" si="14"/>
        <v>0</v>
      </c>
    </row>
    <row r="13" spans="1:32" x14ac:dyDescent="0.3">
      <c r="A13">
        <v>1</v>
      </c>
      <c r="B13">
        <v>5</v>
      </c>
      <c r="C13" s="2">
        <f t="shared" si="15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0"/>
        <v>0.66152686751680789</v>
      </c>
      <c r="S13">
        <f t="shared" si="1"/>
        <v>0.99997176178950831</v>
      </c>
      <c r="T13">
        <f t="shared" si="2"/>
        <v>0.99999999999998712</v>
      </c>
      <c r="U13">
        <f t="shared" si="3"/>
        <v>1</v>
      </c>
      <c r="V13">
        <f t="shared" si="4"/>
        <v>1</v>
      </c>
      <c r="W13">
        <f t="shared" si="5"/>
        <v>1</v>
      </c>
      <c r="X13">
        <f t="shared" si="6"/>
        <v>1</v>
      </c>
      <c r="Y13">
        <f t="shared" si="7"/>
        <v>1</v>
      </c>
      <c r="Z13">
        <f t="shared" si="8"/>
        <v>4.7646272316658909</v>
      </c>
      <c r="AA13">
        <f t="shared" si="9"/>
        <v>1.5370354352054305</v>
      </c>
      <c r="AB13">
        <f t="shared" si="10"/>
        <v>0</v>
      </c>
      <c r="AC13">
        <f t="shared" si="11"/>
        <v>0</v>
      </c>
      <c r="AD13">
        <f t="shared" si="12"/>
        <v>0</v>
      </c>
      <c r="AE13">
        <f t="shared" si="13"/>
        <v>0</v>
      </c>
      <c r="AF13">
        <f t="shared" si="14"/>
        <v>0</v>
      </c>
    </row>
    <row r="14" spans="1:32" x14ac:dyDescent="0.3">
      <c r="A14">
        <v>1</v>
      </c>
      <c r="B14">
        <v>6</v>
      </c>
      <c r="C14" s="2">
        <f t="shared" si="15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0"/>
        <v>0.61252487733037764</v>
      </c>
      <c r="S14">
        <f t="shared" si="1"/>
        <v>0.99993354765013409</v>
      </c>
      <c r="T14">
        <f t="shared" si="2"/>
        <v>0.99999999999967981</v>
      </c>
      <c r="U14">
        <f t="shared" si="3"/>
        <v>1</v>
      </c>
      <c r="V14">
        <f t="shared" si="4"/>
        <v>1</v>
      </c>
      <c r="W14">
        <f t="shared" si="5"/>
        <v>1</v>
      </c>
      <c r="X14">
        <f t="shared" si="6"/>
        <v>1</v>
      </c>
      <c r="Y14">
        <f t="shared" si="7"/>
        <v>1</v>
      </c>
      <c r="Z14">
        <f t="shared" si="8"/>
        <v>5.1900245931375331</v>
      </c>
      <c r="AA14">
        <f t="shared" si="9"/>
        <v>1.7141890131194943</v>
      </c>
      <c r="AB14">
        <f t="shared" si="10"/>
        <v>0</v>
      </c>
      <c r="AC14">
        <f t="shared" si="11"/>
        <v>0</v>
      </c>
      <c r="AD14">
        <f t="shared" si="12"/>
        <v>0</v>
      </c>
      <c r="AE14">
        <f t="shared" si="13"/>
        <v>0</v>
      </c>
      <c r="AF14">
        <f t="shared" si="14"/>
        <v>0</v>
      </c>
    </row>
    <row r="15" spans="1:32" x14ac:dyDescent="0.3">
      <c r="A15">
        <v>1</v>
      </c>
      <c r="B15">
        <v>7</v>
      </c>
      <c r="C15" s="2">
        <f t="shared" si="15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0"/>
        <v>0.56715266419479404</v>
      </c>
      <c r="S15">
        <f t="shared" si="1"/>
        <v>0.99985509924802984</v>
      </c>
      <c r="T15">
        <f t="shared" si="2"/>
        <v>0.99999999999472933</v>
      </c>
      <c r="U15">
        <f t="shared" si="3"/>
        <v>1</v>
      </c>
      <c r="V15">
        <f t="shared" si="4"/>
        <v>1</v>
      </c>
      <c r="W15">
        <f t="shared" si="5"/>
        <v>1</v>
      </c>
      <c r="X15">
        <f t="shared" si="6"/>
        <v>1</v>
      </c>
      <c r="Y15">
        <f t="shared" si="7"/>
        <v>1</v>
      </c>
      <c r="Z15">
        <f t="shared" si="8"/>
        <v>5.6490936467128954</v>
      </c>
      <c r="AA15">
        <f t="shared" si="9"/>
        <v>1.903911432624616</v>
      </c>
      <c r="AB15">
        <f t="shared" si="10"/>
        <v>0</v>
      </c>
      <c r="AC15">
        <f t="shared" si="11"/>
        <v>0</v>
      </c>
      <c r="AD15">
        <f t="shared" si="12"/>
        <v>0</v>
      </c>
      <c r="AE15">
        <f t="shared" si="13"/>
        <v>0</v>
      </c>
      <c r="AF15">
        <f t="shared" si="14"/>
        <v>0</v>
      </c>
    </row>
    <row r="16" spans="1:32" x14ac:dyDescent="0.3">
      <c r="A16">
        <v>1</v>
      </c>
      <c r="B16">
        <v>8</v>
      </c>
      <c r="C16" s="2">
        <f t="shared" si="15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0"/>
        <v>0.52514135573592036</v>
      </c>
      <c r="S16">
        <f t="shared" si="1"/>
        <v>0.99970493717493758</v>
      </c>
      <c r="T16">
        <f t="shared" si="2"/>
        <v>0.99999999993827049</v>
      </c>
      <c r="U16">
        <f t="shared" si="3"/>
        <v>1</v>
      </c>
      <c r="V16">
        <f t="shared" si="4"/>
        <v>1</v>
      </c>
      <c r="W16">
        <f t="shared" si="5"/>
        <v>1</v>
      </c>
      <c r="X16">
        <f t="shared" si="6"/>
        <v>1</v>
      </c>
      <c r="Y16">
        <f t="shared" si="7"/>
        <v>1</v>
      </c>
      <c r="Z16">
        <f t="shared" si="8"/>
        <v>6.1445625315657777</v>
      </c>
      <c r="AA16">
        <f t="shared" si="9"/>
        <v>2.1074473837237244</v>
      </c>
      <c r="AB16">
        <f t="shared" si="10"/>
        <v>0.26605598849718476</v>
      </c>
      <c r="AC16">
        <f t="shared" si="11"/>
        <v>0</v>
      </c>
      <c r="AD16">
        <f t="shared" si="12"/>
        <v>0</v>
      </c>
      <c r="AE16">
        <f t="shared" si="13"/>
        <v>0</v>
      </c>
      <c r="AF16">
        <f t="shared" si="14"/>
        <v>0</v>
      </c>
    </row>
    <row r="17" spans="1:32" x14ac:dyDescent="0.3">
      <c r="A17">
        <v>1</v>
      </c>
      <c r="B17">
        <v>9</v>
      </c>
      <c r="C17" s="2">
        <f t="shared" si="15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0"/>
        <v>0.48624199605177809</v>
      </c>
      <c r="S17">
        <f t="shared" si="1"/>
        <v>0.99943504140278516</v>
      </c>
      <c r="T17">
        <f t="shared" si="2"/>
        <v>0.99999999945655205</v>
      </c>
      <c r="U17">
        <f t="shared" si="3"/>
        <v>1</v>
      </c>
      <c r="V17">
        <f t="shared" si="4"/>
        <v>1</v>
      </c>
      <c r="W17">
        <f t="shared" si="5"/>
        <v>1</v>
      </c>
      <c r="X17">
        <f t="shared" si="6"/>
        <v>1</v>
      </c>
      <c r="Y17">
        <f t="shared" si="7"/>
        <v>1</v>
      </c>
      <c r="Z17">
        <f t="shared" si="8"/>
        <v>6.6793737433258773</v>
      </c>
      <c r="AA17">
        <f t="shared" si="9"/>
        <v>2.3260934017264274</v>
      </c>
      <c r="AB17">
        <f t="shared" si="10"/>
        <v>0.41797097626143004</v>
      </c>
      <c r="AC17">
        <f t="shared" si="11"/>
        <v>0</v>
      </c>
      <c r="AD17">
        <f t="shared" si="12"/>
        <v>0</v>
      </c>
      <c r="AE17">
        <f t="shared" si="13"/>
        <v>0</v>
      </c>
      <c r="AF17">
        <f t="shared" si="14"/>
        <v>0</v>
      </c>
    </row>
    <row r="18" spans="1:32" x14ac:dyDescent="0.3">
      <c r="A18">
        <v>1</v>
      </c>
      <c r="B18">
        <v>10</v>
      </c>
      <c r="C18" s="2">
        <f t="shared" si="15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0"/>
        <v>0.37403230465521392</v>
      </c>
      <c r="S18">
        <f t="shared" si="1"/>
        <v>0.9964858357074996</v>
      </c>
      <c r="T18">
        <f t="shared" si="2"/>
        <v>0.99999982205633386</v>
      </c>
      <c r="U18">
        <f t="shared" si="3"/>
        <v>1</v>
      </c>
      <c r="V18">
        <f t="shared" si="4"/>
        <v>1</v>
      </c>
      <c r="W18">
        <f t="shared" si="5"/>
        <v>1</v>
      </c>
      <c r="X18">
        <f t="shared" si="6"/>
        <v>1</v>
      </c>
      <c r="Y18">
        <f t="shared" si="7"/>
        <v>1</v>
      </c>
      <c r="Z18">
        <f t="shared" si="8"/>
        <v>8.8433568819415775</v>
      </c>
      <c r="AA18">
        <f t="shared" si="9"/>
        <v>3.2042157275708933</v>
      </c>
      <c r="AB18">
        <f t="shared" si="10"/>
        <v>0.86278712315759187</v>
      </c>
      <c r="AC18">
        <f t="shared" si="11"/>
        <v>0</v>
      </c>
      <c r="AD18">
        <f t="shared" si="12"/>
        <v>0</v>
      </c>
      <c r="AE18">
        <f t="shared" si="13"/>
        <v>0</v>
      </c>
      <c r="AF18">
        <f t="shared" si="14"/>
        <v>0</v>
      </c>
    </row>
    <row r="19" spans="1:32" x14ac:dyDescent="0.3">
      <c r="A19">
        <v>2</v>
      </c>
      <c r="B19">
        <v>0</v>
      </c>
      <c r="C19" s="2">
        <f t="shared" si="15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0"/>
        <v>0</v>
      </c>
      <c r="S19">
        <f t="shared" si="1"/>
        <v>0</v>
      </c>
      <c r="T19">
        <f t="shared" si="2"/>
        <v>0</v>
      </c>
      <c r="U19">
        <f t="shared" si="3"/>
        <v>0</v>
      </c>
      <c r="V19">
        <f t="shared" si="4"/>
        <v>0</v>
      </c>
      <c r="W19">
        <f t="shared" si="5"/>
        <v>0</v>
      </c>
      <c r="X19">
        <f t="shared" si="6"/>
        <v>0</v>
      </c>
      <c r="Y19">
        <f t="shared" si="7"/>
        <v>0</v>
      </c>
      <c r="Z19" t="e">
        <f t="shared" si="8"/>
        <v>#DIV/0!</v>
      </c>
      <c r="AA19" t="e">
        <f t="shared" si="9"/>
        <v>#DIV/0!</v>
      </c>
      <c r="AB19" t="e">
        <f t="shared" si="10"/>
        <v>#DIV/0!</v>
      </c>
      <c r="AC19" t="e">
        <f t="shared" si="11"/>
        <v>#DIV/0!</v>
      </c>
      <c r="AD19" t="e">
        <f t="shared" si="12"/>
        <v>#DIV/0!</v>
      </c>
      <c r="AE19" t="e">
        <f t="shared" si="13"/>
        <v>#DIV/0!</v>
      </c>
      <c r="AF19" t="e">
        <f t="shared" si="14"/>
        <v>#DIV/0!</v>
      </c>
    </row>
    <row r="20" spans="1:32" x14ac:dyDescent="0.3">
      <c r="A20">
        <v>2</v>
      </c>
      <c r="B20">
        <v>1</v>
      </c>
      <c r="C20" s="2">
        <f t="shared" si="15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0"/>
        <v>1</v>
      </c>
      <c r="S20">
        <f t="shared" si="1"/>
        <v>0.98584787397433182</v>
      </c>
      <c r="T20">
        <f t="shared" si="2"/>
        <v>0.99998894836966268</v>
      </c>
      <c r="U20">
        <f t="shared" si="3"/>
        <v>0.99999999999999967</v>
      </c>
      <c r="V20">
        <f t="shared" si="4"/>
        <v>1</v>
      </c>
      <c r="W20">
        <f t="shared" si="5"/>
        <v>1</v>
      </c>
      <c r="X20">
        <f t="shared" si="6"/>
        <v>1</v>
      </c>
      <c r="Y20">
        <f t="shared" si="7"/>
        <v>1</v>
      </c>
      <c r="Z20">
        <f t="shared" si="8"/>
        <v>11.739356881873894</v>
      </c>
      <c r="AA20">
        <f t="shared" si="9"/>
        <v>4.3714985988788788</v>
      </c>
      <c r="AB20">
        <f t="shared" si="10"/>
        <v>1.3717142559585798</v>
      </c>
      <c r="AC20">
        <f t="shared" si="11"/>
        <v>0</v>
      </c>
      <c r="AD20">
        <f t="shared" si="12"/>
        <v>0</v>
      </c>
      <c r="AE20">
        <f t="shared" si="13"/>
        <v>0</v>
      </c>
      <c r="AF20">
        <f t="shared" si="14"/>
        <v>0</v>
      </c>
    </row>
    <row r="21" spans="1:32" x14ac:dyDescent="0.3">
      <c r="A21">
        <v>2</v>
      </c>
      <c r="B21">
        <v>2</v>
      </c>
      <c r="C21" s="2">
        <f t="shared" si="15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0"/>
        <v>0.92592592592592582</v>
      </c>
      <c r="S21">
        <f t="shared" si="1"/>
        <v>0.98035144384314532</v>
      </c>
      <c r="T21">
        <f t="shared" si="2"/>
        <v>0.99997168647845214</v>
      </c>
      <c r="U21">
        <f t="shared" si="3"/>
        <v>0.99999999999998701</v>
      </c>
      <c r="V21">
        <f t="shared" si="4"/>
        <v>1</v>
      </c>
      <c r="W21">
        <f t="shared" si="5"/>
        <v>1</v>
      </c>
      <c r="X21">
        <f t="shared" si="6"/>
        <v>1</v>
      </c>
      <c r="Y21">
        <f t="shared" si="7"/>
        <v>1</v>
      </c>
      <c r="Z21">
        <f t="shared" si="8"/>
        <v>12.720176885562557</v>
      </c>
      <c r="AA21">
        <f t="shared" si="9"/>
        <v>4.7658434720414391</v>
      </c>
      <c r="AB21">
        <f t="shared" si="10"/>
        <v>1.5375442237542309</v>
      </c>
      <c r="AC21">
        <f t="shared" si="11"/>
        <v>0</v>
      </c>
      <c r="AD21">
        <f t="shared" si="12"/>
        <v>0</v>
      </c>
      <c r="AE21">
        <f t="shared" si="13"/>
        <v>0</v>
      </c>
      <c r="AF21">
        <f t="shared" si="14"/>
        <v>0</v>
      </c>
    </row>
    <row r="22" spans="1:32" x14ac:dyDescent="0.3">
      <c r="A22">
        <v>2</v>
      </c>
      <c r="B22">
        <v>3</v>
      </c>
      <c r="C22" s="2">
        <f t="shared" si="15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0"/>
        <v>0.8573388203017831</v>
      </c>
      <c r="S22">
        <f t="shared" si="1"/>
        <v>0.97342613999255534</v>
      </c>
      <c r="T22">
        <f t="shared" si="2"/>
        <v>0.99993338635406659</v>
      </c>
      <c r="U22">
        <f t="shared" si="3"/>
        <v>0.99999999999967693</v>
      </c>
      <c r="V22">
        <f t="shared" si="4"/>
        <v>1</v>
      </c>
      <c r="W22">
        <f t="shared" si="5"/>
        <v>1</v>
      </c>
      <c r="X22">
        <f t="shared" si="6"/>
        <v>1</v>
      </c>
      <c r="Y22">
        <f t="shared" si="7"/>
        <v>1</v>
      </c>
      <c r="Z22">
        <f t="shared" si="8"/>
        <v>13.779331426451723</v>
      </c>
      <c r="AA22">
        <f t="shared" si="9"/>
        <v>5.191337007900759</v>
      </c>
      <c r="AB22">
        <f t="shared" si="10"/>
        <v>1.7147333287529001</v>
      </c>
      <c r="AC22">
        <f t="shared" si="11"/>
        <v>0</v>
      </c>
      <c r="AD22">
        <f t="shared" si="12"/>
        <v>0</v>
      </c>
      <c r="AE22">
        <f t="shared" si="13"/>
        <v>0</v>
      </c>
      <c r="AF22">
        <f t="shared" si="14"/>
        <v>0</v>
      </c>
    </row>
    <row r="23" spans="1:32" x14ac:dyDescent="0.3">
      <c r="A23">
        <v>2</v>
      </c>
      <c r="B23">
        <v>4</v>
      </c>
      <c r="C23" s="2">
        <f t="shared" si="15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0"/>
        <v>0.79383224102016947</v>
      </c>
      <c r="S23">
        <f t="shared" si="1"/>
        <v>0.96491158134123312</v>
      </c>
      <c r="T23">
        <f t="shared" si="2"/>
        <v>0.9998547786628128</v>
      </c>
      <c r="U23">
        <f t="shared" si="3"/>
        <v>0.99999999999468814</v>
      </c>
      <c r="V23">
        <f t="shared" si="4"/>
        <v>1</v>
      </c>
      <c r="W23">
        <f t="shared" si="5"/>
        <v>1</v>
      </c>
      <c r="X23">
        <f t="shared" si="6"/>
        <v>1</v>
      </c>
      <c r="Y23">
        <f t="shared" si="7"/>
        <v>1</v>
      </c>
      <c r="Z23">
        <f t="shared" si="8"/>
        <v>14.923098072678609</v>
      </c>
      <c r="AA23">
        <f t="shared" si="9"/>
        <v>5.6505100383846294</v>
      </c>
      <c r="AB23">
        <f t="shared" si="10"/>
        <v>1.9044949144121315</v>
      </c>
      <c r="AC23">
        <f t="shared" si="11"/>
        <v>0</v>
      </c>
      <c r="AD23">
        <f t="shared" si="12"/>
        <v>0</v>
      </c>
      <c r="AE23">
        <f t="shared" si="13"/>
        <v>0</v>
      </c>
      <c r="AF23">
        <f t="shared" si="14"/>
        <v>0</v>
      </c>
    </row>
    <row r="24" spans="1:32" x14ac:dyDescent="0.3">
      <c r="A24">
        <v>2</v>
      </c>
      <c r="B24">
        <v>5</v>
      </c>
      <c r="C24" s="2">
        <f t="shared" si="15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0"/>
        <v>0.66152686751680789</v>
      </c>
      <c r="S24">
        <f t="shared" si="1"/>
        <v>0.93769735634586593</v>
      </c>
      <c r="T24">
        <f t="shared" si="2"/>
        <v>0.99929096491649116</v>
      </c>
      <c r="U24">
        <f t="shared" si="3"/>
        <v>0.99999999885489632</v>
      </c>
      <c r="V24">
        <f t="shared" si="4"/>
        <v>1</v>
      </c>
      <c r="W24">
        <f t="shared" si="5"/>
        <v>1</v>
      </c>
      <c r="X24">
        <f t="shared" si="6"/>
        <v>1</v>
      </c>
      <c r="Y24">
        <f t="shared" si="7"/>
        <v>1</v>
      </c>
      <c r="Z24">
        <f t="shared" si="8"/>
        <v>18.010827466970227</v>
      </c>
      <c r="AA24">
        <f t="shared" si="9"/>
        <v>6.8889854863539268</v>
      </c>
      <c r="AB24">
        <f t="shared" si="10"/>
        <v>2.4115542271720138</v>
      </c>
      <c r="AC24">
        <f t="shared" si="11"/>
        <v>0.46841517560236395</v>
      </c>
      <c r="AD24">
        <f t="shared" si="12"/>
        <v>0</v>
      </c>
      <c r="AE24">
        <f t="shared" si="13"/>
        <v>0</v>
      </c>
      <c r="AF24">
        <f t="shared" si="14"/>
        <v>0</v>
      </c>
    </row>
    <row r="25" spans="1:32" x14ac:dyDescent="0.3">
      <c r="A25">
        <v>2</v>
      </c>
      <c r="B25">
        <v>6</v>
      </c>
      <c r="C25" s="2">
        <f t="shared" si="15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0"/>
        <v>0.61252487733037764</v>
      </c>
      <c r="S25">
        <f t="shared" si="1"/>
        <v>0.92306324850555088</v>
      </c>
      <c r="T25">
        <f t="shared" si="2"/>
        <v>0.99874027236830565</v>
      </c>
      <c r="U25">
        <f t="shared" si="3"/>
        <v>0.99999999270148965</v>
      </c>
      <c r="V25">
        <f t="shared" si="4"/>
        <v>1</v>
      </c>
      <c r="W25">
        <f t="shared" si="5"/>
        <v>1</v>
      </c>
      <c r="X25">
        <f t="shared" si="6"/>
        <v>1</v>
      </c>
      <c r="Y25">
        <f t="shared" si="7"/>
        <v>1</v>
      </c>
      <c r="Z25">
        <f t="shared" si="8"/>
        <v>19.492776134450729</v>
      </c>
      <c r="AA25">
        <f t="shared" si="9"/>
        <v>7.4829891338668872</v>
      </c>
      <c r="AB25">
        <f t="shared" si="10"/>
        <v>2.6531675785858662</v>
      </c>
      <c r="AC25">
        <f t="shared" si="11"/>
        <v>0.59859744726207254</v>
      </c>
      <c r="AD25">
        <f t="shared" si="12"/>
        <v>0</v>
      </c>
      <c r="AE25">
        <f t="shared" si="13"/>
        <v>0</v>
      </c>
      <c r="AF25">
        <f t="shared" si="14"/>
        <v>0</v>
      </c>
    </row>
    <row r="26" spans="1:32" x14ac:dyDescent="0.3">
      <c r="A26">
        <v>2</v>
      </c>
      <c r="B26">
        <v>7</v>
      </c>
      <c r="C26" s="2">
        <f t="shared" si="15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0"/>
        <v>0.56715266419479404</v>
      </c>
      <c r="S26">
        <f t="shared" si="1"/>
        <v>0.90653895191136247</v>
      </c>
      <c r="T26">
        <f t="shared" si="2"/>
        <v>0.99786761625183396</v>
      </c>
      <c r="U26">
        <f t="shared" si="3"/>
        <v>0.99999996177281458</v>
      </c>
      <c r="V26">
        <f t="shared" si="4"/>
        <v>1</v>
      </c>
      <c r="W26">
        <f t="shared" si="5"/>
        <v>1</v>
      </c>
      <c r="X26">
        <f t="shared" si="6"/>
        <v>1</v>
      </c>
      <c r="Y26">
        <f t="shared" si="7"/>
        <v>1</v>
      </c>
      <c r="Z26">
        <f t="shared" si="8"/>
        <v>21.0931974800341</v>
      </c>
      <c r="AA26">
        <f t="shared" si="9"/>
        <v>8.1242776499898302</v>
      </c>
      <c r="AB26">
        <f t="shared" si="10"/>
        <v>2.9132638382885485</v>
      </c>
      <c r="AC26">
        <f t="shared" si="11"/>
        <v>0.72700115395004161</v>
      </c>
      <c r="AD26">
        <f t="shared" si="12"/>
        <v>0</v>
      </c>
      <c r="AE26">
        <f t="shared" si="13"/>
        <v>0</v>
      </c>
      <c r="AF26">
        <f t="shared" si="14"/>
        <v>0</v>
      </c>
    </row>
    <row r="27" spans="1:32" x14ac:dyDescent="0.3">
      <c r="A27">
        <v>2</v>
      </c>
      <c r="B27">
        <v>8</v>
      </c>
      <c r="C27" s="2">
        <f t="shared" si="15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0"/>
        <v>0.52514135573592036</v>
      </c>
      <c r="S27">
        <f t="shared" si="1"/>
        <v>0.88816536062799811</v>
      </c>
      <c r="T27">
        <f t="shared" si="2"/>
        <v>0.99654540408633563</v>
      </c>
      <c r="U27">
        <f t="shared" si="3"/>
        <v>0.9999998310911693</v>
      </c>
      <c r="V27">
        <f t="shared" si="4"/>
        <v>1</v>
      </c>
      <c r="W27">
        <f t="shared" si="5"/>
        <v>1</v>
      </c>
      <c r="X27">
        <f t="shared" si="6"/>
        <v>1</v>
      </c>
      <c r="Y27">
        <f t="shared" si="7"/>
        <v>1</v>
      </c>
      <c r="Z27">
        <f t="shared" si="8"/>
        <v>22.821575931476268</v>
      </c>
      <c r="AA27">
        <f t="shared" si="9"/>
        <v>8.8166546868999838</v>
      </c>
      <c r="AB27">
        <f t="shared" si="10"/>
        <v>3.193422448462949</v>
      </c>
      <c r="AC27">
        <f t="shared" si="11"/>
        <v>0.85785353742938342</v>
      </c>
      <c r="AD27">
        <f t="shared" si="12"/>
        <v>0</v>
      </c>
      <c r="AE27">
        <f t="shared" si="13"/>
        <v>0</v>
      </c>
      <c r="AF27">
        <f t="shared" si="14"/>
        <v>0</v>
      </c>
    </row>
    <row r="28" spans="1:32" x14ac:dyDescent="0.3">
      <c r="A28">
        <v>2</v>
      </c>
      <c r="B28">
        <v>9</v>
      </c>
      <c r="C28" s="2">
        <f t="shared" si="15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0"/>
        <v>0.48624199605177809</v>
      </c>
      <c r="S28">
        <f t="shared" si="1"/>
        <v>0.86802257192653909</v>
      </c>
      <c r="T28">
        <f t="shared" si="2"/>
        <v>0.99462198629222121</v>
      </c>
      <c r="U28">
        <f t="shared" si="3"/>
        <v>0.99999935656412742</v>
      </c>
      <c r="V28">
        <f t="shared" si="4"/>
        <v>1</v>
      </c>
      <c r="W28">
        <f t="shared" si="5"/>
        <v>1</v>
      </c>
      <c r="X28">
        <f t="shared" si="6"/>
        <v>1</v>
      </c>
      <c r="Y28">
        <f t="shared" si="7"/>
        <v>1</v>
      </c>
      <c r="Z28">
        <f t="shared" si="8"/>
        <v>24.688154113152699</v>
      </c>
      <c r="AA28">
        <f t="shared" si="9"/>
        <v>9.5642260817125422</v>
      </c>
      <c r="AB28">
        <f t="shared" si="10"/>
        <v>3.4953338150505755</v>
      </c>
      <c r="AC28">
        <f t="shared" si="11"/>
        <v>0.99365881133369804</v>
      </c>
      <c r="AD28">
        <f t="shared" si="12"/>
        <v>0</v>
      </c>
      <c r="AE28">
        <f t="shared" si="13"/>
        <v>0</v>
      </c>
      <c r="AF28">
        <f t="shared" si="14"/>
        <v>0</v>
      </c>
    </row>
    <row r="29" spans="1:32" x14ac:dyDescent="0.3">
      <c r="A29">
        <v>2</v>
      </c>
      <c r="B29">
        <v>10</v>
      </c>
      <c r="C29" s="2">
        <f t="shared" si="15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0"/>
        <v>0.37403230465521392</v>
      </c>
      <c r="S29">
        <f t="shared" si="1"/>
        <v>0.78784857974856237</v>
      </c>
      <c r="T29">
        <f t="shared" si="2"/>
        <v>0.98113014823424405</v>
      </c>
      <c r="U29">
        <f t="shared" si="3"/>
        <v>0.99997477023081061</v>
      </c>
      <c r="V29">
        <f t="shared" si="4"/>
        <v>0.99999999999999167</v>
      </c>
      <c r="W29">
        <f t="shared" si="5"/>
        <v>1</v>
      </c>
      <c r="X29">
        <f t="shared" si="6"/>
        <v>1</v>
      </c>
      <c r="Y29">
        <f t="shared" si="7"/>
        <v>1</v>
      </c>
      <c r="Z29">
        <f t="shared" si="8"/>
        <v>32.247305716491866</v>
      </c>
      <c r="AA29">
        <f t="shared" si="9"/>
        <v>12.590548539651952</v>
      </c>
      <c r="AB29">
        <f t="shared" si="10"/>
        <v>4.7137450667341927</v>
      </c>
      <c r="AC29">
        <f t="shared" si="11"/>
        <v>1.5157365959997426</v>
      </c>
      <c r="AD29">
        <f t="shared" si="12"/>
        <v>0</v>
      </c>
      <c r="AE29">
        <f t="shared" si="13"/>
        <v>0</v>
      </c>
      <c r="AF29">
        <f t="shared" si="14"/>
        <v>0</v>
      </c>
    </row>
    <row r="30" spans="1:32" x14ac:dyDescent="0.3">
      <c r="A30">
        <v>2</v>
      </c>
      <c r="B30">
        <v>11</v>
      </c>
      <c r="C30" s="2">
        <f t="shared" si="15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0"/>
        <v>0.34632620801408692</v>
      </c>
      <c r="S30">
        <f t="shared" si="1"/>
        <v>0.7616328448068701</v>
      </c>
      <c r="T30">
        <f t="shared" si="2"/>
        <v>0.97439694392943166</v>
      </c>
      <c r="U30">
        <f t="shared" si="3"/>
        <v>0.99994002314185604</v>
      </c>
      <c r="V30">
        <f t="shared" si="4"/>
        <v>0.9999999999997804</v>
      </c>
      <c r="W30">
        <f t="shared" si="5"/>
        <v>1</v>
      </c>
      <c r="X30">
        <f t="shared" si="6"/>
        <v>1</v>
      </c>
      <c r="Y30">
        <f t="shared" si="7"/>
        <v>1</v>
      </c>
      <c r="Z30">
        <f t="shared" si="8"/>
        <v>34.867691522099037</v>
      </c>
      <c r="AA30">
        <f t="shared" si="9"/>
        <v>13.639348944007711</v>
      </c>
      <c r="AB30">
        <f t="shared" si="10"/>
        <v>5.135119454506385</v>
      </c>
      <c r="AC30">
        <f t="shared" si="11"/>
        <v>1.6914063022520935</v>
      </c>
      <c r="AD30">
        <f t="shared" si="12"/>
        <v>0</v>
      </c>
      <c r="AE30">
        <f t="shared" si="13"/>
        <v>0</v>
      </c>
      <c r="AF30">
        <f t="shared" si="14"/>
        <v>0</v>
      </c>
    </row>
    <row r="31" spans="1:32" x14ac:dyDescent="0.3">
      <c r="A31">
        <v>2</v>
      </c>
      <c r="B31">
        <v>12</v>
      </c>
      <c r="C31" s="2">
        <f t="shared" si="15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0"/>
        <v>0.32067241482785824</v>
      </c>
      <c r="S31">
        <f t="shared" si="1"/>
        <v>0.73454323393255239</v>
      </c>
      <c r="T31">
        <f t="shared" si="2"/>
        <v>0.96609360575807135</v>
      </c>
      <c r="U31">
        <f t="shared" si="3"/>
        <v>0.99986802739914704</v>
      </c>
      <c r="V31">
        <f t="shared" si="4"/>
        <v>0.99999999999621025</v>
      </c>
      <c r="W31">
        <f t="shared" si="5"/>
        <v>1</v>
      </c>
      <c r="X31">
        <f t="shared" si="6"/>
        <v>1</v>
      </c>
      <c r="Y31">
        <f t="shared" si="7"/>
        <v>1</v>
      </c>
      <c r="Z31">
        <f t="shared" si="8"/>
        <v>37.697662714342506</v>
      </c>
      <c r="AA31">
        <f t="shared" si="9"/>
        <v>14.771931797775837</v>
      </c>
      <c r="AB31">
        <f t="shared" si="10"/>
        <v>5.5898390958418318</v>
      </c>
      <c r="AC31">
        <f t="shared" si="11"/>
        <v>1.8794921141904293</v>
      </c>
      <c r="AD31">
        <f t="shared" si="12"/>
        <v>0</v>
      </c>
      <c r="AE31">
        <f t="shared" si="13"/>
        <v>0</v>
      </c>
      <c r="AF31">
        <f t="shared" si="14"/>
        <v>0</v>
      </c>
    </row>
    <row r="32" spans="1:32" x14ac:dyDescent="0.3">
      <c r="A32">
        <v>2</v>
      </c>
      <c r="B32">
        <v>13</v>
      </c>
      <c r="C32" s="2">
        <f t="shared" si="15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0"/>
        <v>0.29691890261838721</v>
      </c>
      <c r="S32">
        <f t="shared" si="1"/>
        <v>0.70678318816328656</v>
      </c>
      <c r="T32">
        <f t="shared" si="2"/>
        <v>0.95608354074418855</v>
      </c>
      <c r="U32">
        <f t="shared" si="3"/>
        <v>0.9997290633221223</v>
      </c>
      <c r="V32">
        <f t="shared" si="4"/>
        <v>0.99999999995384059</v>
      </c>
      <c r="W32">
        <f t="shared" si="5"/>
        <v>1</v>
      </c>
      <c r="X32">
        <f t="shared" si="6"/>
        <v>1</v>
      </c>
      <c r="Y32">
        <f t="shared" si="7"/>
        <v>1</v>
      </c>
      <c r="Z32">
        <f t="shared" si="8"/>
        <v>40.753989628924046</v>
      </c>
      <c r="AA32">
        <f t="shared" si="9"/>
        <v>15.995009649900807</v>
      </c>
      <c r="AB32">
        <f t="shared" si="10"/>
        <v>6.0806065445044553</v>
      </c>
      <c r="AC32">
        <f t="shared" si="11"/>
        <v>2.0812335704222531</v>
      </c>
      <c r="AD32">
        <f t="shared" si="12"/>
        <v>0.24359170155185281</v>
      </c>
      <c r="AE32">
        <f t="shared" si="13"/>
        <v>0.24359170155185281</v>
      </c>
      <c r="AF32">
        <f t="shared" si="14"/>
        <v>0.24359170155185281</v>
      </c>
    </row>
    <row r="33" spans="1:32" x14ac:dyDescent="0.3">
      <c r="A33">
        <v>2</v>
      </c>
      <c r="B33">
        <v>14</v>
      </c>
      <c r="C33" s="2">
        <f t="shared" si="15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0"/>
        <v>0.27492490983183998</v>
      </c>
      <c r="S33">
        <f t="shared" si="1"/>
        <v>0.67855414294644989</v>
      </c>
      <c r="T33">
        <f t="shared" si="2"/>
        <v>0.94426405057167195</v>
      </c>
      <c r="U33">
        <f t="shared" si="3"/>
        <v>0.9994774120832991</v>
      </c>
      <c r="V33">
        <f t="shared" si="4"/>
        <v>0.99999999957996144</v>
      </c>
      <c r="W33">
        <f t="shared" si="5"/>
        <v>1</v>
      </c>
      <c r="X33">
        <f t="shared" si="6"/>
        <v>1</v>
      </c>
      <c r="Y33">
        <f t="shared" si="7"/>
        <v>1</v>
      </c>
      <c r="Z33">
        <f t="shared" si="8"/>
        <v>44.054783948776482</v>
      </c>
      <c r="AA33">
        <f t="shared" si="9"/>
        <v>17.315831169991487</v>
      </c>
      <c r="AB33">
        <f t="shared" si="10"/>
        <v>6.6103365889179404</v>
      </c>
      <c r="AC33">
        <f t="shared" si="11"/>
        <v>2.2979197800687823</v>
      </c>
      <c r="AD33">
        <f t="shared" si="12"/>
        <v>0.40058031448284692</v>
      </c>
      <c r="AE33">
        <f t="shared" si="13"/>
        <v>0.40058031448284692</v>
      </c>
      <c r="AF33">
        <f t="shared" si="14"/>
        <v>0.40058031448284692</v>
      </c>
    </row>
    <row r="34" spans="1:32" x14ac:dyDescent="0.3">
      <c r="A34">
        <v>2</v>
      </c>
      <c r="B34">
        <v>15</v>
      </c>
      <c r="C34" s="2">
        <f t="shared" si="15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 x14ac:dyDescent="0.3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 x14ac:dyDescent="0.3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 x14ac:dyDescent="0.3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 x14ac:dyDescent="0.3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 x14ac:dyDescent="0.3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 x14ac:dyDescent="0.3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 x14ac:dyDescent="0.3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 x14ac:dyDescent="0.3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 x14ac:dyDescent="0.3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 x14ac:dyDescent="0.3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 x14ac:dyDescent="0.3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 x14ac:dyDescent="0.3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 x14ac:dyDescent="0.3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 x14ac:dyDescent="0.3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 x14ac:dyDescent="0.3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 x14ac:dyDescent="0.3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 x14ac:dyDescent="0.3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 x14ac:dyDescent="0.3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 x14ac:dyDescent="0.3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 x14ac:dyDescent="0.3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 x14ac:dyDescent="0.3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 x14ac:dyDescent="0.3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 x14ac:dyDescent="0.3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 x14ac:dyDescent="0.3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 x14ac:dyDescent="0.3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 x14ac:dyDescent="0.3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 x14ac:dyDescent="0.3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 x14ac:dyDescent="0.3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 x14ac:dyDescent="0.3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 x14ac:dyDescent="0.3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 x14ac:dyDescent="0.3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 x14ac:dyDescent="0.3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 x14ac:dyDescent="0.3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 x14ac:dyDescent="0.3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 x14ac:dyDescent="0.3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 x14ac:dyDescent="0.3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 x14ac:dyDescent="0.3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 x14ac:dyDescent="0.3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 x14ac:dyDescent="0.3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 x14ac:dyDescent="0.3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 x14ac:dyDescent="0.3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 x14ac:dyDescent="0.3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 x14ac:dyDescent="0.3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 x14ac:dyDescent="0.3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 x14ac:dyDescent="0.3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 x14ac:dyDescent="0.3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 x14ac:dyDescent="0.3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 x14ac:dyDescent="0.3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 x14ac:dyDescent="0.3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 x14ac:dyDescent="0.3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 x14ac:dyDescent="0.3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 x14ac:dyDescent="0.3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 x14ac:dyDescent="0.3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 x14ac:dyDescent="0.3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 x14ac:dyDescent="0.3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 x14ac:dyDescent="0.3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 x14ac:dyDescent="0.3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 x14ac:dyDescent="0.3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 x14ac:dyDescent="0.3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 x14ac:dyDescent="0.3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 x14ac:dyDescent="0.3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 x14ac:dyDescent="0.3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 x14ac:dyDescent="0.3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 x14ac:dyDescent="0.3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 x14ac:dyDescent="0.3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 x14ac:dyDescent="0.3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 x14ac:dyDescent="0.3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 x14ac:dyDescent="0.3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 x14ac:dyDescent="0.3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 x14ac:dyDescent="0.3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 x14ac:dyDescent="0.3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 x14ac:dyDescent="0.3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 x14ac:dyDescent="0.3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 x14ac:dyDescent="0.3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 x14ac:dyDescent="0.3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 x14ac:dyDescent="0.3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 x14ac:dyDescent="0.3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 x14ac:dyDescent="0.3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 x14ac:dyDescent="0.3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 x14ac:dyDescent="0.3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 x14ac:dyDescent="0.3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 x14ac:dyDescent="0.3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 x14ac:dyDescent="0.3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 x14ac:dyDescent="0.3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 x14ac:dyDescent="0.3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 x14ac:dyDescent="0.3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 x14ac:dyDescent="0.3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 x14ac:dyDescent="0.3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 x14ac:dyDescent="0.3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 x14ac:dyDescent="0.3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 x14ac:dyDescent="0.3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 x14ac:dyDescent="0.3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 x14ac:dyDescent="0.3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 x14ac:dyDescent="0.3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 x14ac:dyDescent="0.3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 x14ac:dyDescent="0.3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 x14ac:dyDescent="0.3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 x14ac:dyDescent="0.3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 x14ac:dyDescent="0.3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 x14ac:dyDescent="0.3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 x14ac:dyDescent="0.3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 x14ac:dyDescent="0.3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 x14ac:dyDescent="0.3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 x14ac:dyDescent="0.3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 x14ac:dyDescent="0.3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 x14ac:dyDescent="0.3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 x14ac:dyDescent="0.3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 x14ac:dyDescent="0.3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 x14ac:dyDescent="0.3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 x14ac:dyDescent="0.3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 x14ac:dyDescent="0.3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 x14ac:dyDescent="0.3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 x14ac:dyDescent="0.3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 x14ac:dyDescent="0.3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AY8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I5" sqref="AI5"/>
    </sheetView>
    <sheetView tabSelected="1" workbookViewId="1">
      <pane xSplit="1" ySplit="1" topLeftCell="X2" activePane="bottomRight" state="frozen"/>
      <selection pane="topRight" activeCell="B1" sqref="B1"/>
      <selection pane="bottomLeft" activeCell="A2" sqref="A2"/>
      <selection pane="bottomRight" activeCell="AO4" sqref="AO4"/>
    </sheetView>
  </sheetViews>
  <sheetFormatPr defaultRowHeight="16.5" outlineLevelCol="1" x14ac:dyDescent="0.3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28" width="9" style="3"/>
    <col min="36" max="36" width="9" style="6"/>
    <col min="38" max="38" width="9" hidden="1" customWidth="1" outlineLevel="1"/>
    <col min="39" max="39" width="9" collapsed="1"/>
    <col min="43" max="43" width="9" customWidth="1"/>
    <col min="47" max="47" width="17.75" hidden="1" customWidth="1" outlineLevel="1"/>
    <col min="48" max="50" width="9" hidden="1" customWidth="1" outlineLevel="1"/>
    <col min="51" max="51" width="9" collapsed="1"/>
  </cols>
  <sheetData>
    <row r="1" spans="1:50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s="3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s="6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145</v>
      </c>
      <c r="AQ1" t="s">
        <v>179</v>
      </c>
      <c r="AR1" t="s">
        <v>146</v>
      </c>
      <c r="AS1" t="s">
        <v>163</v>
      </c>
      <c r="AU1" t="s">
        <v>140</v>
      </c>
      <c r="AV1" t="s">
        <v>47</v>
      </c>
      <c r="AW1" t="s">
        <v>38</v>
      </c>
      <c r="AX1" t="s">
        <v>39</v>
      </c>
    </row>
    <row r="2" spans="1:50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1</v>
      </c>
      <c r="Z2">
        <v>0</v>
      </c>
      <c r="AA2">
        <v>0</v>
      </c>
      <c r="AB2" s="3">
        <v>7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 s="6">
        <v>1.0081490799999999</v>
      </c>
      <c r="AK2">
        <v>1.1000000000000001</v>
      </c>
      <c r="AL2" t="s">
        <v>125</v>
      </c>
      <c r="AM2" s="1">
        <f t="shared" ref="AM2" ca="1" si="9">VLOOKUP(AL2,OFFSET(INDIRECT("$A:$B"),0,MATCH(AL$1&amp;"_Verify",INDIRECT("$1:$1"),0)-1),2,0)</f>
        <v>0</v>
      </c>
      <c r="AN2" t="str">
        <f ca="1">IF(AM2=0,"",
IF(A2&lt;=3,0,
IF(A2=4,-20,
IF(A2=5,-10,
IF(A2=6,-5,
"없음")))))</f>
        <v/>
      </c>
      <c r="AP2">
        <v>1000</v>
      </c>
      <c r="AQ2">
        <v>200</v>
      </c>
      <c r="AR2">
        <v>750</v>
      </c>
      <c r="AS2">
        <v>500</v>
      </c>
      <c r="AU2" t="s">
        <v>32</v>
      </c>
      <c r="AV2">
        <v>0</v>
      </c>
    </row>
    <row r="3" spans="1:50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0">K3*1.5</f>
        <v>750</v>
      </c>
      <c r="M3">
        <f t="shared" si="10"/>
        <v>1125</v>
      </c>
      <c r="N3">
        <f t="shared" si="10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1</v>
      </c>
      <c r="Z3">
        <v>0</v>
      </c>
      <c r="AA3">
        <v>0</v>
      </c>
      <c r="AB3" s="3">
        <v>7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 s="6">
        <v>1.0081490799999999</v>
      </c>
      <c r="AK3">
        <v>1.1000000000000001</v>
      </c>
      <c r="AL3" t="s">
        <v>125</v>
      </c>
      <c r="AM3">
        <f t="shared" ref="AM3:AM8" ca="1" si="11">VLOOKUP(AL3,OFFSET(INDIRECT("$A:$B"),0,MATCH(AL$1&amp;"_Verify",INDIRECT("$1:$1"),0)-1),2,0)</f>
        <v>0</v>
      </c>
      <c r="AN3" t="str">
        <f t="shared" ref="AN3:AN8" ca="1" si="12">IF(AM3=0,"",
IF(A3&lt;=3,0,
IF(A3=4,-20,
IF(A3=5,-10,
IF(A3=6,-5,
"없음")))))</f>
        <v/>
      </c>
      <c r="AP3">
        <v>2000</v>
      </c>
      <c r="AQ3">
        <v>400</v>
      </c>
      <c r="AR3">
        <v>1500</v>
      </c>
      <c r="AS3">
        <f t="shared" ref="AS3:AS6" si="13">AS2+500</f>
        <v>1000</v>
      </c>
      <c r="AU3" t="s">
        <v>33</v>
      </c>
      <c r="AV3">
        <v>1</v>
      </c>
      <c r="AW3" t="s">
        <v>40</v>
      </c>
      <c r="AX3" t="s">
        <v>41</v>
      </c>
    </row>
    <row r="4" spans="1:50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14">K4/1.5</f>
        <v>370.37037037037038</v>
      </c>
      <c r="K4">
        <f t="shared" si="14"/>
        <v>555.55555555555554</v>
      </c>
      <c r="L4">
        <f>K3*5/3</f>
        <v>833.33333333333337</v>
      </c>
      <c r="M4">
        <f t="shared" si="10"/>
        <v>1250</v>
      </c>
      <c r="N4">
        <f t="shared" si="10"/>
        <v>1875</v>
      </c>
      <c r="O4">
        <f t="shared" si="7"/>
        <v>1875</v>
      </c>
      <c r="P4">
        <f t="shared" si="7"/>
        <v>1875</v>
      </c>
      <c r="Q4" s="7">
        <f t="shared" ref="Q4:R4" si="15">R4/2.5</f>
        <v>8.1632653061224497E-2</v>
      </c>
      <c r="R4">
        <f t="shared" si="15"/>
        <v>0.20408163265306123</v>
      </c>
      <c r="S4">
        <f>R3/1.4</f>
        <v>0.51020408163265307</v>
      </c>
      <c r="T4">
        <f t="shared" ref="T4:U4" si="16">S4*2.5</f>
        <v>1.2755102040816326</v>
      </c>
      <c r="U4">
        <f t="shared" si="16"/>
        <v>3.1887755102040813</v>
      </c>
      <c r="V4">
        <f t="shared" ref="V4:W4" si="17">U4*1</f>
        <v>3.1887755102040813</v>
      </c>
      <c r="W4">
        <f t="shared" si="17"/>
        <v>3.1887755102040813</v>
      </c>
      <c r="X4" s="5">
        <v>9</v>
      </c>
      <c r="Y4">
        <v>3</v>
      </c>
      <c r="Z4">
        <v>1</v>
      </c>
      <c r="AA4">
        <v>0</v>
      </c>
      <c r="AB4" s="3">
        <v>5</v>
      </c>
      <c r="AC4">
        <v>2.5</v>
      </c>
      <c r="AD4">
        <v>1.5</v>
      </c>
      <c r="AE4">
        <v>1</v>
      </c>
      <c r="AF4">
        <v>0</v>
      </c>
      <c r="AG4">
        <v>0</v>
      </c>
      <c r="AH4">
        <v>0</v>
      </c>
      <c r="AI4">
        <v>0</v>
      </c>
      <c r="AJ4" s="6">
        <v>1.0081490799999999</v>
      </c>
      <c r="AK4">
        <v>1.1000000000000001</v>
      </c>
      <c r="AL4" t="s">
        <v>125</v>
      </c>
      <c r="AM4">
        <f t="shared" ca="1" si="11"/>
        <v>0</v>
      </c>
      <c r="AN4" t="str">
        <f t="shared" ca="1" si="12"/>
        <v/>
      </c>
      <c r="AP4">
        <v>3000</v>
      </c>
      <c r="AQ4">
        <v>600</v>
      </c>
      <c r="AR4">
        <v>2250</v>
      </c>
      <c r="AS4">
        <f t="shared" si="13"/>
        <v>1500</v>
      </c>
      <c r="AU4" t="s">
        <v>34</v>
      </c>
      <c r="AV4">
        <v>2</v>
      </c>
      <c r="AW4" t="s">
        <v>43</v>
      </c>
      <c r="AX4" t="s">
        <v>41</v>
      </c>
    </row>
    <row r="5" spans="1:50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18">K5/1.5</f>
        <v>411.52263374485597</v>
      </c>
      <c r="K5">
        <f t="shared" si="18"/>
        <v>617.28395061728395</v>
      </c>
      <c r="L5">
        <f t="shared" si="18"/>
        <v>925.92592592592598</v>
      </c>
      <c r="M5">
        <f>L4*5/3</f>
        <v>1388.8888888888889</v>
      </c>
      <c r="N5">
        <f t="shared" si="10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19">R5/2.5</f>
        <v>2.3323615160349857E-2</v>
      </c>
      <c r="R5">
        <f t="shared" si="19"/>
        <v>5.830903790087464E-2</v>
      </c>
      <c r="S5">
        <f t="shared" si="19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9</v>
      </c>
      <c r="Y5">
        <v>3</v>
      </c>
      <c r="Z5">
        <v>1</v>
      </c>
      <c r="AA5">
        <v>0</v>
      </c>
      <c r="AB5" s="3">
        <v>5</v>
      </c>
      <c r="AC5">
        <v>2.5</v>
      </c>
      <c r="AD5">
        <v>1.5</v>
      </c>
      <c r="AE5">
        <v>1</v>
      </c>
      <c r="AF5">
        <v>0</v>
      </c>
      <c r="AG5">
        <v>0</v>
      </c>
      <c r="AH5">
        <v>0</v>
      </c>
      <c r="AI5">
        <v>0</v>
      </c>
      <c r="AJ5" s="6">
        <v>1.0081490799999999</v>
      </c>
      <c r="AK5">
        <v>1.1000000000000001</v>
      </c>
      <c r="AL5" t="s">
        <v>125</v>
      </c>
      <c r="AM5">
        <f t="shared" ca="1" si="11"/>
        <v>0</v>
      </c>
      <c r="AN5" t="str">
        <f t="shared" ca="1" si="12"/>
        <v/>
      </c>
      <c r="AP5">
        <v>4000</v>
      </c>
      <c r="AQ5">
        <v>800</v>
      </c>
      <c r="AR5">
        <v>3000</v>
      </c>
      <c r="AS5">
        <f t="shared" si="13"/>
        <v>2000</v>
      </c>
      <c r="AU5" t="s">
        <v>36</v>
      </c>
      <c r="AV5">
        <v>3</v>
      </c>
      <c r="AW5" t="s">
        <v>44</v>
      </c>
    </row>
    <row r="6" spans="1:50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20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21">K6/1.5</f>
        <v>457.24737082761777</v>
      </c>
      <c r="K6">
        <f t="shared" si="21"/>
        <v>685.87105624142669</v>
      </c>
      <c r="L6">
        <f t="shared" si="21"/>
        <v>1028.80658436214</v>
      </c>
      <c r="M6">
        <f t="shared" si="21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22">R6/2.5</f>
        <v>6.6638900458142443E-3</v>
      </c>
      <c r="R6">
        <f t="shared" si="22"/>
        <v>1.665972511453561E-2</v>
      </c>
      <c r="S6">
        <f t="shared" si="22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27</v>
      </c>
      <c r="Y6">
        <v>9</v>
      </c>
      <c r="Z6">
        <v>3</v>
      </c>
      <c r="AA6">
        <v>1</v>
      </c>
      <c r="AB6" s="3">
        <v>3</v>
      </c>
      <c r="AC6">
        <v>4</v>
      </c>
      <c r="AD6">
        <v>2</v>
      </c>
      <c r="AE6">
        <v>0.8</v>
      </c>
      <c r="AF6">
        <v>0</v>
      </c>
      <c r="AG6">
        <v>0.2</v>
      </c>
      <c r="AH6">
        <v>0</v>
      </c>
      <c r="AI6">
        <v>0</v>
      </c>
      <c r="AJ6" s="6">
        <v>1.0081490799999999</v>
      </c>
      <c r="AK6">
        <v>1.1000000000000001</v>
      </c>
      <c r="AL6" t="s">
        <v>35</v>
      </c>
      <c r="AM6">
        <f t="shared" ca="1" si="11"/>
        <v>3</v>
      </c>
      <c r="AN6">
        <f t="shared" ca="1" si="12"/>
        <v>-20</v>
      </c>
      <c r="AP6">
        <v>5000</v>
      </c>
      <c r="AQ6">
        <v>1000</v>
      </c>
      <c r="AR6">
        <v>3750</v>
      </c>
      <c r="AS6">
        <f t="shared" si="13"/>
        <v>2500</v>
      </c>
      <c r="AU6" t="s">
        <v>37</v>
      </c>
      <c r="AV6">
        <v>4</v>
      </c>
    </row>
    <row r="7" spans="1:50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20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23">K7/1.5</f>
        <v>457.24737082761777</v>
      </c>
      <c r="K7">
        <f t="shared" si="23"/>
        <v>685.87105624142669</v>
      </c>
      <c r="L7">
        <f t="shared" si="23"/>
        <v>1028.80658436214</v>
      </c>
      <c r="M7">
        <f t="shared" si="23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24">R7/2.5</f>
        <v>6.6638900458142443E-3</v>
      </c>
      <c r="R7">
        <f t="shared" ref="R7:R8" si="25">S7/2.5</f>
        <v>1.665972511453561E-2</v>
      </c>
      <c r="S7">
        <f t="shared" ref="S7:S8" si="26">T7/2.5</f>
        <v>4.1649312786339029E-2</v>
      </c>
      <c r="T7">
        <f t="shared" ref="T7:T8" si="27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64</v>
      </c>
      <c r="Y7">
        <v>16</v>
      </c>
      <c r="Z7">
        <v>4</v>
      </c>
      <c r="AA7">
        <v>1</v>
      </c>
      <c r="AB7" s="3">
        <v>3</v>
      </c>
      <c r="AC7">
        <v>4</v>
      </c>
      <c r="AD7">
        <v>2</v>
      </c>
      <c r="AE7">
        <v>0.8</v>
      </c>
      <c r="AF7">
        <v>0</v>
      </c>
      <c r="AG7">
        <v>0.2</v>
      </c>
      <c r="AH7">
        <v>0</v>
      </c>
      <c r="AI7">
        <v>0</v>
      </c>
      <c r="AJ7" s="6">
        <v>1.0081490799999999</v>
      </c>
      <c r="AK7">
        <v>1.1000000000000001</v>
      </c>
      <c r="AL7" t="s">
        <v>35</v>
      </c>
      <c r="AM7">
        <f t="shared" ca="1" si="11"/>
        <v>3</v>
      </c>
      <c r="AN7">
        <f t="shared" ca="1" si="12"/>
        <v>-10</v>
      </c>
      <c r="AP7">
        <v>5000</v>
      </c>
      <c r="AQ7">
        <v>1000</v>
      </c>
      <c r="AR7">
        <v>3750</v>
      </c>
      <c r="AS7">
        <v>2500</v>
      </c>
    </row>
    <row r="8" spans="1:50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20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28">K8/1.5</f>
        <v>457.24737082761777</v>
      </c>
      <c r="K8">
        <f t="shared" si="28"/>
        <v>685.87105624142669</v>
      </c>
      <c r="L8">
        <f t="shared" si="28"/>
        <v>1028.80658436214</v>
      </c>
      <c r="M8">
        <f t="shared" si="28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24"/>
        <v>6.6638900458142443E-3</v>
      </c>
      <c r="R8">
        <f t="shared" si="25"/>
        <v>1.665972511453561E-2</v>
      </c>
      <c r="S8">
        <f t="shared" si="26"/>
        <v>4.1649312786339029E-2</v>
      </c>
      <c r="T8">
        <f t="shared" si="27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125</v>
      </c>
      <c r="Y8">
        <v>25</v>
      </c>
      <c r="Z8">
        <v>5</v>
      </c>
      <c r="AA8">
        <v>1</v>
      </c>
      <c r="AB8" s="3">
        <v>3</v>
      </c>
      <c r="AC8">
        <v>4</v>
      </c>
      <c r="AD8">
        <v>2</v>
      </c>
      <c r="AE8">
        <v>0.8</v>
      </c>
      <c r="AF8">
        <v>0</v>
      </c>
      <c r="AG8">
        <v>0.2</v>
      </c>
      <c r="AH8">
        <v>0</v>
      </c>
      <c r="AI8">
        <v>0</v>
      </c>
      <c r="AJ8" s="6">
        <v>1.0081490799999999</v>
      </c>
      <c r="AK8">
        <v>1.1000000000000001</v>
      </c>
      <c r="AL8" t="s">
        <v>35</v>
      </c>
      <c r="AM8">
        <f t="shared" ca="1" si="11"/>
        <v>3</v>
      </c>
      <c r="AN8">
        <f t="shared" ca="1" si="12"/>
        <v>-5</v>
      </c>
      <c r="AP8">
        <v>5000</v>
      </c>
      <c r="AQ8">
        <v>1000</v>
      </c>
      <c r="AR8">
        <v>3750</v>
      </c>
      <c r="AS8">
        <v>2500</v>
      </c>
    </row>
  </sheetData>
  <phoneticPr fontId="1" type="noConversion"/>
  <dataValidations count="1">
    <dataValidation type="list" allowBlank="1" showInputMessage="1" showErrorMessage="1" sqref="AL2:AL8" xr:uid="{D3F175FE-8C28-41E8-BA1A-76083F40A555}">
      <formula1>OFFSET(INDIRECT("$A$1"),1,MATCH(AL$1&amp;"_Verify",INDIRECT("$1:$1"),0)-1,COUNTA(OFFSET(INDIRECT("$A:$A"),0,MATCH(AL$1&amp;"_Verify",INDIRECT("$1:$1"),0)-1))-1,1)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X78"/>
  <sheetViews>
    <sheetView workbookViewId="0">
      <selection activeCell="F17" sqref="F17"/>
    </sheetView>
    <sheetView workbookViewId="1"/>
  </sheetViews>
  <sheetFormatPr defaultRowHeight="16.5" outlineLevelCol="1" x14ac:dyDescent="0.3"/>
  <cols>
    <col min="1" max="1" width="12.5" customWidth="1"/>
    <col min="2" max="2" width="24.125" customWidth="1"/>
    <col min="5" max="5" width="9" style="8"/>
    <col min="7" max="7" width="9" hidden="1" customWidth="1" outlineLevel="1"/>
    <col min="8" max="8" width="9" collapsed="1"/>
    <col min="11" max="11" width="9" style="3"/>
    <col min="13" max="13" width="9" hidden="1" customWidth="1" outlineLevel="1"/>
    <col min="14" max="14" width="9" collapsed="1"/>
    <col min="18" max="18" width="17.75" hidden="1" customWidth="1" outlineLevel="1"/>
    <col min="19" max="19" width="9" collapsed="1"/>
    <col min="20" max="20" width="17.75" hidden="1" customWidth="1" outlineLevel="1"/>
    <col min="21" max="23" width="9" hidden="1" customWidth="1" outlineLevel="1"/>
    <col min="24" max="24" width="9" collapsed="1"/>
  </cols>
  <sheetData>
    <row r="1" spans="1:23" ht="27" customHeight="1" x14ac:dyDescent="0.3">
      <c r="A1" t="s">
        <v>10</v>
      </c>
      <c r="B1" t="s">
        <v>83</v>
      </c>
      <c r="C1" t="s">
        <v>67</v>
      </c>
      <c r="D1" t="s">
        <v>82</v>
      </c>
      <c r="E1" s="8" t="s">
        <v>2</v>
      </c>
      <c r="F1" t="s">
        <v>3</v>
      </c>
      <c r="G1" t="s">
        <v>42</v>
      </c>
      <c r="H1" t="s">
        <v>51</v>
      </c>
      <c r="I1" t="s">
        <v>4</v>
      </c>
      <c r="J1" t="s">
        <v>45</v>
      </c>
      <c r="K1" s="3" t="s">
        <v>126</v>
      </c>
      <c r="L1" t="s">
        <v>127</v>
      </c>
      <c r="M1" t="s">
        <v>141</v>
      </c>
      <c r="N1" t="s">
        <v>142</v>
      </c>
      <c r="O1" t="s">
        <v>143</v>
      </c>
      <c r="P1" t="s">
        <v>144</v>
      </c>
      <c r="R1" t="s">
        <v>84</v>
      </c>
      <c r="T1" t="s">
        <v>50</v>
      </c>
      <c r="U1" t="s">
        <v>47</v>
      </c>
      <c r="V1" t="s">
        <v>38</v>
      </c>
      <c r="W1" t="s">
        <v>39</v>
      </c>
    </row>
    <row r="2" spans="1:23" x14ac:dyDescent="0.3">
      <c r="A2">
        <v>0</v>
      </c>
      <c r="B2" t="s">
        <v>104</v>
      </c>
      <c r="C2">
        <v>0</v>
      </c>
      <c r="D2">
        <v>1</v>
      </c>
      <c r="E2" s="8">
        <v>1E-4</v>
      </c>
      <c r="F2">
        <v>0.01</v>
      </c>
      <c r="G2" t="s">
        <v>125</v>
      </c>
      <c r="H2" s="1">
        <f t="shared" ref="H2:H3" ca="1" si="0">VLOOKUP(G2,OFFSET(INDIRECT("$A:$B"),0,MATCH(G$1&amp;"_Verify",INDIRECT("$1:$1"),0)-1),2,0)</f>
        <v>0</v>
      </c>
      <c r="I2" t="str">
        <f t="shared" ref="I2:I33" ca="1" si="1">IF(H2=0,"",
IF(C2&lt;=3,0,
IF(C2=4,-20,
IF(C2=5,-10,
IF(C2=6,-5,
"없음")))))</f>
        <v/>
      </c>
      <c r="K2" s="3">
        <v>1E-4</v>
      </c>
      <c r="L2">
        <v>0.01</v>
      </c>
      <c r="M2" t="s">
        <v>125</v>
      </c>
      <c r="N2" s="1">
        <f ca="1">VLOOKUP(M2,OFFSET(INDIRECT("$A:$B"),0,MATCH(SUBSTITUTE(M$1,"amplify","")&amp;"_Verify",INDIRECT("$1:$1"),0)-1),2,0)</f>
        <v>0</v>
      </c>
      <c r="O2" t="str">
        <f t="shared" ref="O2:O33" ca="1" si="2">IF(N2=0,"",
IF(C2&lt;=3,0,
IF(C2=4,-20,
IF(C2=5,-10,
IF(C2=6,-5,
"없음")))))</f>
        <v/>
      </c>
      <c r="R2" t="s">
        <v>103</v>
      </c>
      <c r="T2" t="s">
        <v>32</v>
      </c>
      <c r="U2">
        <v>0</v>
      </c>
    </row>
    <row r="3" spans="1:23" x14ac:dyDescent="0.3">
      <c r="A3">
        <v>0</v>
      </c>
      <c r="B3" t="s">
        <v>104</v>
      </c>
      <c r="C3">
        <v>1</v>
      </c>
      <c r="D3">
        <v>1</v>
      </c>
      <c r="E3" s="8">
        <v>1E-4</v>
      </c>
      <c r="F3">
        <v>0.02</v>
      </c>
      <c r="G3" t="s">
        <v>125</v>
      </c>
      <c r="H3" s="1">
        <f t="shared" ca="1" si="0"/>
        <v>0</v>
      </c>
      <c r="I3" t="str">
        <f t="shared" ca="1" si="1"/>
        <v/>
      </c>
      <c r="K3" s="3">
        <v>1E-4</v>
      </c>
      <c r="L3">
        <v>0.01</v>
      </c>
      <c r="M3" t="s">
        <v>125</v>
      </c>
      <c r="N3" s="1">
        <f t="shared" ref="N3:N66" ca="1" si="3">VLOOKUP(M3,OFFSET(INDIRECT("$A:$B"),0,MATCH(SUBSTITUTE(M$1,"amplify","")&amp;"_Verify",INDIRECT("$1:$1"),0)-1),2,0)</f>
        <v>0</v>
      </c>
      <c r="O3" t="str">
        <f t="shared" ca="1" si="2"/>
        <v/>
      </c>
      <c r="R3" t="s">
        <v>105</v>
      </c>
      <c r="T3" t="s">
        <v>33</v>
      </c>
      <c r="U3">
        <v>1</v>
      </c>
      <c r="V3" t="s">
        <v>40</v>
      </c>
      <c r="W3" t="s">
        <v>41</v>
      </c>
    </row>
    <row r="4" spans="1:23" x14ac:dyDescent="0.3">
      <c r="A4">
        <v>0</v>
      </c>
      <c r="B4" t="s">
        <v>104</v>
      </c>
      <c r="C4">
        <v>2</v>
      </c>
      <c r="D4">
        <v>1</v>
      </c>
      <c r="E4" s="8">
        <v>1E-4</v>
      </c>
      <c r="F4">
        <v>0.03</v>
      </c>
      <c r="G4" t="s">
        <v>125</v>
      </c>
      <c r="H4" s="1">
        <f t="shared" ref="H4:H57" ca="1" si="4">VLOOKUP(G4,OFFSET(INDIRECT("$A:$B"),0,MATCH(G$1&amp;"_Verify",INDIRECT("$1:$1"),0)-1),2,0)</f>
        <v>0</v>
      </c>
      <c r="I4" t="str">
        <f t="shared" ca="1" si="1"/>
        <v/>
      </c>
      <c r="K4" s="3">
        <v>1E-4</v>
      </c>
      <c r="L4">
        <v>0.01</v>
      </c>
      <c r="M4" t="s">
        <v>125</v>
      </c>
      <c r="N4" s="1">
        <f t="shared" ca="1" si="3"/>
        <v>0</v>
      </c>
      <c r="O4" t="str">
        <f t="shared" ca="1" si="2"/>
        <v/>
      </c>
      <c r="R4" t="s">
        <v>107</v>
      </c>
      <c r="T4" t="s">
        <v>34</v>
      </c>
      <c r="U4">
        <v>2</v>
      </c>
      <c r="V4" t="s">
        <v>43</v>
      </c>
      <c r="W4" t="s">
        <v>41</v>
      </c>
    </row>
    <row r="5" spans="1:23" x14ac:dyDescent="0.3">
      <c r="A5">
        <v>0</v>
      </c>
      <c r="B5" t="s">
        <v>104</v>
      </c>
      <c r="C5">
        <v>3</v>
      </c>
      <c r="D5">
        <v>1</v>
      </c>
      <c r="E5" s="8">
        <v>1E-4</v>
      </c>
      <c r="F5">
        <v>0.04</v>
      </c>
      <c r="G5" t="s">
        <v>125</v>
      </c>
      <c r="H5" s="1">
        <f t="shared" ca="1" si="4"/>
        <v>0</v>
      </c>
      <c r="I5" t="str">
        <f t="shared" ca="1" si="1"/>
        <v/>
      </c>
      <c r="K5" s="3">
        <v>1E-4</v>
      </c>
      <c r="L5">
        <v>0.01</v>
      </c>
      <c r="M5" t="s">
        <v>125</v>
      </c>
      <c r="N5" s="1">
        <f t="shared" ca="1" si="3"/>
        <v>0</v>
      </c>
      <c r="O5" t="str">
        <f t="shared" ca="1" si="2"/>
        <v/>
      </c>
      <c r="R5" t="s">
        <v>108</v>
      </c>
      <c r="T5" t="s">
        <v>36</v>
      </c>
      <c r="U5">
        <v>3</v>
      </c>
      <c r="V5" t="s">
        <v>44</v>
      </c>
    </row>
    <row r="6" spans="1:23" x14ac:dyDescent="0.3">
      <c r="A6">
        <v>0</v>
      </c>
      <c r="B6" t="s">
        <v>104</v>
      </c>
      <c r="C6">
        <v>4</v>
      </c>
      <c r="D6">
        <v>1</v>
      </c>
      <c r="E6" s="8">
        <v>1E-4</v>
      </c>
      <c r="F6">
        <v>0.05</v>
      </c>
      <c r="G6" t="s">
        <v>35</v>
      </c>
      <c r="H6" s="1">
        <f t="shared" ca="1" si="4"/>
        <v>3</v>
      </c>
      <c r="I6">
        <f t="shared" ca="1" si="1"/>
        <v>-20</v>
      </c>
      <c r="K6" s="3">
        <v>1E-4</v>
      </c>
      <c r="L6">
        <v>0.01</v>
      </c>
      <c r="M6" t="s">
        <v>35</v>
      </c>
      <c r="N6" s="1">
        <f t="shared" ca="1" si="3"/>
        <v>3</v>
      </c>
      <c r="O6">
        <f t="shared" ca="1" si="2"/>
        <v>-20</v>
      </c>
      <c r="R6" t="s">
        <v>109</v>
      </c>
      <c r="T6" t="s">
        <v>37</v>
      </c>
      <c r="U6">
        <v>4</v>
      </c>
    </row>
    <row r="7" spans="1:23" x14ac:dyDescent="0.3">
      <c r="A7">
        <v>0</v>
      </c>
      <c r="B7" t="s">
        <v>104</v>
      </c>
      <c r="C7">
        <v>5</v>
      </c>
      <c r="D7">
        <v>1</v>
      </c>
      <c r="E7" s="8">
        <v>1E-4</v>
      </c>
      <c r="F7">
        <v>0.05</v>
      </c>
      <c r="G7" t="s">
        <v>35</v>
      </c>
      <c r="H7" s="1">
        <f t="shared" ca="1" si="4"/>
        <v>3</v>
      </c>
      <c r="I7">
        <f t="shared" ca="1" si="1"/>
        <v>-10</v>
      </c>
      <c r="K7" s="3">
        <v>1E-4</v>
      </c>
      <c r="L7">
        <v>0.01</v>
      </c>
      <c r="M7" t="s">
        <v>35</v>
      </c>
      <c r="N7" s="1">
        <f t="shared" ca="1" si="3"/>
        <v>3</v>
      </c>
      <c r="O7">
        <f t="shared" ca="1" si="2"/>
        <v>-10</v>
      </c>
      <c r="R7" t="s">
        <v>110</v>
      </c>
    </row>
    <row r="8" spans="1:23" x14ac:dyDescent="0.3">
      <c r="A8">
        <v>0</v>
      </c>
      <c r="B8" t="s">
        <v>104</v>
      </c>
      <c r="C8">
        <v>6</v>
      </c>
      <c r="D8">
        <v>1</v>
      </c>
      <c r="E8" s="8">
        <v>1E-4</v>
      </c>
      <c r="F8">
        <v>0.05</v>
      </c>
      <c r="G8" t="s">
        <v>35</v>
      </c>
      <c r="H8" s="1">
        <f t="shared" ca="1" si="4"/>
        <v>3</v>
      </c>
      <c r="I8">
        <f t="shared" ca="1" si="1"/>
        <v>-5</v>
      </c>
      <c r="K8" s="3">
        <v>1E-4</v>
      </c>
      <c r="L8">
        <v>0.01</v>
      </c>
      <c r="M8" t="s">
        <v>35</v>
      </c>
      <c r="N8" s="1">
        <f t="shared" ca="1" si="3"/>
        <v>3</v>
      </c>
      <c r="O8">
        <f t="shared" ca="1" si="2"/>
        <v>-5</v>
      </c>
      <c r="R8" t="s">
        <v>111</v>
      </c>
    </row>
    <row r="9" spans="1:23" x14ac:dyDescent="0.3">
      <c r="A9">
        <v>0</v>
      </c>
      <c r="B9" t="s">
        <v>106</v>
      </c>
      <c r="C9">
        <v>0</v>
      </c>
      <c r="D9">
        <v>3</v>
      </c>
      <c r="E9" s="8">
        <v>10</v>
      </c>
      <c r="F9">
        <v>15</v>
      </c>
      <c r="G9" t="s">
        <v>125</v>
      </c>
      <c r="H9" s="1">
        <f t="shared" ca="1" si="4"/>
        <v>0</v>
      </c>
      <c r="I9" t="str">
        <f t="shared" ca="1" si="1"/>
        <v/>
      </c>
      <c r="K9" s="3">
        <v>1.0081490799999999</v>
      </c>
      <c r="L9">
        <v>1.05</v>
      </c>
      <c r="M9" t="s">
        <v>125</v>
      </c>
      <c r="N9" s="1">
        <f t="shared" ca="1" si="3"/>
        <v>0</v>
      </c>
      <c r="O9" t="str">
        <f t="shared" ca="1" si="2"/>
        <v/>
      </c>
      <c r="R9" t="s">
        <v>112</v>
      </c>
    </row>
    <row r="10" spans="1:23" x14ac:dyDescent="0.3">
      <c r="A10">
        <v>0</v>
      </c>
      <c r="B10" t="s">
        <v>106</v>
      </c>
      <c r="C10">
        <v>1</v>
      </c>
      <c r="D10">
        <v>3</v>
      </c>
      <c r="E10" s="8">
        <v>10</v>
      </c>
      <c r="F10">
        <v>24</v>
      </c>
      <c r="G10" t="s">
        <v>125</v>
      </c>
      <c r="H10" s="1">
        <f t="shared" ca="1" si="4"/>
        <v>0</v>
      </c>
      <c r="I10" t="str">
        <f t="shared" ca="1" si="1"/>
        <v/>
      </c>
      <c r="K10" s="3">
        <v>1.0081490799999999</v>
      </c>
      <c r="L10">
        <v>1.05</v>
      </c>
      <c r="M10" t="s">
        <v>125</v>
      </c>
      <c r="N10" s="1">
        <f t="shared" ca="1" si="3"/>
        <v>0</v>
      </c>
      <c r="O10" t="str">
        <f t="shared" ca="1" si="2"/>
        <v/>
      </c>
      <c r="R10" t="s">
        <v>113</v>
      </c>
    </row>
    <row r="11" spans="1:23" x14ac:dyDescent="0.3">
      <c r="A11">
        <v>0</v>
      </c>
      <c r="B11" t="s">
        <v>106</v>
      </c>
      <c r="C11">
        <v>2</v>
      </c>
      <c r="D11">
        <v>3</v>
      </c>
      <c r="E11" s="8">
        <v>10</v>
      </c>
      <c r="F11">
        <v>39</v>
      </c>
      <c r="G11" t="s">
        <v>125</v>
      </c>
      <c r="H11" s="1">
        <f t="shared" ca="1" si="4"/>
        <v>0</v>
      </c>
      <c r="I11" t="str">
        <f t="shared" ca="1" si="1"/>
        <v/>
      </c>
      <c r="K11" s="3">
        <v>1.0081490799999999</v>
      </c>
      <c r="L11">
        <v>1.05</v>
      </c>
      <c r="M11" t="s">
        <v>125</v>
      </c>
      <c r="N11" s="1">
        <f t="shared" ca="1" si="3"/>
        <v>0</v>
      </c>
      <c r="O11" t="str">
        <f t="shared" ca="1" si="2"/>
        <v/>
      </c>
      <c r="R11" t="s">
        <v>114</v>
      </c>
    </row>
    <row r="12" spans="1:23" x14ac:dyDescent="0.3">
      <c r="A12">
        <v>0</v>
      </c>
      <c r="B12" t="s">
        <v>106</v>
      </c>
      <c r="C12">
        <v>3</v>
      </c>
      <c r="D12">
        <v>3</v>
      </c>
      <c r="E12" s="8">
        <v>10</v>
      </c>
      <c r="F12">
        <v>62</v>
      </c>
      <c r="G12" t="s">
        <v>125</v>
      </c>
      <c r="H12" s="1">
        <f t="shared" ca="1" si="4"/>
        <v>0</v>
      </c>
      <c r="I12" t="str">
        <f t="shared" ca="1" si="1"/>
        <v/>
      </c>
      <c r="K12" s="3">
        <v>1.0081490799999999</v>
      </c>
      <c r="L12">
        <v>1.05</v>
      </c>
      <c r="M12" t="s">
        <v>125</v>
      </c>
      <c r="N12" s="1">
        <f t="shared" ca="1" si="3"/>
        <v>0</v>
      </c>
      <c r="O12" t="str">
        <f t="shared" ca="1" si="2"/>
        <v/>
      </c>
      <c r="R12" t="s">
        <v>115</v>
      </c>
    </row>
    <row r="13" spans="1:23" x14ac:dyDescent="0.3">
      <c r="A13">
        <v>0</v>
      </c>
      <c r="B13" t="s">
        <v>106</v>
      </c>
      <c r="C13">
        <v>4</v>
      </c>
      <c r="D13">
        <v>3</v>
      </c>
      <c r="E13" s="8">
        <v>10</v>
      </c>
      <c r="F13">
        <v>100</v>
      </c>
      <c r="G13" t="s">
        <v>35</v>
      </c>
      <c r="H13" s="1">
        <f t="shared" ca="1" si="4"/>
        <v>3</v>
      </c>
      <c r="I13">
        <f t="shared" ca="1" si="1"/>
        <v>-20</v>
      </c>
      <c r="K13" s="3">
        <v>1.0081490799999999</v>
      </c>
      <c r="L13">
        <v>1.05</v>
      </c>
      <c r="M13" t="s">
        <v>35</v>
      </c>
      <c r="N13" s="1">
        <f t="shared" ca="1" si="3"/>
        <v>3</v>
      </c>
      <c r="O13">
        <f t="shared" ca="1" si="2"/>
        <v>-20</v>
      </c>
    </row>
    <row r="14" spans="1:23" x14ac:dyDescent="0.3">
      <c r="A14">
        <v>0</v>
      </c>
      <c r="B14" t="s">
        <v>106</v>
      </c>
      <c r="C14">
        <v>5</v>
      </c>
      <c r="D14">
        <v>3</v>
      </c>
      <c r="E14" s="8">
        <v>10</v>
      </c>
      <c r="F14">
        <v>100</v>
      </c>
      <c r="G14" t="s">
        <v>35</v>
      </c>
      <c r="H14" s="1">
        <f t="shared" ca="1" si="4"/>
        <v>3</v>
      </c>
      <c r="I14">
        <f t="shared" ca="1" si="1"/>
        <v>-10</v>
      </c>
      <c r="K14" s="3">
        <v>1.0081490799999999</v>
      </c>
      <c r="L14">
        <v>1.05</v>
      </c>
      <c r="M14" t="s">
        <v>35</v>
      </c>
      <c r="N14" s="1">
        <f t="shared" ca="1" si="3"/>
        <v>3</v>
      </c>
      <c r="O14">
        <f t="shared" ca="1" si="2"/>
        <v>-10</v>
      </c>
    </row>
    <row r="15" spans="1:23" x14ac:dyDescent="0.3">
      <c r="A15">
        <v>0</v>
      </c>
      <c r="B15" t="s">
        <v>106</v>
      </c>
      <c r="C15">
        <v>6</v>
      </c>
      <c r="D15">
        <v>3</v>
      </c>
      <c r="E15" s="8">
        <v>10</v>
      </c>
      <c r="F15">
        <v>100</v>
      </c>
      <c r="G15" t="s">
        <v>35</v>
      </c>
      <c r="H15" s="1">
        <f t="shared" ca="1" si="4"/>
        <v>3</v>
      </c>
      <c r="I15">
        <f t="shared" ca="1" si="1"/>
        <v>-5</v>
      </c>
      <c r="K15" s="3">
        <v>1.0081490799999999</v>
      </c>
      <c r="L15">
        <v>1.05</v>
      </c>
      <c r="M15" t="s">
        <v>35</v>
      </c>
      <c r="N15" s="1">
        <f t="shared" ca="1" si="3"/>
        <v>3</v>
      </c>
      <c r="O15">
        <f t="shared" ca="1" si="2"/>
        <v>-5</v>
      </c>
    </row>
    <row r="16" spans="1:23" x14ac:dyDescent="0.3">
      <c r="A16">
        <v>0</v>
      </c>
      <c r="B16" t="s">
        <v>107</v>
      </c>
      <c r="C16">
        <v>0</v>
      </c>
      <c r="D16">
        <v>10</v>
      </c>
      <c r="E16" s="8">
        <v>1E-4</v>
      </c>
      <c r="F16">
        <v>0.01</v>
      </c>
      <c r="G16" t="s">
        <v>125</v>
      </c>
      <c r="H16" s="1">
        <f t="shared" ca="1" si="4"/>
        <v>0</v>
      </c>
      <c r="I16" t="str">
        <f t="shared" ca="1" si="1"/>
        <v/>
      </c>
      <c r="K16" s="3">
        <v>1E-4</v>
      </c>
      <c r="L16">
        <v>0.01</v>
      </c>
      <c r="M16" t="s">
        <v>125</v>
      </c>
      <c r="N16" s="1">
        <f t="shared" ca="1" si="3"/>
        <v>0</v>
      </c>
      <c r="O16" t="str">
        <f t="shared" ca="1" si="2"/>
        <v/>
      </c>
    </row>
    <row r="17" spans="1:15" x14ac:dyDescent="0.3">
      <c r="A17">
        <v>0</v>
      </c>
      <c r="B17" t="s">
        <v>107</v>
      </c>
      <c r="C17">
        <v>1</v>
      </c>
      <c r="D17">
        <v>10</v>
      </c>
      <c r="E17" s="8">
        <v>1E-4</v>
      </c>
      <c r="F17">
        <v>0.02</v>
      </c>
      <c r="G17" t="s">
        <v>125</v>
      </c>
      <c r="H17" s="1">
        <f t="shared" ca="1" si="4"/>
        <v>0</v>
      </c>
      <c r="I17" t="str">
        <f t="shared" ca="1" si="1"/>
        <v/>
      </c>
      <c r="K17" s="3">
        <v>1E-4</v>
      </c>
      <c r="L17">
        <v>0.01</v>
      </c>
      <c r="M17" t="s">
        <v>125</v>
      </c>
      <c r="N17" s="1">
        <f t="shared" ca="1" si="3"/>
        <v>0</v>
      </c>
      <c r="O17" t="str">
        <f t="shared" ca="1" si="2"/>
        <v/>
      </c>
    </row>
    <row r="18" spans="1:15" x14ac:dyDescent="0.3">
      <c r="A18">
        <v>0</v>
      </c>
      <c r="B18" t="s">
        <v>107</v>
      </c>
      <c r="C18">
        <v>2</v>
      </c>
      <c r="D18">
        <v>10</v>
      </c>
      <c r="E18" s="8">
        <v>1E-4</v>
      </c>
      <c r="F18">
        <v>0.03</v>
      </c>
      <c r="G18" t="s">
        <v>125</v>
      </c>
      <c r="H18" s="1">
        <f t="shared" ca="1" si="4"/>
        <v>0</v>
      </c>
      <c r="I18" t="str">
        <f t="shared" ca="1" si="1"/>
        <v/>
      </c>
      <c r="K18" s="3">
        <v>1E-4</v>
      </c>
      <c r="L18">
        <v>0.01</v>
      </c>
      <c r="M18" t="s">
        <v>125</v>
      </c>
      <c r="N18" s="1">
        <f t="shared" ca="1" si="3"/>
        <v>0</v>
      </c>
      <c r="O18" t="str">
        <f t="shared" ca="1" si="2"/>
        <v/>
      </c>
    </row>
    <row r="19" spans="1:15" x14ac:dyDescent="0.3">
      <c r="A19">
        <v>0</v>
      </c>
      <c r="B19" t="s">
        <v>107</v>
      </c>
      <c r="C19">
        <v>3</v>
      </c>
      <c r="D19">
        <v>10</v>
      </c>
      <c r="E19" s="8">
        <v>1E-4</v>
      </c>
      <c r="F19">
        <v>0.04</v>
      </c>
      <c r="G19" t="s">
        <v>125</v>
      </c>
      <c r="H19" s="1">
        <f t="shared" ca="1" si="4"/>
        <v>0</v>
      </c>
      <c r="I19" t="str">
        <f t="shared" ca="1" si="1"/>
        <v/>
      </c>
      <c r="K19" s="3">
        <v>1E-4</v>
      </c>
      <c r="L19">
        <v>0.01</v>
      </c>
      <c r="M19" t="s">
        <v>125</v>
      </c>
      <c r="N19" s="1">
        <f t="shared" ca="1" si="3"/>
        <v>0</v>
      </c>
      <c r="O19" t="str">
        <f t="shared" ca="1" si="2"/>
        <v/>
      </c>
    </row>
    <row r="20" spans="1:15" x14ac:dyDescent="0.3">
      <c r="A20">
        <v>0</v>
      </c>
      <c r="B20" t="s">
        <v>107</v>
      </c>
      <c r="C20">
        <v>4</v>
      </c>
      <c r="D20">
        <v>10</v>
      </c>
      <c r="E20" s="8">
        <v>1E-4</v>
      </c>
      <c r="F20">
        <v>0.05</v>
      </c>
      <c r="G20" t="s">
        <v>35</v>
      </c>
      <c r="H20" s="1">
        <f t="shared" ca="1" si="4"/>
        <v>3</v>
      </c>
      <c r="I20">
        <f t="shared" ca="1" si="1"/>
        <v>-20</v>
      </c>
      <c r="K20" s="3">
        <v>1E-4</v>
      </c>
      <c r="L20">
        <v>0.01</v>
      </c>
      <c r="M20" t="s">
        <v>35</v>
      </c>
      <c r="N20" s="1">
        <f t="shared" ca="1" si="3"/>
        <v>3</v>
      </c>
      <c r="O20">
        <f t="shared" ca="1" si="2"/>
        <v>-20</v>
      </c>
    </row>
    <row r="21" spans="1:15" x14ac:dyDescent="0.3">
      <c r="A21">
        <v>0</v>
      </c>
      <c r="B21" t="s">
        <v>107</v>
      </c>
      <c r="C21">
        <v>5</v>
      </c>
      <c r="D21">
        <v>10</v>
      </c>
      <c r="E21" s="8">
        <v>1E-4</v>
      </c>
      <c r="F21">
        <v>0.05</v>
      </c>
      <c r="G21" t="s">
        <v>35</v>
      </c>
      <c r="H21" s="1">
        <f t="shared" ca="1" si="4"/>
        <v>3</v>
      </c>
      <c r="I21">
        <f t="shared" ca="1" si="1"/>
        <v>-10</v>
      </c>
      <c r="K21" s="3">
        <v>1E-4</v>
      </c>
      <c r="L21">
        <v>0.01</v>
      </c>
      <c r="M21" t="s">
        <v>35</v>
      </c>
      <c r="N21" s="1">
        <f t="shared" ca="1" si="3"/>
        <v>3</v>
      </c>
      <c r="O21">
        <f t="shared" ca="1" si="2"/>
        <v>-10</v>
      </c>
    </row>
    <row r="22" spans="1:15" x14ac:dyDescent="0.3">
      <c r="A22">
        <v>0</v>
      </c>
      <c r="B22" t="s">
        <v>107</v>
      </c>
      <c r="C22">
        <v>6</v>
      </c>
      <c r="D22">
        <v>10</v>
      </c>
      <c r="E22" s="8">
        <v>1E-4</v>
      </c>
      <c r="F22">
        <v>0.05</v>
      </c>
      <c r="G22" t="s">
        <v>35</v>
      </c>
      <c r="H22" s="1">
        <f t="shared" ca="1" si="4"/>
        <v>3</v>
      </c>
      <c r="I22">
        <f t="shared" ca="1" si="1"/>
        <v>-5</v>
      </c>
      <c r="K22" s="3">
        <v>1E-4</v>
      </c>
      <c r="L22">
        <v>0.01</v>
      </c>
      <c r="M22" t="s">
        <v>35</v>
      </c>
      <c r="N22" s="1">
        <f t="shared" ca="1" si="3"/>
        <v>3</v>
      </c>
      <c r="O22">
        <f t="shared" ca="1" si="2"/>
        <v>-5</v>
      </c>
    </row>
    <row r="23" spans="1:15" x14ac:dyDescent="0.3">
      <c r="A23">
        <v>0</v>
      </c>
      <c r="B23" t="s">
        <v>108</v>
      </c>
      <c r="C23">
        <v>0</v>
      </c>
      <c r="D23">
        <v>10</v>
      </c>
      <c r="E23" s="8">
        <v>1E-4</v>
      </c>
      <c r="F23">
        <v>0.01</v>
      </c>
      <c r="G23" t="s">
        <v>125</v>
      </c>
      <c r="H23" s="1">
        <f t="shared" ca="1" si="4"/>
        <v>0</v>
      </c>
      <c r="I23" t="str">
        <f t="shared" ca="1" si="1"/>
        <v/>
      </c>
      <c r="K23" s="3">
        <v>1E-4</v>
      </c>
      <c r="L23">
        <v>0.01</v>
      </c>
      <c r="M23" t="s">
        <v>125</v>
      </c>
      <c r="N23" s="1">
        <f t="shared" ca="1" si="3"/>
        <v>0</v>
      </c>
      <c r="O23" t="str">
        <f t="shared" ca="1" si="2"/>
        <v/>
      </c>
    </row>
    <row r="24" spans="1:15" x14ac:dyDescent="0.3">
      <c r="A24">
        <v>0</v>
      </c>
      <c r="B24" t="s">
        <v>108</v>
      </c>
      <c r="C24">
        <v>1</v>
      </c>
      <c r="D24">
        <v>10</v>
      </c>
      <c r="E24" s="8">
        <v>1E-4</v>
      </c>
      <c r="F24">
        <v>0.02</v>
      </c>
      <c r="G24" t="s">
        <v>125</v>
      </c>
      <c r="H24" s="1">
        <f t="shared" ca="1" si="4"/>
        <v>0</v>
      </c>
      <c r="I24" t="str">
        <f t="shared" ca="1" si="1"/>
        <v/>
      </c>
      <c r="K24" s="3">
        <v>1E-4</v>
      </c>
      <c r="L24">
        <v>0.01</v>
      </c>
      <c r="M24" t="s">
        <v>125</v>
      </c>
      <c r="N24" s="1">
        <f t="shared" ca="1" si="3"/>
        <v>0</v>
      </c>
      <c r="O24" t="str">
        <f t="shared" ca="1" si="2"/>
        <v/>
      </c>
    </row>
    <row r="25" spans="1:15" x14ac:dyDescent="0.3">
      <c r="A25">
        <v>0</v>
      </c>
      <c r="B25" t="s">
        <v>108</v>
      </c>
      <c r="C25">
        <v>2</v>
      </c>
      <c r="D25">
        <v>10</v>
      </c>
      <c r="E25" s="8">
        <v>1E-4</v>
      </c>
      <c r="F25">
        <v>0.03</v>
      </c>
      <c r="G25" t="s">
        <v>125</v>
      </c>
      <c r="H25" s="1">
        <f t="shared" ca="1" si="4"/>
        <v>0</v>
      </c>
      <c r="I25" t="str">
        <f t="shared" ca="1" si="1"/>
        <v/>
      </c>
      <c r="K25" s="3">
        <v>1E-4</v>
      </c>
      <c r="L25">
        <v>0.01</v>
      </c>
      <c r="M25" t="s">
        <v>125</v>
      </c>
      <c r="N25" s="1">
        <f t="shared" ca="1" si="3"/>
        <v>0</v>
      </c>
      <c r="O25" t="str">
        <f t="shared" ca="1" si="2"/>
        <v/>
      </c>
    </row>
    <row r="26" spans="1:15" x14ac:dyDescent="0.3">
      <c r="A26">
        <v>0</v>
      </c>
      <c r="B26" t="s">
        <v>108</v>
      </c>
      <c r="C26">
        <v>3</v>
      </c>
      <c r="D26">
        <v>10</v>
      </c>
      <c r="E26" s="8">
        <v>1E-4</v>
      </c>
      <c r="F26">
        <v>0.04</v>
      </c>
      <c r="G26" t="s">
        <v>125</v>
      </c>
      <c r="H26" s="1">
        <f t="shared" ca="1" si="4"/>
        <v>0</v>
      </c>
      <c r="I26" t="str">
        <f t="shared" ca="1" si="1"/>
        <v/>
      </c>
      <c r="K26" s="3">
        <v>1E-4</v>
      </c>
      <c r="L26">
        <v>0.01</v>
      </c>
      <c r="M26" t="s">
        <v>125</v>
      </c>
      <c r="N26" s="1">
        <f t="shared" ca="1" si="3"/>
        <v>0</v>
      </c>
      <c r="O26" t="str">
        <f t="shared" ca="1" si="2"/>
        <v/>
      </c>
    </row>
    <row r="27" spans="1:15" x14ac:dyDescent="0.3">
      <c r="A27">
        <v>0</v>
      </c>
      <c r="B27" t="s">
        <v>108</v>
      </c>
      <c r="C27">
        <v>4</v>
      </c>
      <c r="D27">
        <v>10</v>
      </c>
      <c r="E27" s="8">
        <v>1E-4</v>
      </c>
      <c r="F27">
        <v>0.05</v>
      </c>
      <c r="G27" t="s">
        <v>35</v>
      </c>
      <c r="H27" s="1">
        <f t="shared" ca="1" si="4"/>
        <v>3</v>
      </c>
      <c r="I27">
        <f t="shared" ca="1" si="1"/>
        <v>-20</v>
      </c>
      <c r="K27" s="3">
        <v>1E-4</v>
      </c>
      <c r="L27">
        <v>0.01</v>
      </c>
      <c r="M27" t="s">
        <v>35</v>
      </c>
      <c r="N27" s="1">
        <f t="shared" ca="1" si="3"/>
        <v>3</v>
      </c>
      <c r="O27">
        <f t="shared" ca="1" si="2"/>
        <v>-20</v>
      </c>
    </row>
    <row r="28" spans="1:15" x14ac:dyDescent="0.3">
      <c r="A28">
        <v>0</v>
      </c>
      <c r="B28" t="s">
        <v>108</v>
      </c>
      <c r="C28">
        <v>5</v>
      </c>
      <c r="D28">
        <v>10</v>
      </c>
      <c r="E28" s="8">
        <v>1E-4</v>
      </c>
      <c r="F28">
        <v>0.05</v>
      </c>
      <c r="G28" t="s">
        <v>35</v>
      </c>
      <c r="H28" s="1">
        <f t="shared" ca="1" si="4"/>
        <v>3</v>
      </c>
      <c r="I28">
        <f t="shared" ca="1" si="1"/>
        <v>-10</v>
      </c>
      <c r="K28" s="3">
        <v>1E-4</v>
      </c>
      <c r="L28">
        <v>0.01</v>
      </c>
      <c r="M28" t="s">
        <v>35</v>
      </c>
      <c r="N28" s="1">
        <f t="shared" ca="1" si="3"/>
        <v>3</v>
      </c>
      <c r="O28">
        <f t="shared" ca="1" si="2"/>
        <v>-10</v>
      </c>
    </row>
    <row r="29" spans="1:15" x14ac:dyDescent="0.3">
      <c r="A29">
        <v>0</v>
      </c>
      <c r="B29" t="s">
        <v>108</v>
      </c>
      <c r="C29">
        <v>6</v>
      </c>
      <c r="D29">
        <v>10</v>
      </c>
      <c r="E29" s="8">
        <v>1E-4</v>
      </c>
      <c r="F29">
        <v>0.05</v>
      </c>
      <c r="G29" t="s">
        <v>35</v>
      </c>
      <c r="H29" s="1">
        <f t="shared" ca="1" si="4"/>
        <v>3</v>
      </c>
      <c r="I29">
        <f t="shared" ca="1" si="1"/>
        <v>-5</v>
      </c>
      <c r="K29" s="3">
        <v>1E-4</v>
      </c>
      <c r="L29">
        <v>0.01</v>
      </c>
      <c r="M29" t="s">
        <v>35</v>
      </c>
      <c r="N29" s="1">
        <f t="shared" ca="1" si="3"/>
        <v>3</v>
      </c>
      <c r="O29">
        <f t="shared" ca="1" si="2"/>
        <v>-5</v>
      </c>
    </row>
    <row r="30" spans="1:15" x14ac:dyDescent="0.3">
      <c r="A30">
        <v>0</v>
      </c>
      <c r="B30" t="s">
        <v>109</v>
      </c>
      <c r="C30">
        <v>0</v>
      </c>
      <c r="D30">
        <v>30</v>
      </c>
      <c r="E30" s="8">
        <v>1E-4</v>
      </c>
      <c r="F30">
        <v>0.01</v>
      </c>
      <c r="G30" t="s">
        <v>125</v>
      </c>
      <c r="H30" s="1">
        <f t="shared" ca="1" si="4"/>
        <v>0</v>
      </c>
      <c r="I30" t="str">
        <f t="shared" ca="1" si="1"/>
        <v/>
      </c>
      <c r="K30" s="3">
        <v>1E-4</v>
      </c>
      <c r="L30">
        <v>0.01</v>
      </c>
      <c r="M30" t="s">
        <v>125</v>
      </c>
      <c r="N30" s="1">
        <f t="shared" ca="1" si="3"/>
        <v>0</v>
      </c>
      <c r="O30" t="str">
        <f t="shared" ca="1" si="2"/>
        <v/>
      </c>
    </row>
    <row r="31" spans="1:15" x14ac:dyDescent="0.3">
      <c r="A31">
        <v>0</v>
      </c>
      <c r="B31" t="s">
        <v>109</v>
      </c>
      <c r="C31">
        <v>1</v>
      </c>
      <c r="D31">
        <v>30</v>
      </c>
      <c r="E31" s="8">
        <v>1E-4</v>
      </c>
      <c r="F31">
        <v>0.02</v>
      </c>
      <c r="G31" t="s">
        <v>125</v>
      </c>
      <c r="H31" s="1">
        <f t="shared" ca="1" si="4"/>
        <v>0</v>
      </c>
      <c r="I31" t="str">
        <f t="shared" ca="1" si="1"/>
        <v/>
      </c>
      <c r="K31" s="3">
        <v>1E-4</v>
      </c>
      <c r="L31">
        <v>0.01</v>
      </c>
      <c r="M31" t="s">
        <v>125</v>
      </c>
      <c r="N31" s="1">
        <f t="shared" ca="1" si="3"/>
        <v>0</v>
      </c>
      <c r="O31" t="str">
        <f t="shared" ca="1" si="2"/>
        <v/>
      </c>
    </row>
    <row r="32" spans="1:15" x14ac:dyDescent="0.3">
      <c r="A32">
        <v>0</v>
      </c>
      <c r="B32" t="s">
        <v>109</v>
      </c>
      <c r="C32">
        <v>2</v>
      </c>
      <c r="D32">
        <v>30</v>
      </c>
      <c r="E32" s="8">
        <v>1E-4</v>
      </c>
      <c r="F32">
        <v>0.03</v>
      </c>
      <c r="G32" t="s">
        <v>125</v>
      </c>
      <c r="H32" s="1">
        <f t="shared" ca="1" si="4"/>
        <v>0</v>
      </c>
      <c r="I32" t="str">
        <f t="shared" ca="1" si="1"/>
        <v/>
      </c>
      <c r="K32" s="3">
        <v>1E-4</v>
      </c>
      <c r="L32">
        <v>0.01</v>
      </c>
      <c r="M32" t="s">
        <v>125</v>
      </c>
      <c r="N32" s="1">
        <f t="shared" ca="1" si="3"/>
        <v>0</v>
      </c>
      <c r="O32" t="str">
        <f t="shared" ca="1" si="2"/>
        <v/>
      </c>
    </row>
    <row r="33" spans="1:15" x14ac:dyDescent="0.3">
      <c r="A33">
        <v>0</v>
      </c>
      <c r="B33" t="s">
        <v>109</v>
      </c>
      <c r="C33">
        <v>3</v>
      </c>
      <c r="D33">
        <v>30</v>
      </c>
      <c r="E33" s="8">
        <v>1E-4</v>
      </c>
      <c r="F33">
        <v>0.04</v>
      </c>
      <c r="G33" t="s">
        <v>125</v>
      </c>
      <c r="H33" s="1">
        <f t="shared" ca="1" si="4"/>
        <v>0</v>
      </c>
      <c r="I33" t="str">
        <f t="shared" ca="1" si="1"/>
        <v/>
      </c>
      <c r="K33" s="3">
        <v>1E-4</v>
      </c>
      <c r="L33">
        <v>0.01</v>
      </c>
      <c r="M33" t="s">
        <v>125</v>
      </c>
      <c r="N33" s="1">
        <f t="shared" ca="1" si="3"/>
        <v>0</v>
      </c>
      <c r="O33" t="str">
        <f t="shared" ca="1" si="2"/>
        <v/>
      </c>
    </row>
    <row r="34" spans="1:15" x14ac:dyDescent="0.3">
      <c r="A34">
        <v>0</v>
      </c>
      <c r="B34" t="s">
        <v>109</v>
      </c>
      <c r="C34">
        <v>4</v>
      </c>
      <c r="D34">
        <v>30</v>
      </c>
      <c r="E34" s="8">
        <v>1E-4</v>
      </c>
      <c r="F34">
        <v>0.05</v>
      </c>
      <c r="G34" t="s">
        <v>35</v>
      </c>
      <c r="H34" s="1">
        <f t="shared" ca="1" si="4"/>
        <v>3</v>
      </c>
      <c r="I34">
        <f t="shared" ref="I34:I65" ca="1" si="5">IF(H34=0,"",
IF(C34&lt;=3,0,
IF(C34=4,-20,
IF(C34=5,-10,
IF(C34=6,-5,
"없음")))))</f>
        <v>-20</v>
      </c>
      <c r="K34" s="3">
        <v>1E-4</v>
      </c>
      <c r="L34">
        <v>0.01</v>
      </c>
      <c r="M34" t="s">
        <v>35</v>
      </c>
      <c r="N34" s="1">
        <f t="shared" ca="1" si="3"/>
        <v>3</v>
      </c>
      <c r="O34">
        <f t="shared" ref="O34:O65" ca="1" si="6">IF(N34=0,"",
IF(C34&lt;=3,0,
IF(C34=4,-20,
IF(C34=5,-10,
IF(C34=6,-5,
"없음")))))</f>
        <v>-20</v>
      </c>
    </row>
    <row r="35" spans="1:15" x14ac:dyDescent="0.3">
      <c r="A35">
        <v>0</v>
      </c>
      <c r="B35" t="s">
        <v>109</v>
      </c>
      <c r="C35">
        <v>5</v>
      </c>
      <c r="D35">
        <v>30</v>
      </c>
      <c r="E35" s="8">
        <v>1E-4</v>
      </c>
      <c r="F35">
        <v>0.05</v>
      </c>
      <c r="G35" t="s">
        <v>35</v>
      </c>
      <c r="H35" s="1">
        <f t="shared" ca="1" si="4"/>
        <v>3</v>
      </c>
      <c r="I35">
        <f t="shared" ca="1" si="5"/>
        <v>-10</v>
      </c>
      <c r="K35" s="3">
        <v>1E-4</v>
      </c>
      <c r="L35">
        <v>0.01</v>
      </c>
      <c r="M35" t="s">
        <v>35</v>
      </c>
      <c r="N35" s="1">
        <f t="shared" ca="1" si="3"/>
        <v>3</v>
      </c>
      <c r="O35">
        <f t="shared" ca="1" si="6"/>
        <v>-10</v>
      </c>
    </row>
    <row r="36" spans="1:15" x14ac:dyDescent="0.3">
      <c r="A36">
        <v>0</v>
      </c>
      <c r="B36" t="s">
        <v>109</v>
      </c>
      <c r="C36">
        <v>6</v>
      </c>
      <c r="D36">
        <v>30</v>
      </c>
      <c r="E36" s="8">
        <v>1E-4</v>
      </c>
      <c r="F36">
        <v>0.05</v>
      </c>
      <c r="G36" t="s">
        <v>35</v>
      </c>
      <c r="H36" s="1">
        <f t="shared" ca="1" si="4"/>
        <v>3</v>
      </c>
      <c r="I36">
        <f t="shared" ca="1" si="5"/>
        <v>-5</v>
      </c>
      <c r="K36" s="3">
        <v>1E-4</v>
      </c>
      <c r="L36">
        <v>0.01</v>
      </c>
      <c r="M36" t="s">
        <v>35</v>
      </c>
      <c r="N36" s="1">
        <f t="shared" ca="1" si="3"/>
        <v>3</v>
      </c>
      <c r="O36">
        <f t="shared" ca="1" si="6"/>
        <v>-5</v>
      </c>
    </row>
    <row r="37" spans="1:15" x14ac:dyDescent="0.3">
      <c r="A37">
        <v>0</v>
      </c>
      <c r="B37" t="s">
        <v>110</v>
      </c>
      <c r="C37">
        <v>0</v>
      </c>
      <c r="D37">
        <v>30</v>
      </c>
      <c r="E37" s="8">
        <v>1E-4</v>
      </c>
      <c r="F37">
        <v>0.01</v>
      </c>
      <c r="G37" t="s">
        <v>125</v>
      </c>
      <c r="H37" s="1">
        <f t="shared" ca="1" si="4"/>
        <v>0</v>
      </c>
      <c r="I37" t="str">
        <f t="shared" ca="1" si="5"/>
        <v/>
      </c>
      <c r="K37" s="3">
        <v>1E-4</v>
      </c>
      <c r="L37">
        <v>0.01</v>
      </c>
      <c r="M37" t="s">
        <v>125</v>
      </c>
      <c r="N37" s="1">
        <f t="shared" ca="1" si="3"/>
        <v>0</v>
      </c>
      <c r="O37" t="str">
        <f t="shared" ca="1" si="6"/>
        <v/>
      </c>
    </row>
    <row r="38" spans="1:15" x14ac:dyDescent="0.3">
      <c r="A38">
        <v>0</v>
      </c>
      <c r="B38" t="s">
        <v>110</v>
      </c>
      <c r="C38">
        <v>1</v>
      </c>
      <c r="D38">
        <v>30</v>
      </c>
      <c r="E38" s="8">
        <v>1E-4</v>
      </c>
      <c r="F38">
        <v>0.02</v>
      </c>
      <c r="G38" t="s">
        <v>125</v>
      </c>
      <c r="H38" s="1">
        <f t="shared" ca="1" si="4"/>
        <v>0</v>
      </c>
      <c r="I38" t="str">
        <f t="shared" ca="1" si="5"/>
        <v/>
      </c>
      <c r="K38" s="3">
        <v>1E-4</v>
      </c>
      <c r="L38">
        <v>0.01</v>
      </c>
      <c r="M38" t="s">
        <v>125</v>
      </c>
      <c r="N38" s="1">
        <f t="shared" ca="1" si="3"/>
        <v>0</v>
      </c>
      <c r="O38" t="str">
        <f t="shared" ca="1" si="6"/>
        <v/>
      </c>
    </row>
    <row r="39" spans="1:15" x14ac:dyDescent="0.3">
      <c r="A39">
        <v>0</v>
      </c>
      <c r="B39" t="s">
        <v>110</v>
      </c>
      <c r="C39">
        <v>2</v>
      </c>
      <c r="D39">
        <v>30</v>
      </c>
      <c r="E39" s="8">
        <v>1E-4</v>
      </c>
      <c r="F39">
        <v>0.03</v>
      </c>
      <c r="G39" t="s">
        <v>125</v>
      </c>
      <c r="H39" s="1">
        <f t="shared" ca="1" si="4"/>
        <v>0</v>
      </c>
      <c r="I39" t="str">
        <f t="shared" ca="1" si="5"/>
        <v/>
      </c>
      <c r="K39" s="3">
        <v>1E-4</v>
      </c>
      <c r="L39">
        <v>0.01</v>
      </c>
      <c r="M39" t="s">
        <v>125</v>
      </c>
      <c r="N39" s="1">
        <f t="shared" ca="1" si="3"/>
        <v>0</v>
      </c>
      <c r="O39" t="str">
        <f t="shared" ca="1" si="6"/>
        <v/>
      </c>
    </row>
    <row r="40" spans="1:15" x14ac:dyDescent="0.3">
      <c r="A40">
        <v>0</v>
      </c>
      <c r="B40" t="s">
        <v>110</v>
      </c>
      <c r="C40">
        <v>3</v>
      </c>
      <c r="D40">
        <v>30</v>
      </c>
      <c r="E40" s="8">
        <v>1E-4</v>
      </c>
      <c r="F40">
        <v>0.04</v>
      </c>
      <c r="G40" t="s">
        <v>125</v>
      </c>
      <c r="H40" s="1">
        <f t="shared" ca="1" si="4"/>
        <v>0</v>
      </c>
      <c r="I40" t="str">
        <f t="shared" ca="1" si="5"/>
        <v/>
      </c>
      <c r="K40" s="3">
        <v>1E-4</v>
      </c>
      <c r="L40">
        <v>0.01</v>
      </c>
      <c r="M40" t="s">
        <v>125</v>
      </c>
      <c r="N40" s="1">
        <f t="shared" ca="1" si="3"/>
        <v>0</v>
      </c>
      <c r="O40" t="str">
        <f t="shared" ca="1" si="6"/>
        <v/>
      </c>
    </row>
    <row r="41" spans="1:15" x14ac:dyDescent="0.3">
      <c r="A41">
        <v>0</v>
      </c>
      <c r="B41" t="s">
        <v>110</v>
      </c>
      <c r="C41">
        <v>4</v>
      </c>
      <c r="D41">
        <v>30</v>
      </c>
      <c r="E41" s="8">
        <v>1E-4</v>
      </c>
      <c r="F41">
        <v>0.05</v>
      </c>
      <c r="G41" t="s">
        <v>35</v>
      </c>
      <c r="H41" s="1">
        <f t="shared" ca="1" si="4"/>
        <v>3</v>
      </c>
      <c r="I41">
        <f t="shared" ca="1" si="5"/>
        <v>-20</v>
      </c>
      <c r="K41" s="3">
        <v>1E-4</v>
      </c>
      <c r="L41">
        <v>0.01</v>
      </c>
      <c r="M41" t="s">
        <v>35</v>
      </c>
      <c r="N41" s="1">
        <f t="shared" ca="1" si="3"/>
        <v>3</v>
      </c>
      <c r="O41">
        <f t="shared" ca="1" si="6"/>
        <v>-20</v>
      </c>
    </row>
    <row r="42" spans="1:15" x14ac:dyDescent="0.3">
      <c r="A42">
        <v>0</v>
      </c>
      <c r="B42" t="s">
        <v>110</v>
      </c>
      <c r="C42">
        <v>5</v>
      </c>
      <c r="D42">
        <v>30</v>
      </c>
      <c r="E42" s="8">
        <v>1E-4</v>
      </c>
      <c r="F42">
        <v>0.05</v>
      </c>
      <c r="G42" t="s">
        <v>35</v>
      </c>
      <c r="H42" s="1">
        <f t="shared" ca="1" si="4"/>
        <v>3</v>
      </c>
      <c r="I42">
        <f t="shared" ca="1" si="5"/>
        <v>-10</v>
      </c>
      <c r="K42" s="3">
        <v>1E-4</v>
      </c>
      <c r="L42">
        <v>0.01</v>
      </c>
      <c r="M42" t="s">
        <v>35</v>
      </c>
      <c r="N42" s="1">
        <f t="shared" ca="1" si="3"/>
        <v>3</v>
      </c>
      <c r="O42">
        <f t="shared" ca="1" si="6"/>
        <v>-10</v>
      </c>
    </row>
    <row r="43" spans="1:15" x14ac:dyDescent="0.3">
      <c r="A43">
        <v>0</v>
      </c>
      <c r="B43" t="s">
        <v>110</v>
      </c>
      <c r="C43">
        <v>6</v>
      </c>
      <c r="D43">
        <v>30</v>
      </c>
      <c r="E43" s="8">
        <v>1E-4</v>
      </c>
      <c r="F43">
        <v>0.05</v>
      </c>
      <c r="G43" t="s">
        <v>35</v>
      </c>
      <c r="H43" s="1">
        <f t="shared" ca="1" si="4"/>
        <v>3</v>
      </c>
      <c r="I43">
        <f t="shared" ca="1" si="5"/>
        <v>-5</v>
      </c>
      <c r="K43" s="3">
        <v>1E-4</v>
      </c>
      <c r="L43">
        <v>0.01</v>
      </c>
      <c r="M43" t="s">
        <v>35</v>
      </c>
      <c r="N43" s="1">
        <f t="shared" ca="1" si="3"/>
        <v>3</v>
      </c>
      <c r="O43">
        <f t="shared" ca="1" si="6"/>
        <v>-5</v>
      </c>
    </row>
    <row r="44" spans="1:15" x14ac:dyDescent="0.3">
      <c r="A44">
        <v>1</v>
      </c>
      <c r="B44" t="s">
        <v>111</v>
      </c>
      <c r="C44">
        <v>0</v>
      </c>
      <c r="D44">
        <v>1</v>
      </c>
      <c r="E44" s="8">
        <v>1E-4</v>
      </c>
      <c r="F44">
        <v>0.01</v>
      </c>
      <c r="G44" t="s">
        <v>125</v>
      </c>
      <c r="H44" s="1">
        <f t="shared" ca="1" si="4"/>
        <v>0</v>
      </c>
      <c r="I44" t="str">
        <f t="shared" ca="1" si="5"/>
        <v/>
      </c>
      <c r="K44" s="3">
        <v>1E-4</v>
      </c>
      <c r="L44">
        <v>0.01</v>
      </c>
      <c r="M44" t="s">
        <v>125</v>
      </c>
      <c r="N44" s="1">
        <f t="shared" ca="1" si="3"/>
        <v>0</v>
      </c>
      <c r="O44" t="str">
        <f t="shared" ca="1" si="6"/>
        <v/>
      </c>
    </row>
    <row r="45" spans="1:15" x14ac:dyDescent="0.3">
      <c r="A45">
        <v>1</v>
      </c>
      <c r="B45" t="s">
        <v>111</v>
      </c>
      <c r="C45">
        <v>1</v>
      </c>
      <c r="D45">
        <v>1</v>
      </c>
      <c r="E45" s="8">
        <v>1E-4</v>
      </c>
      <c r="F45">
        <v>0.02</v>
      </c>
      <c r="G45" t="s">
        <v>125</v>
      </c>
      <c r="H45" s="1">
        <f t="shared" ca="1" si="4"/>
        <v>0</v>
      </c>
      <c r="I45" t="str">
        <f t="shared" ca="1" si="5"/>
        <v/>
      </c>
      <c r="K45" s="3">
        <v>1E-4</v>
      </c>
      <c r="L45">
        <v>0.01</v>
      </c>
      <c r="M45" t="s">
        <v>125</v>
      </c>
      <c r="N45" s="1">
        <f t="shared" ca="1" si="3"/>
        <v>0</v>
      </c>
      <c r="O45" t="str">
        <f t="shared" ca="1" si="6"/>
        <v/>
      </c>
    </row>
    <row r="46" spans="1:15" x14ac:dyDescent="0.3">
      <c r="A46">
        <v>1</v>
      </c>
      <c r="B46" t="s">
        <v>111</v>
      </c>
      <c r="C46">
        <v>2</v>
      </c>
      <c r="D46">
        <v>1</v>
      </c>
      <c r="E46" s="8">
        <v>1E-4</v>
      </c>
      <c r="F46">
        <v>0.03</v>
      </c>
      <c r="G46" t="s">
        <v>125</v>
      </c>
      <c r="H46" s="1">
        <f t="shared" ca="1" si="4"/>
        <v>0</v>
      </c>
      <c r="I46" t="str">
        <f t="shared" ca="1" si="5"/>
        <v/>
      </c>
      <c r="K46" s="3">
        <v>1E-4</v>
      </c>
      <c r="L46">
        <v>0.01</v>
      </c>
      <c r="M46" t="s">
        <v>125</v>
      </c>
      <c r="N46" s="1">
        <f t="shared" ca="1" si="3"/>
        <v>0</v>
      </c>
      <c r="O46" t="str">
        <f t="shared" ca="1" si="6"/>
        <v/>
      </c>
    </row>
    <row r="47" spans="1:15" x14ac:dyDescent="0.3">
      <c r="A47">
        <v>1</v>
      </c>
      <c r="B47" t="s">
        <v>111</v>
      </c>
      <c r="C47">
        <v>3</v>
      </c>
      <c r="D47">
        <v>1</v>
      </c>
      <c r="E47" s="8">
        <v>1E-4</v>
      </c>
      <c r="F47">
        <v>0.04</v>
      </c>
      <c r="G47" t="s">
        <v>125</v>
      </c>
      <c r="H47" s="1">
        <f t="shared" ca="1" si="4"/>
        <v>0</v>
      </c>
      <c r="I47" t="str">
        <f t="shared" ca="1" si="5"/>
        <v/>
      </c>
      <c r="K47" s="3">
        <v>1E-4</v>
      </c>
      <c r="L47">
        <v>0.01</v>
      </c>
      <c r="M47" t="s">
        <v>125</v>
      </c>
      <c r="N47" s="1">
        <f t="shared" ca="1" si="3"/>
        <v>0</v>
      </c>
      <c r="O47" t="str">
        <f t="shared" ca="1" si="6"/>
        <v/>
      </c>
    </row>
    <row r="48" spans="1:15" x14ac:dyDescent="0.3">
      <c r="A48">
        <v>1</v>
      </c>
      <c r="B48" t="s">
        <v>111</v>
      </c>
      <c r="C48">
        <v>4</v>
      </c>
      <c r="D48">
        <v>1</v>
      </c>
      <c r="E48" s="8">
        <v>1E-4</v>
      </c>
      <c r="F48">
        <v>0.05</v>
      </c>
      <c r="G48" t="s">
        <v>35</v>
      </c>
      <c r="H48" s="1">
        <f t="shared" ca="1" si="4"/>
        <v>3</v>
      </c>
      <c r="I48">
        <f t="shared" ca="1" si="5"/>
        <v>-20</v>
      </c>
      <c r="K48" s="3">
        <v>1E-4</v>
      </c>
      <c r="L48">
        <v>0.01</v>
      </c>
      <c r="M48" t="s">
        <v>35</v>
      </c>
      <c r="N48" s="1">
        <f t="shared" ca="1" si="3"/>
        <v>3</v>
      </c>
      <c r="O48">
        <f t="shared" ca="1" si="6"/>
        <v>-20</v>
      </c>
    </row>
    <row r="49" spans="1:15" x14ac:dyDescent="0.3">
      <c r="A49">
        <v>1</v>
      </c>
      <c r="B49" t="s">
        <v>111</v>
      </c>
      <c r="C49">
        <v>5</v>
      </c>
      <c r="D49">
        <v>1</v>
      </c>
      <c r="E49" s="8">
        <v>1E-4</v>
      </c>
      <c r="F49">
        <v>0.05</v>
      </c>
      <c r="G49" t="s">
        <v>35</v>
      </c>
      <c r="H49" s="1">
        <f t="shared" ca="1" si="4"/>
        <v>3</v>
      </c>
      <c r="I49">
        <f t="shared" ca="1" si="5"/>
        <v>-10</v>
      </c>
      <c r="K49" s="3">
        <v>1E-4</v>
      </c>
      <c r="L49">
        <v>0.01</v>
      </c>
      <c r="M49" t="s">
        <v>35</v>
      </c>
      <c r="N49" s="1">
        <f t="shared" ca="1" si="3"/>
        <v>3</v>
      </c>
      <c r="O49">
        <f t="shared" ca="1" si="6"/>
        <v>-10</v>
      </c>
    </row>
    <row r="50" spans="1:15" x14ac:dyDescent="0.3">
      <c r="A50">
        <v>1</v>
      </c>
      <c r="B50" t="s">
        <v>111</v>
      </c>
      <c r="C50">
        <v>6</v>
      </c>
      <c r="D50">
        <v>1</v>
      </c>
      <c r="E50" s="8">
        <v>1E-4</v>
      </c>
      <c r="F50">
        <v>0.05</v>
      </c>
      <c r="G50" t="s">
        <v>35</v>
      </c>
      <c r="H50" s="1">
        <f t="shared" ca="1" si="4"/>
        <v>3</v>
      </c>
      <c r="I50">
        <f t="shared" ca="1" si="5"/>
        <v>-5</v>
      </c>
      <c r="K50" s="3">
        <v>1E-4</v>
      </c>
      <c r="L50">
        <v>0.01</v>
      </c>
      <c r="M50" t="s">
        <v>35</v>
      </c>
      <c r="N50" s="1">
        <f t="shared" ca="1" si="3"/>
        <v>3</v>
      </c>
      <c r="O50">
        <f t="shared" ca="1" si="6"/>
        <v>-5</v>
      </c>
    </row>
    <row r="51" spans="1:15" x14ac:dyDescent="0.3">
      <c r="A51">
        <v>1</v>
      </c>
      <c r="B51" t="s">
        <v>112</v>
      </c>
      <c r="C51">
        <v>0</v>
      </c>
      <c r="D51">
        <v>3</v>
      </c>
      <c r="E51" s="8">
        <v>50</v>
      </c>
      <c r="F51">
        <v>75</v>
      </c>
      <c r="G51" t="s">
        <v>125</v>
      </c>
      <c r="H51" s="1">
        <f t="shared" ca="1" si="4"/>
        <v>0</v>
      </c>
      <c r="I51" t="str">
        <f t="shared" ca="1" si="5"/>
        <v/>
      </c>
      <c r="K51" s="3">
        <v>1.0081490799999999</v>
      </c>
      <c r="L51">
        <v>1.05</v>
      </c>
      <c r="M51" t="s">
        <v>125</v>
      </c>
      <c r="N51" s="1">
        <f t="shared" ca="1" si="3"/>
        <v>0</v>
      </c>
      <c r="O51" t="str">
        <f t="shared" ca="1" si="6"/>
        <v/>
      </c>
    </row>
    <row r="52" spans="1:15" x14ac:dyDescent="0.3">
      <c r="A52">
        <v>1</v>
      </c>
      <c r="B52" t="s">
        <v>112</v>
      </c>
      <c r="C52">
        <v>1</v>
      </c>
      <c r="D52">
        <v>3</v>
      </c>
      <c r="E52" s="8">
        <v>50</v>
      </c>
      <c r="F52">
        <v>120</v>
      </c>
      <c r="G52" t="s">
        <v>125</v>
      </c>
      <c r="H52" s="1">
        <f t="shared" ca="1" si="4"/>
        <v>0</v>
      </c>
      <c r="I52" t="str">
        <f t="shared" ca="1" si="5"/>
        <v/>
      </c>
      <c r="K52" s="3">
        <v>1.0081490799999999</v>
      </c>
      <c r="L52">
        <v>1.05</v>
      </c>
      <c r="M52" t="s">
        <v>125</v>
      </c>
      <c r="N52" s="1">
        <f t="shared" ca="1" si="3"/>
        <v>0</v>
      </c>
      <c r="O52" t="str">
        <f t="shared" ca="1" si="6"/>
        <v/>
      </c>
    </row>
    <row r="53" spans="1:15" x14ac:dyDescent="0.3">
      <c r="A53">
        <v>1</v>
      </c>
      <c r="B53" t="s">
        <v>112</v>
      </c>
      <c r="C53">
        <v>2</v>
      </c>
      <c r="D53">
        <v>3</v>
      </c>
      <c r="E53" s="8">
        <v>50</v>
      </c>
      <c r="F53">
        <v>192</v>
      </c>
      <c r="G53" t="s">
        <v>125</v>
      </c>
      <c r="H53" s="1">
        <f t="shared" ca="1" si="4"/>
        <v>0</v>
      </c>
      <c r="I53" t="str">
        <f t="shared" ca="1" si="5"/>
        <v/>
      </c>
      <c r="K53" s="3">
        <v>1.0081490799999999</v>
      </c>
      <c r="L53">
        <v>1.05</v>
      </c>
      <c r="M53" t="s">
        <v>125</v>
      </c>
      <c r="N53" s="1">
        <f t="shared" ca="1" si="3"/>
        <v>0</v>
      </c>
      <c r="O53" t="str">
        <f t="shared" ca="1" si="6"/>
        <v/>
      </c>
    </row>
    <row r="54" spans="1:15" x14ac:dyDescent="0.3">
      <c r="A54">
        <v>1</v>
      </c>
      <c r="B54" t="s">
        <v>112</v>
      </c>
      <c r="C54">
        <v>3</v>
      </c>
      <c r="D54">
        <v>3</v>
      </c>
      <c r="E54" s="8">
        <v>50</v>
      </c>
      <c r="F54">
        <v>307</v>
      </c>
      <c r="G54" t="s">
        <v>125</v>
      </c>
      <c r="H54" s="1">
        <f t="shared" ca="1" si="4"/>
        <v>0</v>
      </c>
      <c r="I54" t="str">
        <f t="shared" ca="1" si="5"/>
        <v/>
      </c>
      <c r="K54" s="3">
        <v>1.0081490799999999</v>
      </c>
      <c r="L54">
        <v>1.05</v>
      </c>
      <c r="M54" t="s">
        <v>125</v>
      </c>
      <c r="N54" s="1">
        <f t="shared" ca="1" si="3"/>
        <v>0</v>
      </c>
      <c r="O54" t="str">
        <f t="shared" ca="1" si="6"/>
        <v/>
      </c>
    </row>
    <row r="55" spans="1:15" x14ac:dyDescent="0.3">
      <c r="A55">
        <v>1</v>
      </c>
      <c r="B55" t="s">
        <v>112</v>
      </c>
      <c r="C55">
        <v>4</v>
      </c>
      <c r="D55">
        <v>3</v>
      </c>
      <c r="E55" s="8">
        <v>50</v>
      </c>
      <c r="F55">
        <v>500</v>
      </c>
      <c r="G55" t="s">
        <v>35</v>
      </c>
      <c r="H55" s="1">
        <f t="shared" ca="1" si="4"/>
        <v>3</v>
      </c>
      <c r="I55">
        <f t="shared" ca="1" si="5"/>
        <v>-20</v>
      </c>
      <c r="K55" s="3">
        <v>1.0081490799999999</v>
      </c>
      <c r="L55">
        <v>1.05</v>
      </c>
      <c r="M55" t="s">
        <v>35</v>
      </c>
      <c r="N55" s="1">
        <f t="shared" ca="1" si="3"/>
        <v>3</v>
      </c>
      <c r="O55">
        <f t="shared" ca="1" si="6"/>
        <v>-20</v>
      </c>
    </row>
    <row r="56" spans="1:15" x14ac:dyDescent="0.3">
      <c r="A56">
        <v>1</v>
      </c>
      <c r="B56" t="s">
        <v>112</v>
      </c>
      <c r="C56">
        <v>5</v>
      </c>
      <c r="D56">
        <v>3</v>
      </c>
      <c r="E56" s="8">
        <v>50</v>
      </c>
      <c r="F56">
        <v>500</v>
      </c>
      <c r="G56" t="s">
        <v>35</v>
      </c>
      <c r="H56" s="1">
        <f t="shared" ca="1" si="4"/>
        <v>3</v>
      </c>
      <c r="I56">
        <f t="shared" ca="1" si="5"/>
        <v>-10</v>
      </c>
      <c r="K56" s="3">
        <v>1.0081490799999999</v>
      </c>
      <c r="L56">
        <v>1.05</v>
      </c>
      <c r="M56" t="s">
        <v>35</v>
      </c>
      <c r="N56" s="1">
        <f t="shared" ca="1" si="3"/>
        <v>3</v>
      </c>
      <c r="O56">
        <f t="shared" ca="1" si="6"/>
        <v>-10</v>
      </c>
    </row>
    <row r="57" spans="1:15" x14ac:dyDescent="0.3">
      <c r="A57">
        <v>1</v>
      </c>
      <c r="B57" t="s">
        <v>112</v>
      </c>
      <c r="C57">
        <v>6</v>
      </c>
      <c r="D57">
        <v>3</v>
      </c>
      <c r="E57" s="8">
        <v>50</v>
      </c>
      <c r="F57">
        <v>500</v>
      </c>
      <c r="G57" t="s">
        <v>35</v>
      </c>
      <c r="H57" s="1">
        <f t="shared" ca="1" si="4"/>
        <v>3</v>
      </c>
      <c r="I57">
        <f t="shared" ca="1" si="5"/>
        <v>-5</v>
      </c>
      <c r="K57" s="3">
        <v>1.0081490799999999</v>
      </c>
      <c r="L57">
        <v>1.05</v>
      </c>
      <c r="M57" t="s">
        <v>35</v>
      </c>
      <c r="N57" s="1">
        <f t="shared" ca="1" si="3"/>
        <v>3</v>
      </c>
      <c r="O57">
        <f t="shared" ca="1" si="6"/>
        <v>-5</v>
      </c>
    </row>
    <row r="58" spans="1:15" x14ac:dyDescent="0.3">
      <c r="A58">
        <v>1</v>
      </c>
      <c r="B58" t="s">
        <v>113</v>
      </c>
      <c r="C58">
        <v>0</v>
      </c>
      <c r="D58">
        <v>10</v>
      </c>
      <c r="E58" s="8">
        <v>1E-4</v>
      </c>
      <c r="F58">
        <v>0.01</v>
      </c>
      <c r="G58" t="s">
        <v>125</v>
      </c>
      <c r="H58" s="1">
        <f t="shared" ref="H58:H78" ca="1" si="7">VLOOKUP(G58,OFFSET(INDIRECT("$A:$B"),0,MATCH(G$1&amp;"_Verify",INDIRECT("$1:$1"),0)-1),2,0)</f>
        <v>0</v>
      </c>
      <c r="I58" t="str">
        <f t="shared" ca="1" si="5"/>
        <v/>
      </c>
      <c r="K58" s="3">
        <v>1E-4</v>
      </c>
      <c r="L58">
        <v>0.01</v>
      </c>
      <c r="M58" t="s">
        <v>125</v>
      </c>
      <c r="N58" s="1">
        <f t="shared" ca="1" si="3"/>
        <v>0</v>
      </c>
      <c r="O58" t="str">
        <f t="shared" ca="1" si="6"/>
        <v/>
      </c>
    </row>
    <row r="59" spans="1:15" x14ac:dyDescent="0.3">
      <c r="A59">
        <v>1</v>
      </c>
      <c r="B59" t="s">
        <v>113</v>
      </c>
      <c r="C59">
        <v>1</v>
      </c>
      <c r="D59">
        <v>10</v>
      </c>
      <c r="E59" s="8">
        <v>1E-4</v>
      </c>
      <c r="F59">
        <v>0.02</v>
      </c>
      <c r="G59" t="s">
        <v>125</v>
      </c>
      <c r="H59" s="1">
        <f t="shared" ca="1" si="7"/>
        <v>0</v>
      </c>
      <c r="I59" t="str">
        <f t="shared" ca="1" si="5"/>
        <v/>
      </c>
      <c r="K59" s="3">
        <v>1E-4</v>
      </c>
      <c r="L59">
        <v>0.01</v>
      </c>
      <c r="M59" t="s">
        <v>125</v>
      </c>
      <c r="N59" s="1">
        <f t="shared" ca="1" si="3"/>
        <v>0</v>
      </c>
      <c r="O59" t="str">
        <f t="shared" ca="1" si="6"/>
        <v/>
      </c>
    </row>
    <row r="60" spans="1:15" x14ac:dyDescent="0.3">
      <c r="A60">
        <v>1</v>
      </c>
      <c r="B60" t="s">
        <v>113</v>
      </c>
      <c r="C60">
        <v>2</v>
      </c>
      <c r="D60">
        <v>10</v>
      </c>
      <c r="E60" s="8">
        <v>1E-4</v>
      </c>
      <c r="F60">
        <v>0.03</v>
      </c>
      <c r="G60" t="s">
        <v>125</v>
      </c>
      <c r="H60" s="1">
        <f t="shared" ca="1" si="7"/>
        <v>0</v>
      </c>
      <c r="I60" t="str">
        <f t="shared" ca="1" si="5"/>
        <v/>
      </c>
      <c r="K60" s="3">
        <v>1E-4</v>
      </c>
      <c r="L60">
        <v>0.01</v>
      </c>
      <c r="M60" t="s">
        <v>125</v>
      </c>
      <c r="N60" s="1">
        <f t="shared" ca="1" si="3"/>
        <v>0</v>
      </c>
      <c r="O60" t="str">
        <f t="shared" ca="1" si="6"/>
        <v/>
      </c>
    </row>
    <row r="61" spans="1:15" x14ac:dyDescent="0.3">
      <c r="A61">
        <v>1</v>
      </c>
      <c r="B61" t="s">
        <v>113</v>
      </c>
      <c r="C61">
        <v>3</v>
      </c>
      <c r="D61">
        <v>10</v>
      </c>
      <c r="E61" s="8">
        <v>1E-4</v>
      </c>
      <c r="F61">
        <v>0.04</v>
      </c>
      <c r="G61" t="s">
        <v>125</v>
      </c>
      <c r="H61" s="1">
        <f t="shared" ca="1" si="7"/>
        <v>0</v>
      </c>
      <c r="I61" t="str">
        <f t="shared" ca="1" si="5"/>
        <v/>
      </c>
      <c r="K61" s="3">
        <v>1E-4</v>
      </c>
      <c r="L61">
        <v>0.01</v>
      </c>
      <c r="M61" t="s">
        <v>125</v>
      </c>
      <c r="N61" s="1">
        <f t="shared" ca="1" si="3"/>
        <v>0</v>
      </c>
      <c r="O61" t="str">
        <f t="shared" ca="1" si="6"/>
        <v/>
      </c>
    </row>
    <row r="62" spans="1:15" x14ac:dyDescent="0.3">
      <c r="A62">
        <v>1</v>
      </c>
      <c r="B62" t="s">
        <v>113</v>
      </c>
      <c r="C62">
        <v>4</v>
      </c>
      <c r="D62">
        <v>10</v>
      </c>
      <c r="E62" s="8">
        <v>1E-4</v>
      </c>
      <c r="F62">
        <v>0.05</v>
      </c>
      <c r="G62" t="s">
        <v>35</v>
      </c>
      <c r="H62" s="1">
        <f t="shared" ca="1" si="7"/>
        <v>3</v>
      </c>
      <c r="I62">
        <f t="shared" ca="1" si="5"/>
        <v>-20</v>
      </c>
      <c r="K62" s="3">
        <v>1E-4</v>
      </c>
      <c r="L62">
        <v>0.01</v>
      </c>
      <c r="M62" t="s">
        <v>35</v>
      </c>
      <c r="N62" s="1">
        <f t="shared" ca="1" si="3"/>
        <v>3</v>
      </c>
      <c r="O62">
        <f t="shared" ca="1" si="6"/>
        <v>-20</v>
      </c>
    </row>
    <row r="63" spans="1:15" x14ac:dyDescent="0.3">
      <c r="A63">
        <v>1</v>
      </c>
      <c r="B63" t="s">
        <v>113</v>
      </c>
      <c r="C63">
        <v>5</v>
      </c>
      <c r="D63">
        <v>10</v>
      </c>
      <c r="E63" s="8">
        <v>1E-4</v>
      </c>
      <c r="F63">
        <v>0.05</v>
      </c>
      <c r="G63" t="s">
        <v>35</v>
      </c>
      <c r="H63" s="1">
        <f t="shared" ca="1" si="7"/>
        <v>3</v>
      </c>
      <c r="I63">
        <f t="shared" ca="1" si="5"/>
        <v>-10</v>
      </c>
      <c r="K63" s="3">
        <v>1E-4</v>
      </c>
      <c r="L63">
        <v>0.01</v>
      </c>
      <c r="M63" t="s">
        <v>35</v>
      </c>
      <c r="N63" s="1">
        <f t="shared" ca="1" si="3"/>
        <v>3</v>
      </c>
      <c r="O63">
        <f t="shared" ca="1" si="6"/>
        <v>-10</v>
      </c>
    </row>
    <row r="64" spans="1:15" x14ac:dyDescent="0.3">
      <c r="A64">
        <v>1</v>
      </c>
      <c r="B64" t="s">
        <v>113</v>
      </c>
      <c r="C64">
        <v>6</v>
      </c>
      <c r="D64">
        <v>10</v>
      </c>
      <c r="E64" s="8">
        <v>1E-4</v>
      </c>
      <c r="F64">
        <v>0.05</v>
      </c>
      <c r="G64" t="s">
        <v>35</v>
      </c>
      <c r="H64" s="1">
        <f t="shared" ca="1" si="7"/>
        <v>3</v>
      </c>
      <c r="I64">
        <f t="shared" ca="1" si="5"/>
        <v>-5</v>
      </c>
      <c r="K64" s="3">
        <v>1E-4</v>
      </c>
      <c r="L64">
        <v>0.01</v>
      </c>
      <c r="M64" t="s">
        <v>35</v>
      </c>
      <c r="N64" s="1">
        <f t="shared" ca="1" si="3"/>
        <v>3</v>
      </c>
      <c r="O64">
        <f t="shared" ca="1" si="6"/>
        <v>-5</v>
      </c>
    </row>
    <row r="65" spans="1:15" x14ac:dyDescent="0.3">
      <c r="A65">
        <v>1</v>
      </c>
      <c r="B65" t="s">
        <v>114</v>
      </c>
      <c r="C65">
        <v>0</v>
      </c>
      <c r="D65">
        <v>10</v>
      </c>
      <c r="E65" s="8">
        <v>1E-4</v>
      </c>
      <c r="F65">
        <v>0.01</v>
      </c>
      <c r="G65" t="s">
        <v>125</v>
      </c>
      <c r="H65" s="1">
        <f t="shared" ca="1" si="7"/>
        <v>0</v>
      </c>
      <c r="I65" t="str">
        <f t="shared" ca="1" si="5"/>
        <v/>
      </c>
      <c r="K65" s="3">
        <v>1E-4</v>
      </c>
      <c r="L65">
        <v>0.01</v>
      </c>
      <c r="M65" t="s">
        <v>125</v>
      </c>
      <c r="N65" s="1">
        <f t="shared" ca="1" si="3"/>
        <v>0</v>
      </c>
      <c r="O65" t="str">
        <f t="shared" ca="1" si="6"/>
        <v/>
      </c>
    </row>
    <row r="66" spans="1:15" x14ac:dyDescent="0.3">
      <c r="A66">
        <v>1</v>
      </c>
      <c r="B66" t="s">
        <v>114</v>
      </c>
      <c r="C66">
        <v>1</v>
      </c>
      <c r="D66">
        <v>10</v>
      </c>
      <c r="E66" s="8">
        <v>1E-4</v>
      </c>
      <c r="F66">
        <v>0.02</v>
      </c>
      <c r="G66" t="s">
        <v>125</v>
      </c>
      <c r="H66" s="1">
        <f t="shared" ca="1" si="7"/>
        <v>0</v>
      </c>
      <c r="I66" t="str">
        <f t="shared" ref="I66:I78" ca="1" si="8">IF(H66=0,"",
IF(C66&lt;=3,0,
IF(C66=4,-20,
IF(C66=5,-10,
IF(C66=6,-5,
"없음")))))</f>
        <v/>
      </c>
      <c r="K66" s="3">
        <v>1E-4</v>
      </c>
      <c r="L66">
        <v>0.01</v>
      </c>
      <c r="M66" t="s">
        <v>125</v>
      </c>
      <c r="N66" s="1">
        <f t="shared" ca="1" si="3"/>
        <v>0</v>
      </c>
      <c r="O66" t="str">
        <f t="shared" ref="O66:O78" ca="1" si="9">IF(N66=0,"",
IF(C66&lt;=3,0,
IF(C66=4,-20,
IF(C66=5,-10,
IF(C66=6,-5,
"없음")))))</f>
        <v/>
      </c>
    </row>
    <row r="67" spans="1:15" x14ac:dyDescent="0.3">
      <c r="A67">
        <v>1</v>
      </c>
      <c r="B67" t="s">
        <v>114</v>
      </c>
      <c r="C67">
        <v>2</v>
      </c>
      <c r="D67">
        <v>10</v>
      </c>
      <c r="E67" s="8">
        <v>1E-4</v>
      </c>
      <c r="F67">
        <v>0.03</v>
      </c>
      <c r="G67" t="s">
        <v>125</v>
      </c>
      <c r="H67" s="1">
        <f t="shared" ca="1" si="7"/>
        <v>0</v>
      </c>
      <c r="I67" t="str">
        <f t="shared" ca="1" si="8"/>
        <v/>
      </c>
      <c r="K67" s="3">
        <v>1E-4</v>
      </c>
      <c r="L67">
        <v>0.01</v>
      </c>
      <c r="M67" t="s">
        <v>125</v>
      </c>
      <c r="N67" s="1">
        <f t="shared" ref="N67:N78" ca="1" si="10">VLOOKUP(M67,OFFSET(INDIRECT("$A:$B"),0,MATCH(SUBSTITUTE(M$1,"amplify","")&amp;"_Verify",INDIRECT("$1:$1"),0)-1),2,0)</f>
        <v>0</v>
      </c>
      <c r="O67" t="str">
        <f t="shared" ca="1" si="9"/>
        <v/>
      </c>
    </row>
    <row r="68" spans="1:15" x14ac:dyDescent="0.3">
      <c r="A68">
        <v>1</v>
      </c>
      <c r="B68" t="s">
        <v>114</v>
      </c>
      <c r="C68">
        <v>3</v>
      </c>
      <c r="D68">
        <v>10</v>
      </c>
      <c r="E68" s="8">
        <v>1E-4</v>
      </c>
      <c r="F68">
        <v>0.04</v>
      </c>
      <c r="G68" t="s">
        <v>125</v>
      </c>
      <c r="H68" s="1">
        <f t="shared" ca="1" si="7"/>
        <v>0</v>
      </c>
      <c r="I68" t="str">
        <f t="shared" ca="1" si="8"/>
        <v/>
      </c>
      <c r="K68" s="3">
        <v>1E-4</v>
      </c>
      <c r="L68">
        <v>0.01</v>
      </c>
      <c r="M68" t="s">
        <v>125</v>
      </c>
      <c r="N68" s="1">
        <f t="shared" ca="1" si="10"/>
        <v>0</v>
      </c>
      <c r="O68" t="str">
        <f t="shared" ca="1" si="9"/>
        <v/>
      </c>
    </row>
    <row r="69" spans="1:15" x14ac:dyDescent="0.3">
      <c r="A69">
        <v>1</v>
      </c>
      <c r="B69" t="s">
        <v>114</v>
      </c>
      <c r="C69">
        <v>4</v>
      </c>
      <c r="D69">
        <v>10</v>
      </c>
      <c r="E69" s="8">
        <v>1E-4</v>
      </c>
      <c r="F69">
        <v>0.05</v>
      </c>
      <c r="G69" t="s">
        <v>35</v>
      </c>
      <c r="H69" s="1">
        <f t="shared" ca="1" si="7"/>
        <v>3</v>
      </c>
      <c r="I69">
        <f t="shared" ca="1" si="8"/>
        <v>-20</v>
      </c>
      <c r="K69" s="3">
        <v>1E-4</v>
      </c>
      <c r="L69">
        <v>0.01</v>
      </c>
      <c r="M69" t="s">
        <v>35</v>
      </c>
      <c r="N69" s="1">
        <f t="shared" ca="1" si="10"/>
        <v>3</v>
      </c>
      <c r="O69">
        <f t="shared" ca="1" si="9"/>
        <v>-20</v>
      </c>
    </row>
    <row r="70" spans="1:15" x14ac:dyDescent="0.3">
      <c r="A70">
        <v>1</v>
      </c>
      <c r="B70" t="s">
        <v>114</v>
      </c>
      <c r="C70">
        <v>5</v>
      </c>
      <c r="D70">
        <v>10</v>
      </c>
      <c r="E70" s="8">
        <v>1E-4</v>
      </c>
      <c r="F70">
        <v>0.05</v>
      </c>
      <c r="G70" t="s">
        <v>35</v>
      </c>
      <c r="H70" s="1">
        <f t="shared" ca="1" si="7"/>
        <v>3</v>
      </c>
      <c r="I70">
        <f t="shared" ca="1" si="8"/>
        <v>-10</v>
      </c>
      <c r="K70" s="3">
        <v>1E-4</v>
      </c>
      <c r="L70">
        <v>0.01</v>
      </c>
      <c r="M70" t="s">
        <v>35</v>
      </c>
      <c r="N70" s="1">
        <f t="shared" ca="1" si="10"/>
        <v>3</v>
      </c>
      <c r="O70">
        <f t="shared" ca="1" si="9"/>
        <v>-10</v>
      </c>
    </row>
    <row r="71" spans="1:15" x14ac:dyDescent="0.3">
      <c r="A71">
        <v>1</v>
      </c>
      <c r="B71" t="s">
        <v>114</v>
      </c>
      <c r="C71">
        <v>6</v>
      </c>
      <c r="D71">
        <v>10</v>
      </c>
      <c r="E71" s="8">
        <v>1E-4</v>
      </c>
      <c r="F71">
        <v>0.05</v>
      </c>
      <c r="G71" t="s">
        <v>35</v>
      </c>
      <c r="H71" s="1">
        <f t="shared" ca="1" si="7"/>
        <v>3</v>
      </c>
      <c r="I71">
        <f t="shared" ca="1" si="8"/>
        <v>-5</v>
      </c>
      <c r="K71" s="3">
        <v>1E-4</v>
      </c>
      <c r="L71">
        <v>0.01</v>
      </c>
      <c r="M71" t="s">
        <v>35</v>
      </c>
      <c r="N71" s="1">
        <f t="shared" ca="1" si="10"/>
        <v>3</v>
      </c>
      <c r="O71">
        <f t="shared" ca="1" si="9"/>
        <v>-5</v>
      </c>
    </row>
    <row r="72" spans="1:15" x14ac:dyDescent="0.3">
      <c r="A72">
        <v>1</v>
      </c>
      <c r="B72" t="s">
        <v>115</v>
      </c>
      <c r="C72">
        <v>0</v>
      </c>
      <c r="D72">
        <v>10</v>
      </c>
      <c r="E72" s="8">
        <v>1E-4</v>
      </c>
      <c r="F72">
        <v>0.01</v>
      </c>
      <c r="G72" t="s">
        <v>125</v>
      </c>
      <c r="H72" s="1">
        <f t="shared" ca="1" si="7"/>
        <v>0</v>
      </c>
      <c r="I72" t="str">
        <f t="shared" ca="1" si="8"/>
        <v/>
      </c>
      <c r="K72" s="3">
        <v>1E-4</v>
      </c>
      <c r="L72">
        <v>0.01</v>
      </c>
      <c r="M72" t="s">
        <v>125</v>
      </c>
      <c r="N72" s="1">
        <f t="shared" ca="1" si="10"/>
        <v>0</v>
      </c>
      <c r="O72" t="str">
        <f t="shared" ca="1" si="9"/>
        <v/>
      </c>
    </row>
    <row r="73" spans="1:15" x14ac:dyDescent="0.3">
      <c r="A73">
        <v>1</v>
      </c>
      <c r="B73" t="s">
        <v>115</v>
      </c>
      <c r="C73">
        <v>1</v>
      </c>
      <c r="D73">
        <v>10</v>
      </c>
      <c r="E73" s="8">
        <v>1E-4</v>
      </c>
      <c r="F73">
        <v>0.02</v>
      </c>
      <c r="G73" t="s">
        <v>125</v>
      </c>
      <c r="H73" s="1">
        <f t="shared" ca="1" si="7"/>
        <v>0</v>
      </c>
      <c r="I73" t="str">
        <f t="shared" ca="1" si="8"/>
        <v/>
      </c>
      <c r="K73" s="3">
        <v>1E-4</v>
      </c>
      <c r="L73">
        <v>0.01</v>
      </c>
      <c r="M73" t="s">
        <v>125</v>
      </c>
      <c r="N73" s="1">
        <f t="shared" ca="1" si="10"/>
        <v>0</v>
      </c>
      <c r="O73" t="str">
        <f t="shared" ca="1" si="9"/>
        <v/>
      </c>
    </row>
    <row r="74" spans="1:15" x14ac:dyDescent="0.3">
      <c r="A74">
        <v>1</v>
      </c>
      <c r="B74" t="s">
        <v>115</v>
      </c>
      <c r="C74">
        <v>2</v>
      </c>
      <c r="D74">
        <v>10</v>
      </c>
      <c r="E74" s="8">
        <v>1E-4</v>
      </c>
      <c r="F74">
        <v>0.03</v>
      </c>
      <c r="G74" t="s">
        <v>125</v>
      </c>
      <c r="H74" s="1">
        <f t="shared" ca="1" si="7"/>
        <v>0</v>
      </c>
      <c r="I74" t="str">
        <f t="shared" ca="1" si="8"/>
        <v/>
      </c>
      <c r="K74" s="3">
        <v>1E-4</v>
      </c>
      <c r="L74">
        <v>0.01</v>
      </c>
      <c r="M74" t="s">
        <v>125</v>
      </c>
      <c r="N74" s="1">
        <f t="shared" ca="1" si="10"/>
        <v>0</v>
      </c>
      <c r="O74" t="str">
        <f t="shared" ca="1" si="9"/>
        <v/>
      </c>
    </row>
    <row r="75" spans="1:15" x14ac:dyDescent="0.3">
      <c r="A75">
        <v>1</v>
      </c>
      <c r="B75" t="s">
        <v>115</v>
      </c>
      <c r="C75">
        <v>3</v>
      </c>
      <c r="D75">
        <v>10</v>
      </c>
      <c r="E75" s="8">
        <v>1E-4</v>
      </c>
      <c r="F75">
        <v>0.04</v>
      </c>
      <c r="G75" t="s">
        <v>125</v>
      </c>
      <c r="H75" s="1">
        <f t="shared" ca="1" si="7"/>
        <v>0</v>
      </c>
      <c r="I75" t="str">
        <f t="shared" ca="1" si="8"/>
        <v/>
      </c>
      <c r="K75" s="3">
        <v>1E-4</v>
      </c>
      <c r="L75">
        <v>0.01</v>
      </c>
      <c r="M75" t="s">
        <v>125</v>
      </c>
      <c r="N75" s="1">
        <f t="shared" ca="1" si="10"/>
        <v>0</v>
      </c>
      <c r="O75" t="str">
        <f t="shared" ca="1" si="9"/>
        <v/>
      </c>
    </row>
    <row r="76" spans="1:15" x14ac:dyDescent="0.3">
      <c r="A76">
        <v>1</v>
      </c>
      <c r="B76" t="s">
        <v>115</v>
      </c>
      <c r="C76">
        <v>4</v>
      </c>
      <c r="D76">
        <v>10</v>
      </c>
      <c r="E76" s="8">
        <v>1E-4</v>
      </c>
      <c r="F76">
        <v>0.05</v>
      </c>
      <c r="G76" t="s">
        <v>35</v>
      </c>
      <c r="H76" s="1">
        <f t="shared" ca="1" si="7"/>
        <v>3</v>
      </c>
      <c r="I76">
        <f t="shared" ca="1" si="8"/>
        <v>-20</v>
      </c>
      <c r="K76" s="3">
        <v>1E-4</v>
      </c>
      <c r="L76">
        <v>0.01</v>
      </c>
      <c r="M76" t="s">
        <v>35</v>
      </c>
      <c r="N76" s="1">
        <f t="shared" ca="1" si="10"/>
        <v>3</v>
      </c>
      <c r="O76">
        <f t="shared" ca="1" si="9"/>
        <v>-20</v>
      </c>
    </row>
    <row r="77" spans="1:15" x14ac:dyDescent="0.3">
      <c r="A77">
        <v>1</v>
      </c>
      <c r="B77" t="s">
        <v>115</v>
      </c>
      <c r="C77">
        <v>5</v>
      </c>
      <c r="D77">
        <v>10</v>
      </c>
      <c r="E77" s="8">
        <v>1E-4</v>
      </c>
      <c r="F77">
        <v>0.05</v>
      </c>
      <c r="G77" t="s">
        <v>35</v>
      </c>
      <c r="H77" s="1">
        <f t="shared" ca="1" si="7"/>
        <v>3</v>
      </c>
      <c r="I77">
        <f t="shared" ca="1" si="8"/>
        <v>-10</v>
      </c>
      <c r="K77" s="3">
        <v>1E-4</v>
      </c>
      <c r="L77">
        <v>0.01</v>
      </c>
      <c r="M77" t="s">
        <v>35</v>
      </c>
      <c r="N77" s="1">
        <f t="shared" ca="1" si="10"/>
        <v>3</v>
      </c>
      <c r="O77">
        <f t="shared" ca="1" si="9"/>
        <v>-10</v>
      </c>
    </row>
    <row r="78" spans="1:15" x14ac:dyDescent="0.3">
      <c r="A78">
        <v>1</v>
      </c>
      <c r="B78" t="s">
        <v>115</v>
      </c>
      <c r="C78">
        <v>6</v>
      </c>
      <c r="D78">
        <v>10</v>
      </c>
      <c r="E78" s="8">
        <v>1E-4</v>
      </c>
      <c r="F78">
        <v>0.05</v>
      </c>
      <c r="G78" t="s">
        <v>35</v>
      </c>
      <c r="H78" s="1">
        <f t="shared" ca="1" si="7"/>
        <v>3</v>
      </c>
      <c r="I78">
        <f t="shared" ca="1" si="8"/>
        <v>-5</v>
      </c>
      <c r="K78" s="3">
        <v>1E-4</v>
      </c>
      <c r="L78">
        <v>0.01</v>
      </c>
      <c r="M78" t="s">
        <v>35</v>
      </c>
      <c r="N78" s="1">
        <f t="shared" ca="1" si="10"/>
        <v>3</v>
      </c>
      <c r="O78">
        <f t="shared" ca="1" si="9"/>
        <v>-5</v>
      </c>
    </row>
  </sheetData>
  <phoneticPr fontId="1" type="noConversion"/>
  <dataValidations count="3">
    <dataValidation type="list" allowBlank="1" showInputMessage="1" showErrorMessage="1" sqref="G2:G78" xr:uid="{A65E98AA-2783-4D67-8DC2-8AC3346CD798}">
      <formula1>OFFSET(INDIRECT("$A$1"),1,MATCH(G$1&amp;"_Verify",INDIRECT("$1:$1"),0)-1,COUNTA(OFFSET(INDIRECT("$A:$A"),0,MATCH(G$1&amp;"_Verify",INDIRECT("$1:$1"),0)-1))-1,1)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M2:M78" xr:uid="{CF832E8A-1AA8-49BB-8358-6B05BF9A42FD}">
      <formula1>OFFSET(INDIRECT("$A$1"),1,MATCH(SUBSTITUTE(M$1,"amplify","")&amp;"_Verify",INDIRECT("$1:$1"),0)-1,COUNTA(OFFSET(INDIRECT("$A:$A"),0,MATCH(SUBSTITUTE(M$1,"amplify","")&amp;"_Verify",INDIRECT("$1:$1"),0)-1))-1,1)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workbookViewId="1">
      <pane xSplit="2" ySplit="1" topLeftCell="C2" activePane="bottomRight" state="frozen"/>
      <selection pane="topRight" activeCell="C1" sqref="C1"/>
      <selection pane="bottomLeft" activeCell="A2" sqref="A2"/>
      <selection pane="bottomRight" activeCell="P21" sqref="P21"/>
    </sheetView>
  </sheetViews>
  <sheetFormatPr defaultRowHeight="16.5" outlineLevelCol="1" x14ac:dyDescent="0.3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 x14ac:dyDescent="0.3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 x14ac:dyDescent="0.3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 x14ac:dyDescent="0.3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 x14ac:dyDescent="0.3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 x14ac:dyDescent="0.3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 x14ac:dyDescent="0.3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 x14ac:dyDescent="0.3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 x14ac:dyDescent="0.3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 x14ac:dyDescent="0.3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 x14ac:dyDescent="0.3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 x14ac:dyDescent="0.3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 x14ac:dyDescent="0.3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 x14ac:dyDescent="0.3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 x14ac:dyDescent="0.3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 x14ac:dyDescent="0.3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 x14ac:dyDescent="0.3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 x14ac:dyDescent="0.3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 x14ac:dyDescent="0.3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 x14ac:dyDescent="0.3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 x14ac:dyDescent="0.3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 x14ac:dyDescent="0.3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 x14ac:dyDescent="0.3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 x14ac:dyDescent="0.3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 x14ac:dyDescent="0.3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 x14ac:dyDescent="0.3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 x14ac:dyDescent="0.3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 x14ac:dyDescent="0.3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 x14ac:dyDescent="0.3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 x14ac:dyDescent="0.3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 x14ac:dyDescent="0.3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 x14ac:dyDescent="0.3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 x14ac:dyDescent="0.3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 x14ac:dyDescent="0.3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 x14ac:dyDescent="0.3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 x14ac:dyDescent="0.3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 x14ac:dyDescent="0.3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 x14ac:dyDescent="0.3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 x14ac:dyDescent="0.3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 x14ac:dyDescent="0.3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 x14ac:dyDescent="0.3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 x14ac:dyDescent="0.3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 x14ac:dyDescent="0.3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 x14ac:dyDescent="0.3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 x14ac:dyDescent="0.3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 x14ac:dyDescent="0.3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 x14ac:dyDescent="0.3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 x14ac:dyDescent="0.3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 x14ac:dyDescent="0.3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 x14ac:dyDescent="0.3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 x14ac:dyDescent="0.3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 x14ac:dyDescent="0.3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 x14ac:dyDescent="0.3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 x14ac:dyDescent="0.3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 x14ac:dyDescent="0.3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 x14ac:dyDescent="0.3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 x14ac:dyDescent="0.3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 x14ac:dyDescent="0.3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 x14ac:dyDescent="0.3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 x14ac:dyDescent="0.3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 x14ac:dyDescent="0.3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 x14ac:dyDescent="0.3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 x14ac:dyDescent="0.3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 x14ac:dyDescent="0.3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 x14ac:dyDescent="0.3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 x14ac:dyDescent="0.3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 x14ac:dyDescent="0.3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 x14ac:dyDescent="0.3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 x14ac:dyDescent="0.3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 x14ac:dyDescent="0.3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 x14ac:dyDescent="0.3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 x14ac:dyDescent="0.3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 x14ac:dyDescent="0.3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 x14ac:dyDescent="0.3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 x14ac:dyDescent="0.3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 x14ac:dyDescent="0.3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 x14ac:dyDescent="0.3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 x14ac:dyDescent="0.3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 x14ac:dyDescent="0.3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 x14ac:dyDescent="0.3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 x14ac:dyDescent="0.3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 x14ac:dyDescent="0.3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 x14ac:dyDescent="0.3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 x14ac:dyDescent="0.3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 x14ac:dyDescent="0.3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 x14ac:dyDescent="0.3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 x14ac:dyDescent="0.3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 x14ac:dyDescent="0.3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 x14ac:dyDescent="0.3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 x14ac:dyDescent="0.3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 x14ac:dyDescent="0.3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 x14ac:dyDescent="0.3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 x14ac:dyDescent="0.3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 x14ac:dyDescent="0.3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 x14ac:dyDescent="0.3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 x14ac:dyDescent="0.3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 x14ac:dyDescent="0.3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 x14ac:dyDescent="0.3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 x14ac:dyDescent="0.3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 x14ac:dyDescent="0.3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 x14ac:dyDescent="0.3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 x14ac:dyDescent="0.3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 x14ac:dyDescent="0.3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 x14ac:dyDescent="0.3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 x14ac:dyDescent="0.3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 x14ac:dyDescent="0.3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 x14ac:dyDescent="0.3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 x14ac:dyDescent="0.3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 x14ac:dyDescent="0.3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 x14ac:dyDescent="0.3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 x14ac:dyDescent="0.3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 x14ac:dyDescent="0.3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 x14ac:dyDescent="0.3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 x14ac:dyDescent="0.3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 x14ac:dyDescent="0.3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 x14ac:dyDescent="0.3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 x14ac:dyDescent="0.3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 x14ac:dyDescent="0.3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 x14ac:dyDescent="0.3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 x14ac:dyDescent="0.3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 x14ac:dyDescent="0.3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 x14ac:dyDescent="0.3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 x14ac:dyDescent="0.3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 x14ac:dyDescent="0.3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 x14ac:dyDescent="0.3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 x14ac:dyDescent="0.3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 x14ac:dyDescent="0.3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 x14ac:dyDescent="0.3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 x14ac:dyDescent="0.3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 x14ac:dyDescent="0.3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 x14ac:dyDescent="0.3">
      <c r="A130">
        <v>6</v>
      </c>
      <c r="B130">
        <v>12</v>
      </c>
      <c r="C130">
        <f t="shared" si="24"/>
        <v>0.9</v>
      </c>
      <c r="D130">
        <f t="shared" ref="D130:D161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 x14ac:dyDescent="0.3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 x14ac:dyDescent="0.3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 x14ac:dyDescent="0.3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 x14ac:dyDescent="0.3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 x14ac:dyDescent="0.3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 x14ac:dyDescent="0.3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 x14ac:dyDescent="0.3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 x14ac:dyDescent="0.3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 x14ac:dyDescent="0.3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 x14ac:dyDescent="0.3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 x14ac:dyDescent="0.3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 x14ac:dyDescent="0.3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 x14ac:dyDescent="0.3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 x14ac:dyDescent="0.3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 x14ac:dyDescent="0.3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 x14ac:dyDescent="0.3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 x14ac:dyDescent="0.3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 x14ac:dyDescent="0.3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2020-04-16T03:38:29Z</dcterms:modified>
</cp:coreProperties>
</file>