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55C8016-4598-4C63-8673-54BE28E20B47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35" i="5" l="1"/>
  <c r="O135" i="5"/>
  <c r="H135" i="5"/>
  <c r="E135" i="5"/>
  <c r="C135" i="5"/>
  <c r="A135" i="5"/>
  <c r="U133" i="5" l="1"/>
  <c r="S133" i="5"/>
  <c r="O133" i="5"/>
  <c r="U134" i="5"/>
  <c r="S134" i="5"/>
  <c r="O134" i="5"/>
  <c r="H134" i="5"/>
  <c r="E134" i="5"/>
  <c r="C134" i="5"/>
  <c r="A134" i="5"/>
  <c r="C134" i="1"/>
  <c r="C133" i="1"/>
  <c r="S139" i="5" l="1"/>
  <c r="O139" i="5"/>
  <c r="H139" i="5"/>
  <c r="E139" i="5"/>
  <c r="C139" i="5"/>
  <c r="A139" i="5"/>
  <c r="H133" i="5" l="1"/>
  <c r="E133" i="5"/>
  <c r="C133" i="5"/>
  <c r="A133" i="5"/>
  <c r="C132" i="1"/>
  <c r="C138" i="1"/>
  <c r="E3" i="4" l="1"/>
  <c r="D3" i="4"/>
  <c r="S132" i="5" l="1"/>
  <c r="O132" i="5"/>
  <c r="H132" i="5"/>
  <c r="E132" i="5"/>
  <c r="C132" i="5"/>
  <c r="A132" i="5"/>
  <c r="S131" i="5"/>
  <c r="O131" i="5"/>
  <c r="H131" i="5"/>
  <c r="E131" i="5"/>
  <c r="C131" i="5"/>
  <c r="A131" i="5"/>
  <c r="S130" i="5"/>
  <c r="O130" i="5"/>
  <c r="H130" i="5"/>
  <c r="E130" i="5"/>
  <c r="C130" i="5"/>
  <c r="A130" i="5"/>
  <c r="C131" i="1"/>
  <c r="S539" i="5" l="1"/>
  <c r="O539" i="5"/>
  <c r="H539" i="5"/>
  <c r="E539" i="5"/>
  <c r="C539" i="5"/>
  <c r="A539" i="5"/>
  <c r="S430" i="5"/>
  <c r="O430" i="5"/>
  <c r="H430" i="5"/>
  <c r="E430" i="5"/>
  <c r="C430" i="5"/>
  <c r="A430" i="5"/>
  <c r="S229" i="5"/>
  <c r="H229" i="5"/>
  <c r="E229" i="5"/>
  <c r="C229" i="5"/>
  <c r="A229" i="5"/>
  <c r="S223" i="5"/>
  <c r="J223" i="5"/>
  <c r="H223" i="5"/>
  <c r="E223" i="5"/>
  <c r="C223" i="5"/>
  <c r="A223" i="5"/>
  <c r="S204" i="5"/>
  <c r="H204" i="5"/>
  <c r="E204" i="5"/>
  <c r="C204" i="5"/>
  <c r="A204" i="5"/>
  <c r="S200" i="5"/>
  <c r="H200" i="5"/>
  <c r="E200" i="5"/>
  <c r="C200" i="5"/>
  <c r="A200" i="5"/>
  <c r="S185" i="5"/>
  <c r="J185" i="5"/>
  <c r="H185" i="5"/>
  <c r="E185" i="5"/>
  <c r="C185" i="5"/>
  <c r="A185" i="5"/>
  <c r="S181" i="5"/>
  <c r="J181" i="5"/>
  <c r="H181" i="5"/>
  <c r="E181" i="5"/>
  <c r="C181" i="5"/>
  <c r="A181" i="5"/>
  <c r="S162" i="5"/>
  <c r="H162" i="5"/>
  <c r="E162" i="5"/>
  <c r="C162" i="5"/>
  <c r="A162" i="5"/>
  <c r="S158" i="5"/>
  <c r="H158" i="5"/>
  <c r="E158" i="5"/>
  <c r="C158" i="5"/>
  <c r="A158" i="5"/>
  <c r="O181" i="5"/>
  <c r="O200" i="5"/>
  <c r="O204" i="5"/>
  <c r="C129" i="1"/>
  <c r="O158" i="5"/>
  <c r="C130" i="1"/>
  <c r="O223" i="5"/>
  <c r="O229" i="5"/>
  <c r="O185" i="5"/>
  <c r="O162" i="5"/>
  <c r="S129" i="5" l="1"/>
  <c r="H129" i="5"/>
  <c r="E129" i="5"/>
  <c r="C129" i="5"/>
  <c r="A129" i="5"/>
  <c r="S128" i="5"/>
  <c r="O128" i="5"/>
  <c r="H128" i="5"/>
  <c r="E128" i="5"/>
  <c r="C128" i="5"/>
  <c r="A128" i="5"/>
  <c r="O129" i="5"/>
  <c r="S548" i="5" l="1"/>
  <c r="O548" i="5"/>
  <c r="H548" i="5"/>
  <c r="E548" i="5"/>
  <c r="C548" i="5"/>
  <c r="A548" i="5"/>
  <c r="S547" i="5"/>
  <c r="O547" i="5"/>
  <c r="H547" i="5"/>
  <c r="E547" i="5"/>
  <c r="C547" i="5"/>
  <c r="A547" i="5"/>
  <c r="S546" i="5"/>
  <c r="O546" i="5"/>
  <c r="H546" i="5"/>
  <c r="E546" i="5"/>
  <c r="C546" i="5"/>
  <c r="A546" i="5"/>
  <c r="S545" i="5"/>
  <c r="O545" i="5"/>
  <c r="H545" i="5"/>
  <c r="E545" i="5"/>
  <c r="C545" i="5"/>
  <c r="A545" i="5"/>
  <c r="C225" i="1"/>
  <c r="C223" i="1"/>
  <c r="C224" i="1"/>
  <c r="C222" i="1"/>
  <c r="C127" i="1"/>
  <c r="C128" i="1"/>
  <c r="I85" i="5" l="1"/>
  <c r="S44" i="5" l="1"/>
  <c r="O44" i="5"/>
  <c r="H44" i="5"/>
  <c r="E44" i="5"/>
  <c r="C44" i="5"/>
  <c r="A44" i="5"/>
  <c r="S78" i="5"/>
  <c r="O78" i="5"/>
  <c r="H78" i="5"/>
  <c r="E78" i="5"/>
  <c r="C78" i="5"/>
  <c r="A78" i="5"/>
  <c r="C77" i="1"/>
  <c r="C43" i="1"/>
  <c r="S47" i="5" l="1"/>
  <c r="H47" i="5"/>
  <c r="E47" i="5"/>
  <c r="C47" i="5"/>
  <c r="A47" i="5"/>
  <c r="O47" i="5"/>
  <c r="S82" i="5" l="1"/>
  <c r="O82" i="5"/>
  <c r="H82" i="5"/>
  <c r="E82" i="5"/>
  <c r="C82" i="5"/>
  <c r="A82" i="5"/>
  <c r="C46" i="1"/>
  <c r="C81" i="1"/>
  <c r="O83" i="5" l="1"/>
  <c r="H83" i="5"/>
  <c r="E83" i="5"/>
  <c r="C83" i="5"/>
  <c r="A83" i="5"/>
  <c r="S83" i="5"/>
  <c r="C82" i="1"/>
  <c r="S127" i="5" l="1"/>
  <c r="O127" i="5"/>
  <c r="H127" i="5"/>
  <c r="E127" i="5"/>
  <c r="C127" i="5"/>
  <c r="A127" i="5"/>
  <c r="S126" i="5" l="1"/>
  <c r="O126" i="5"/>
  <c r="H126" i="5"/>
  <c r="E126" i="5"/>
  <c r="C126" i="5"/>
  <c r="A126" i="5"/>
  <c r="S125" i="5"/>
  <c r="O125" i="5"/>
  <c r="H125" i="5"/>
  <c r="E125" i="5"/>
  <c r="C125" i="5"/>
  <c r="A125" i="5"/>
  <c r="C126" i="1"/>
  <c r="C125" i="1"/>
  <c r="C124" i="1"/>
  <c r="S556" i="5" l="1"/>
  <c r="O556" i="5"/>
  <c r="H556" i="5"/>
  <c r="E556" i="5"/>
  <c r="C556" i="5"/>
  <c r="A556" i="5"/>
  <c r="S555" i="5"/>
  <c r="O555" i="5"/>
  <c r="H555" i="5"/>
  <c r="E555" i="5"/>
  <c r="C555" i="5"/>
  <c r="A555" i="5"/>
  <c r="S554" i="5"/>
  <c r="O554" i="5"/>
  <c r="H554" i="5"/>
  <c r="E554" i="5"/>
  <c r="C554" i="5"/>
  <c r="A554" i="5"/>
  <c r="S553" i="5"/>
  <c r="O553" i="5"/>
  <c r="H553" i="5"/>
  <c r="E553" i="5"/>
  <c r="C553" i="5"/>
  <c r="A553" i="5"/>
  <c r="I96" i="5" l="1"/>
  <c r="I97" i="5"/>
  <c r="S97" i="5"/>
  <c r="O97" i="5"/>
  <c r="H97" i="5"/>
  <c r="E97" i="5"/>
  <c r="C97" i="5"/>
  <c r="A97" i="5"/>
  <c r="S96" i="5"/>
  <c r="O96" i="5"/>
  <c r="H96" i="5"/>
  <c r="E96" i="5"/>
  <c r="C96" i="5"/>
  <c r="A96" i="5"/>
  <c r="C95" i="1"/>
  <c r="C233" i="1"/>
  <c r="C230" i="1"/>
  <c r="C231" i="1"/>
  <c r="C96" i="1"/>
  <c r="C232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U107" i="5" l="1"/>
  <c r="S113" i="5" l="1"/>
  <c r="O113" i="5"/>
  <c r="H113" i="5"/>
  <c r="E113" i="5"/>
  <c r="C113" i="5"/>
  <c r="A113" i="5"/>
  <c r="C112" i="1"/>
  <c r="S124" i="5" l="1"/>
  <c r="O124" i="5"/>
  <c r="H124" i="5"/>
  <c r="E124" i="5"/>
  <c r="C124" i="5"/>
  <c r="A124" i="5"/>
  <c r="S123" i="5"/>
  <c r="O123" i="5"/>
  <c r="H123" i="5"/>
  <c r="E123" i="5"/>
  <c r="C123" i="5"/>
  <c r="A123" i="5"/>
  <c r="S90" i="5" l="1"/>
  <c r="S140" i="5"/>
  <c r="S138" i="5"/>
  <c r="S137" i="5"/>
  <c r="S136" i="5"/>
  <c r="S122" i="5"/>
  <c r="S121" i="5"/>
  <c r="S120" i="5"/>
  <c r="S119" i="5"/>
  <c r="S118" i="5"/>
  <c r="S117" i="5"/>
  <c r="S116" i="5"/>
  <c r="S115" i="5"/>
  <c r="S114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8" i="5"/>
  <c r="S227" i="5"/>
  <c r="S226" i="5"/>
  <c r="S225" i="5"/>
  <c r="S224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3" i="5"/>
  <c r="S202" i="5"/>
  <c r="S201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4" i="5"/>
  <c r="S183" i="5"/>
  <c r="S182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1" i="5"/>
  <c r="S160" i="5"/>
  <c r="S159" i="5"/>
  <c r="S157" i="5"/>
  <c r="S320" i="5"/>
  <c r="S319" i="5"/>
  <c r="S318" i="5"/>
  <c r="S317" i="5"/>
  <c r="S316" i="5"/>
  <c r="S315" i="5"/>
  <c r="S314" i="5"/>
  <c r="S313" i="5"/>
  <c r="O121" i="5"/>
  <c r="H121" i="5"/>
  <c r="E121" i="5"/>
  <c r="C121" i="5"/>
  <c r="A121" i="5"/>
  <c r="C122" i="1"/>
  <c r="C123" i="1"/>
  <c r="C121" i="1"/>
  <c r="O122" i="5" l="1"/>
  <c r="H122" i="5" l="1"/>
  <c r="E122" i="5"/>
  <c r="C122" i="5"/>
  <c r="A122" i="5"/>
  <c r="C120" i="1"/>
  <c r="O120" i="5" l="1"/>
  <c r="H120" i="5"/>
  <c r="E120" i="5"/>
  <c r="C120" i="5"/>
  <c r="A120" i="5"/>
  <c r="S77" i="5" l="1"/>
  <c r="O77" i="5"/>
  <c r="H77" i="5"/>
  <c r="E77" i="5"/>
  <c r="C77" i="5"/>
  <c r="A77" i="5"/>
  <c r="C119" i="1"/>
  <c r="C76" i="1"/>
  <c r="I46" i="5" l="1"/>
  <c r="S46" i="5"/>
  <c r="H46" i="5"/>
  <c r="E46" i="5"/>
  <c r="C46" i="5"/>
  <c r="A46" i="5"/>
  <c r="C45" i="1"/>
  <c r="O46" i="5"/>
  <c r="S45" i="5" l="1"/>
  <c r="O45" i="5"/>
  <c r="H45" i="5"/>
  <c r="E45" i="5"/>
  <c r="C45" i="5"/>
  <c r="A45" i="5"/>
  <c r="S85" i="5" l="1"/>
  <c r="O85" i="5"/>
  <c r="H85" i="5"/>
  <c r="E85" i="5"/>
  <c r="C85" i="5"/>
  <c r="A85" i="5"/>
  <c r="C44" i="1"/>
  <c r="S86" i="5" l="1"/>
  <c r="O86" i="5"/>
  <c r="H86" i="5"/>
  <c r="E86" i="5"/>
  <c r="C86" i="5"/>
  <c r="A86" i="5"/>
  <c r="C84" i="1"/>
  <c r="S54" i="5" l="1"/>
  <c r="O54" i="5"/>
  <c r="H54" i="5"/>
  <c r="E54" i="5"/>
  <c r="C54" i="5"/>
  <c r="A54" i="5"/>
  <c r="S53" i="5"/>
  <c r="O53" i="5"/>
  <c r="H53" i="5"/>
  <c r="E53" i="5"/>
  <c r="C53" i="5"/>
  <c r="A53" i="5"/>
  <c r="C53" i="1"/>
  <c r="C85" i="1"/>
  <c r="C52" i="1"/>
  <c r="S67" i="5" l="1"/>
  <c r="O67" i="5"/>
  <c r="H67" i="5"/>
  <c r="E67" i="5"/>
  <c r="C67" i="5"/>
  <c r="A67" i="5"/>
  <c r="S74" i="5" l="1"/>
  <c r="O74" i="5"/>
  <c r="H74" i="5"/>
  <c r="E74" i="5"/>
  <c r="C74" i="5"/>
  <c r="A74" i="5"/>
  <c r="S72" i="5"/>
  <c r="O72" i="5"/>
  <c r="H72" i="5"/>
  <c r="E72" i="5"/>
  <c r="C72" i="5"/>
  <c r="A72" i="5"/>
  <c r="C73" i="1"/>
  <c r="C66" i="1"/>
  <c r="C72" i="1"/>
  <c r="S81" i="5" l="1"/>
  <c r="O81" i="5"/>
  <c r="H81" i="5"/>
  <c r="E81" i="5"/>
  <c r="C81" i="5"/>
  <c r="A81" i="5"/>
  <c r="C80" i="1"/>
  <c r="S95" i="5" l="1"/>
  <c r="O95" i="5"/>
  <c r="H95" i="5"/>
  <c r="E95" i="5"/>
  <c r="C95" i="5"/>
  <c r="A95" i="5"/>
  <c r="O90" i="5" l="1"/>
  <c r="H90" i="5"/>
  <c r="E90" i="5"/>
  <c r="C90" i="5"/>
  <c r="A90" i="5"/>
  <c r="C89" i="1"/>
  <c r="C94" i="1"/>
  <c r="S89" i="5" l="1"/>
  <c r="O89" i="5"/>
  <c r="H89" i="5"/>
  <c r="E89" i="5"/>
  <c r="C89" i="5"/>
  <c r="A89" i="5"/>
  <c r="S79" i="5" l="1"/>
  <c r="O79" i="5"/>
  <c r="H79" i="5"/>
  <c r="E79" i="5"/>
  <c r="C79" i="5"/>
  <c r="A79" i="5"/>
  <c r="C87" i="1"/>
  <c r="S76" i="5" l="1"/>
  <c r="O76" i="5"/>
  <c r="H76" i="5"/>
  <c r="E76" i="5"/>
  <c r="C76" i="5"/>
  <c r="A76" i="5"/>
  <c r="C78" i="1"/>
  <c r="S64" i="5" l="1"/>
  <c r="O64" i="5"/>
  <c r="H64" i="5"/>
  <c r="E64" i="5"/>
  <c r="C64" i="5"/>
  <c r="A64" i="5"/>
  <c r="S65" i="5"/>
  <c r="O65" i="5"/>
  <c r="H65" i="5"/>
  <c r="E65" i="5"/>
  <c r="C65" i="5"/>
  <c r="A65" i="5"/>
  <c r="C64" i="1"/>
  <c r="C75" i="1"/>
  <c r="S37" i="5" l="1"/>
  <c r="O37" i="5"/>
  <c r="H37" i="5"/>
  <c r="E37" i="5"/>
  <c r="C37" i="5"/>
  <c r="A37" i="5"/>
  <c r="C36" i="1"/>
  <c r="C63" i="1"/>
  <c r="S39" i="5" l="1"/>
  <c r="O39" i="5"/>
  <c r="H39" i="5"/>
  <c r="E39" i="5"/>
  <c r="C39" i="5"/>
  <c r="A39" i="5"/>
  <c r="S38" i="5" l="1"/>
  <c r="O38" i="5"/>
  <c r="H38" i="5"/>
  <c r="E38" i="5"/>
  <c r="C38" i="5"/>
  <c r="A38" i="5"/>
  <c r="C38" i="1"/>
  <c r="S69" i="5" l="1"/>
  <c r="O69" i="5"/>
  <c r="H69" i="5"/>
  <c r="E69" i="5"/>
  <c r="C69" i="5"/>
  <c r="A69" i="5"/>
  <c r="C68" i="1"/>
  <c r="C37" i="1"/>
  <c r="S50" i="5" l="1"/>
  <c r="O50" i="5"/>
  <c r="H50" i="5"/>
  <c r="E50" i="5"/>
  <c r="C50" i="5"/>
  <c r="A50" i="5"/>
  <c r="S41" i="5" l="1"/>
  <c r="O41" i="5"/>
  <c r="H41" i="5"/>
  <c r="E41" i="5"/>
  <c r="C41" i="5"/>
  <c r="A41" i="5"/>
  <c r="C58" i="1"/>
  <c r="C49" i="1"/>
  <c r="S91" i="5" l="1"/>
  <c r="O91" i="5"/>
  <c r="H91" i="5"/>
  <c r="E91" i="5"/>
  <c r="C91" i="5"/>
  <c r="A91" i="5"/>
  <c r="S62" i="5"/>
  <c r="O62" i="5"/>
  <c r="H62" i="5"/>
  <c r="E62" i="5"/>
  <c r="C62" i="5"/>
  <c r="A62" i="5"/>
  <c r="C40" i="1"/>
  <c r="C90" i="1"/>
  <c r="H119" i="5" l="1"/>
  <c r="E119" i="5"/>
  <c r="C119" i="5"/>
  <c r="A119" i="5"/>
  <c r="O119" i="5"/>
  <c r="C61" i="1"/>
  <c r="C118" i="1"/>
  <c r="B7" i="9" l="1"/>
  <c r="S22" i="5" l="1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C16" i="1"/>
  <c r="C17" i="1"/>
  <c r="C20" i="1"/>
  <c r="C18" i="1"/>
  <c r="C21" i="1"/>
  <c r="C19" i="1"/>
  <c r="O138" i="5" l="1"/>
  <c r="H138" i="5"/>
  <c r="E138" i="5"/>
  <c r="C138" i="5"/>
  <c r="A138" i="5"/>
  <c r="U104" i="5"/>
  <c r="U103" i="5"/>
  <c r="O137" i="5"/>
  <c r="H137" i="5"/>
  <c r="E137" i="5"/>
  <c r="C137" i="5"/>
  <c r="A137" i="5"/>
  <c r="C137" i="1"/>
  <c r="C136" i="1"/>
  <c r="O136" i="5" l="1"/>
  <c r="H136" i="5"/>
  <c r="E136" i="5"/>
  <c r="C136" i="5"/>
  <c r="A136" i="5"/>
  <c r="O118" i="5" l="1"/>
  <c r="H118" i="5"/>
  <c r="E118" i="5"/>
  <c r="C118" i="5"/>
  <c r="A118" i="5"/>
  <c r="O117" i="5"/>
  <c r="H117" i="5"/>
  <c r="E117" i="5"/>
  <c r="C117" i="5"/>
  <c r="A117" i="5"/>
  <c r="O116" i="5"/>
  <c r="H116" i="5"/>
  <c r="E116" i="5"/>
  <c r="C116" i="5"/>
  <c r="A116" i="5"/>
  <c r="C117" i="1"/>
  <c r="C116" i="1"/>
  <c r="C135" i="1"/>
  <c r="O115" i="5" l="1"/>
  <c r="H115" i="5"/>
  <c r="E115" i="5"/>
  <c r="C115" i="5"/>
  <c r="A115" i="5"/>
  <c r="O114" i="5"/>
  <c r="H114" i="5"/>
  <c r="E114" i="5"/>
  <c r="C114" i="5"/>
  <c r="A114" i="5"/>
  <c r="C114" i="1"/>
  <c r="C115" i="1"/>
  <c r="S112" i="5" l="1"/>
  <c r="O112" i="5"/>
  <c r="H112" i="5"/>
  <c r="E112" i="5"/>
  <c r="C112" i="5"/>
  <c r="A112" i="5"/>
  <c r="S111" i="5"/>
  <c r="O111" i="5"/>
  <c r="H111" i="5"/>
  <c r="E111" i="5"/>
  <c r="C111" i="5"/>
  <c r="A111" i="5"/>
  <c r="C111" i="1"/>
  <c r="C113" i="1"/>
  <c r="S104" i="5" l="1"/>
  <c r="O104" i="5"/>
  <c r="H104" i="5"/>
  <c r="E104" i="5"/>
  <c r="C104" i="5"/>
  <c r="A104" i="5"/>
  <c r="C110" i="1"/>
  <c r="C103" i="1"/>
  <c r="L323" i="5" l="1"/>
  <c r="I31" i="5" l="1"/>
  <c r="S110" i="5" l="1"/>
  <c r="H110" i="5"/>
  <c r="E110" i="5"/>
  <c r="C110" i="5"/>
  <c r="A110" i="5"/>
  <c r="O110" i="5"/>
  <c r="C109" i="1"/>
  <c r="O108" i="5" l="1"/>
  <c r="S108" i="5"/>
  <c r="H108" i="5"/>
  <c r="E108" i="5"/>
  <c r="A108" i="5"/>
  <c r="C108" i="5"/>
  <c r="E2" i="4"/>
  <c r="D2" i="4"/>
  <c r="S109" i="5"/>
  <c r="H109" i="5"/>
  <c r="E109" i="5"/>
  <c r="C109" i="5"/>
  <c r="A109" i="5"/>
  <c r="C107" i="1"/>
  <c r="O109" i="5"/>
  <c r="C108" i="1"/>
  <c r="S31" i="5" l="1"/>
  <c r="O31" i="5"/>
  <c r="H31" i="5"/>
  <c r="E31" i="5"/>
  <c r="C31" i="5"/>
  <c r="A31" i="5"/>
  <c r="L284" i="5" l="1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C30" i="1"/>
  <c r="U106" i="5" l="1"/>
  <c r="U105" i="5"/>
  <c r="J199" i="5" l="1"/>
  <c r="J200" i="5" s="1"/>
  <c r="H199" i="5"/>
  <c r="E199" i="5"/>
  <c r="C199" i="5"/>
  <c r="A199" i="5"/>
  <c r="J198" i="5"/>
  <c r="H198" i="5"/>
  <c r="E198" i="5"/>
  <c r="C198" i="5"/>
  <c r="A198" i="5"/>
  <c r="J186" i="5"/>
  <c r="J187" i="5"/>
  <c r="J188" i="5"/>
  <c r="J189" i="5"/>
  <c r="J190" i="5"/>
  <c r="J191" i="5"/>
  <c r="J192" i="5"/>
  <c r="J193" i="5"/>
  <c r="J194" i="5"/>
  <c r="H194" i="5"/>
  <c r="E194" i="5"/>
  <c r="C194" i="5"/>
  <c r="A194" i="5"/>
  <c r="H193" i="5"/>
  <c r="E193" i="5"/>
  <c r="C193" i="5"/>
  <c r="A193" i="5"/>
  <c r="H192" i="5"/>
  <c r="E192" i="5"/>
  <c r="C192" i="5"/>
  <c r="A192" i="5"/>
  <c r="H191" i="5"/>
  <c r="E191" i="5"/>
  <c r="C191" i="5"/>
  <c r="A191" i="5"/>
  <c r="O199" i="5"/>
  <c r="O194" i="5"/>
  <c r="O192" i="5"/>
  <c r="O191" i="5"/>
  <c r="O193" i="5"/>
  <c r="O198" i="5"/>
  <c r="J201" i="5" l="1"/>
  <c r="J202" i="5"/>
  <c r="J203" i="5"/>
  <c r="J204" i="5" s="1"/>
  <c r="J195" i="5"/>
  <c r="J196" i="5"/>
  <c r="J197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2" i="5"/>
  <c r="J183" i="5"/>
  <c r="J184" i="5"/>
  <c r="J379" i="5" l="1"/>
  <c r="J380" i="5"/>
  <c r="J381" i="5"/>
  <c r="J382" i="5"/>
  <c r="J383" i="5"/>
  <c r="J373" i="5"/>
  <c r="J372" i="5"/>
  <c r="J371" i="5"/>
  <c r="J370" i="5"/>
  <c r="J369" i="5"/>
  <c r="J368" i="5"/>
  <c r="J367" i="5"/>
  <c r="J366" i="5"/>
  <c r="J365" i="5"/>
  <c r="J205" i="5" l="1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4" i="5"/>
  <c r="J225" i="5"/>
  <c r="J226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14" i="1"/>
  <c r="C15" i="1"/>
  <c r="C8" i="1"/>
  <c r="C9" i="1"/>
  <c r="S107" i="5" l="1"/>
  <c r="O107" i="5"/>
  <c r="H107" i="5"/>
  <c r="E107" i="5"/>
  <c r="C107" i="5"/>
  <c r="A107" i="5"/>
  <c r="S106" i="5" l="1"/>
  <c r="O106" i="5"/>
  <c r="H106" i="5"/>
  <c r="E106" i="5"/>
  <c r="C106" i="5"/>
  <c r="A106" i="5"/>
  <c r="C106" i="1"/>
  <c r="S105" i="5" l="1"/>
  <c r="O105" i="5"/>
  <c r="H105" i="5"/>
  <c r="E105" i="5"/>
  <c r="C105" i="5"/>
  <c r="A105" i="5"/>
  <c r="C105" i="1"/>
  <c r="J453" i="5" l="1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C104" i="1"/>
  <c r="O522" i="5" l="1"/>
  <c r="A517" i="5" l="1"/>
  <c r="C517" i="5"/>
  <c r="E517" i="5"/>
  <c r="H517" i="5"/>
  <c r="O517" i="5"/>
  <c r="S517" i="5"/>
  <c r="J505" i="5" l="1"/>
  <c r="J506" i="5"/>
  <c r="J507" i="5"/>
  <c r="J508" i="5"/>
  <c r="J509" i="5"/>
  <c r="L324" i="5" l="1"/>
  <c r="L325" i="5"/>
  <c r="K317" i="5"/>
  <c r="K318" i="5"/>
  <c r="K319" i="5"/>
  <c r="J311" i="5"/>
  <c r="J312" i="5"/>
  <c r="J313" i="5"/>
  <c r="S438" i="5"/>
  <c r="O438" i="5"/>
  <c r="H438" i="5"/>
  <c r="E438" i="5"/>
  <c r="C438" i="5"/>
  <c r="A438" i="5"/>
  <c r="S435" i="5"/>
  <c r="O435" i="5"/>
  <c r="H435" i="5"/>
  <c r="E435" i="5"/>
  <c r="C435" i="5"/>
  <c r="A435" i="5"/>
  <c r="S434" i="5"/>
  <c r="O434" i="5"/>
  <c r="H434" i="5"/>
  <c r="E434" i="5"/>
  <c r="C434" i="5"/>
  <c r="A434" i="5"/>
  <c r="S437" i="5"/>
  <c r="O437" i="5"/>
  <c r="H437" i="5"/>
  <c r="E437" i="5"/>
  <c r="C437" i="5"/>
  <c r="A437" i="5"/>
  <c r="S429" i="5"/>
  <c r="O429" i="5"/>
  <c r="H429" i="5"/>
  <c r="E429" i="5"/>
  <c r="C429" i="5"/>
  <c r="A429" i="5"/>
  <c r="S428" i="5"/>
  <c r="O428" i="5"/>
  <c r="H428" i="5"/>
  <c r="E428" i="5"/>
  <c r="C428" i="5"/>
  <c r="A428" i="5"/>
  <c r="S424" i="5"/>
  <c r="O424" i="5"/>
  <c r="H424" i="5"/>
  <c r="E424" i="5"/>
  <c r="C424" i="5"/>
  <c r="A424" i="5"/>
  <c r="S423" i="5"/>
  <c r="O423" i="5"/>
  <c r="H423" i="5"/>
  <c r="E423" i="5"/>
  <c r="C423" i="5"/>
  <c r="A423" i="5"/>
  <c r="S422" i="5"/>
  <c r="O422" i="5"/>
  <c r="H422" i="5"/>
  <c r="E422" i="5"/>
  <c r="C422" i="5"/>
  <c r="A422" i="5"/>
  <c r="S421" i="5"/>
  <c r="O421" i="5"/>
  <c r="H421" i="5"/>
  <c r="E421" i="5"/>
  <c r="C421" i="5"/>
  <c r="A421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3" i="5"/>
  <c r="O103" i="5"/>
  <c r="H103" i="5"/>
  <c r="E103" i="5"/>
  <c r="C103" i="5"/>
  <c r="A103" i="5"/>
  <c r="J406" i="5"/>
  <c r="J405" i="5" s="1"/>
  <c r="J404" i="5" s="1"/>
  <c r="J403" i="5" s="1"/>
  <c r="C13" i="1"/>
  <c r="C6" i="1"/>
  <c r="C7" i="1"/>
  <c r="C102" i="1"/>
  <c r="C5" i="1"/>
  <c r="C12" i="1"/>
  <c r="C11" i="1"/>
  <c r="L384" i="5" l="1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S392" i="5"/>
  <c r="O392" i="5"/>
  <c r="H392" i="5"/>
  <c r="E392" i="5"/>
  <c r="C392" i="5"/>
  <c r="A392" i="5"/>
  <c r="S391" i="5"/>
  <c r="O391" i="5"/>
  <c r="H391" i="5"/>
  <c r="E391" i="5"/>
  <c r="C391" i="5"/>
  <c r="A391" i="5"/>
  <c r="S390" i="5"/>
  <c r="O390" i="5"/>
  <c r="H390" i="5"/>
  <c r="E390" i="5"/>
  <c r="C390" i="5"/>
  <c r="A390" i="5"/>
  <c r="S389" i="5"/>
  <c r="O389" i="5"/>
  <c r="H389" i="5"/>
  <c r="E389" i="5"/>
  <c r="C389" i="5"/>
  <c r="A389" i="5"/>
  <c r="K342" i="5" l="1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S350" i="5"/>
  <c r="O350" i="5"/>
  <c r="H350" i="5"/>
  <c r="E350" i="5"/>
  <c r="C350" i="5"/>
  <c r="A350" i="5"/>
  <c r="S349" i="5"/>
  <c r="O349" i="5"/>
  <c r="H349" i="5"/>
  <c r="E349" i="5"/>
  <c r="C349" i="5"/>
  <c r="A349" i="5"/>
  <c r="S348" i="5"/>
  <c r="O348" i="5"/>
  <c r="H348" i="5"/>
  <c r="E348" i="5"/>
  <c r="C348" i="5"/>
  <c r="A348" i="5"/>
  <c r="S347" i="5"/>
  <c r="O347" i="5"/>
  <c r="H347" i="5"/>
  <c r="E347" i="5"/>
  <c r="C347" i="5"/>
  <c r="A347" i="5"/>
  <c r="O301" i="5" l="1"/>
  <c r="H301" i="5"/>
  <c r="E301" i="5"/>
  <c r="C301" i="5"/>
  <c r="A301" i="5"/>
  <c r="O300" i="5"/>
  <c r="H300" i="5"/>
  <c r="E300" i="5"/>
  <c r="C300" i="5"/>
  <c r="A300" i="5"/>
  <c r="O299" i="5"/>
  <c r="H299" i="5"/>
  <c r="E299" i="5"/>
  <c r="C299" i="5"/>
  <c r="A299" i="5"/>
  <c r="O298" i="5"/>
  <c r="H298" i="5"/>
  <c r="E298" i="5"/>
  <c r="C298" i="5"/>
  <c r="A298" i="5"/>
  <c r="O297" i="5"/>
  <c r="H297" i="5"/>
  <c r="E297" i="5"/>
  <c r="C297" i="5"/>
  <c r="A297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79" i="5"/>
  <c r="H279" i="5"/>
  <c r="E279" i="5"/>
  <c r="C279" i="5"/>
  <c r="A279" i="5"/>
  <c r="O265" i="5"/>
  <c r="H265" i="5"/>
  <c r="E265" i="5"/>
  <c r="C265" i="5"/>
  <c r="A265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O261" i="5"/>
  <c r="H261" i="5"/>
  <c r="E261" i="5"/>
  <c r="C261" i="5"/>
  <c r="A261" i="5"/>
  <c r="O247" i="5"/>
  <c r="H247" i="5"/>
  <c r="E247" i="5"/>
  <c r="C247" i="5"/>
  <c r="A247" i="5"/>
  <c r="O246" i="5"/>
  <c r="H246" i="5"/>
  <c r="E246" i="5"/>
  <c r="C246" i="5"/>
  <c r="A246" i="5"/>
  <c r="O245" i="5"/>
  <c r="H245" i="5"/>
  <c r="E245" i="5"/>
  <c r="C245" i="5"/>
  <c r="A245" i="5"/>
  <c r="O244" i="5"/>
  <c r="H244" i="5"/>
  <c r="E244" i="5"/>
  <c r="C244" i="5"/>
  <c r="A244" i="5"/>
  <c r="O243" i="5"/>
  <c r="H243" i="5"/>
  <c r="E243" i="5"/>
  <c r="C243" i="5"/>
  <c r="A243" i="5"/>
  <c r="H203" i="5" l="1"/>
  <c r="E203" i="5"/>
  <c r="C203" i="5"/>
  <c r="A203" i="5"/>
  <c r="H202" i="5"/>
  <c r="E202" i="5"/>
  <c r="C202" i="5"/>
  <c r="A202" i="5"/>
  <c r="O203" i="5"/>
  <c r="O202" i="5"/>
  <c r="H184" i="5" l="1"/>
  <c r="E184" i="5"/>
  <c r="C184" i="5"/>
  <c r="A184" i="5"/>
  <c r="H183" i="5"/>
  <c r="E183" i="5"/>
  <c r="C183" i="5"/>
  <c r="A183" i="5"/>
  <c r="O184" i="5"/>
  <c r="O183" i="5"/>
  <c r="S11" i="5" l="1"/>
  <c r="O11" i="5"/>
  <c r="H11" i="5"/>
  <c r="E11" i="5"/>
  <c r="C11" i="5"/>
  <c r="A11" i="5"/>
  <c r="C10" i="1"/>
  <c r="S544" i="5" l="1"/>
  <c r="O544" i="5"/>
  <c r="H544" i="5"/>
  <c r="E544" i="5"/>
  <c r="C544" i="5"/>
  <c r="A544" i="5"/>
  <c r="S543" i="5"/>
  <c r="O543" i="5"/>
  <c r="H543" i="5"/>
  <c r="E543" i="5"/>
  <c r="C543" i="5"/>
  <c r="A543" i="5"/>
  <c r="S542" i="5"/>
  <c r="O542" i="5"/>
  <c r="H542" i="5"/>
  <c r="E542" i="5"/>
  <c r="C542" i="5"/>
  <c r="A542" i="5"/>
  <c r="S541" i="5"/>
  <c r="O541" i="5"/>
  <c r="H541" i="5"/>
  <c r="E541" i="5"/>
  <c r="C541" i="5"/>
  <c r="A541" i="5"/>
  <c r="S540" i="5"/>
  <c r="O540" i="5"/>
  <c r="H540" i="5"/>
  <c r="E540" i="5"/>
  <c r="C540" i="5"/>
  <c r="A540" i="5"/>
  <c r="S538" i="5" l="1"/>
  <c r="O538" i="5"/>
  <c r="H538" i="5"/>
  <c r="E538" i="5"/>
  <c r="C538" i="5"/>
  <c r="A538" i="5"/>
  <c r="S537" i="5"/>
  <c r="O537" i="5"/>
  <c r="H537" i="5"/>
  <c r="E537" i="5"/>
  <c r="C537" i="5"/>
  <c r="A537" i="5"/>
  <c r="S536" i="5"/>
  <c r="O536" i="5"/>
  <c r="H536" i="5"/>
  <c r="E536" i="5"/>
  <c r="C536" i="5"/>
  <c r="A536" i="5"/>
  <c r="S535" i="5"/>
  <c r="O535" i="5"/>
  <c r="H535" i="5"/>
  <c r="E535" i="5"/>
  <c r="C535" i="5"/>
  <c r="A535" i="5"/>
  <c r="S534" i="5"/>
  <c r="O534" i="5"/>
  <c r="H534" i="5"/>
  <c r="E534" i="5"/>
  <c r="C534" i="5"/>
  <c r="A534" i="5"/>
  <c r="S533" i="5"/>
  <c r="O533" i="5"/>
  <c r="H533" i="5"/>
  <c r="E533" i="5"/>
  <c r="C533" i="5"/>
  <c r="A533" i="5"/>
  <c r="C220" i="1"/>
  <c r="C219" i="1"/>
  <c r="C221" i="1"/>
  <c r="S509" i="5" l="1"/>
  <c r="O509" i="5"/>
  <c r="H509" i="5"/>
  <c r="E509" i="5"/>
  <c r="C509" i="5"/>
  <c r="A509" i="5"/>
  <c r="S508" i="5"/>
  <c r="O508" i="5"/>
  <c r="H508" i="5"/>
  <c r="E508" i="5"/>
  <c r="C508" i="5"/>
  <c r="A508" i="5"/>
  <c r="S507" i="5"/>
  <c r="O507" i="5"/>
  <c r="H507" i="5"/>
  <c r="E507" i="5"/>
  <c r="C507" i="5"/>
  <c r="A507" i="5"/>
  <c r="S506" i="5"/>
  <c r="O506" i="5"/>
  <c r="H506" i="5"/>
  <c r="E506" i="5"/>
  <c r="C506" i="5"/>
  <c r="A506" i="5"/>
  <c r="S505" i="5"/>
  <c r="O505" i="5"/>
  <c r="H505" i="5"/>
  <c r="E505" i="5"/>
  <c r="C505" i="5"/>
  <c r="A505" i="5"/>
  <c r="S493" i="5"/>
  <c r="H493" i="5"/>
  <c r="E493" i="5"/>
  <c r="C493" i="5"/>
  <c r="A493" i="5"/>
  <c r="S492" i="5"/>
  <c r="H492" i="5"/>
  <c r="E492" i="5"/>
  <c r="C492" i="5"/>
  <c r="A492" i="5"/>
  <c r="S491" i="5"/>
  <c r="H491" i="5"/>
  <c r="E491" i="5"/>
  <c r="C491" i="5"/>
  <c r="A491" i="5"/>
  <c r="O490" i="5"/>
  <c r="H490" i="5"/>
  <c r="E490" i="5"/>
  <c r="C490" i="5"/>
  <c r="A490" i="5"/>
  <c r="O489" i="5"/>
  <c r="H489" i="5"/>
  <c r="E489" i="5"/>
  <c r="C489" i="5"/>
  <c r="A489" i="5"/>
  <c r="O488" i="5"/>
  <c r="H488" i="5"/>
  <c r="E488" i="5"/>
  <c r="C488" i="5"/>
  <c r="A488" i="5"/>
  <c r="S331" i="5"/>
  <c r="O325" i="5"/>
  <c r="H325" i="5"/>
  <c r="E325" i="5"/>
  <c r="C325" i="5"/>
  <c r="A325" i="5"/>
  <c r="S330" i="5"/>
  <c r="O324" i="5"/>
  <c r="H324" i="5"/>
  <c r="E324" i="5"/>
  <c r="C324" i="5"/>
  <c r="A324" i="5"/>
  <c r="S329" i="5"/>
  <c r="O323" i="5"/>
  <c r="H323" i="5"/>
  <c r="E323" i="5"/>
  <c r="C323" i="5"/>
  <c r="A323" i="5"/>
  <c r="S325" i="5"/>
  <c r="O319" i="5"/>
  <c r="H319" i="5"/>
  <c r="E319" i="5"/>
  <c r="C319" i="5"/>
  <c r="A319" i="5"/>
  <c r="S324" i="5"/>
  <c r="O318" i="5"/>
  <c r="H318" i="5"/>
  <c r="E318" i="5"/>
  <c r="C318" i="5"/>
  <c r="A318" i="5"/>
  <c r="S323" i="5"/>
  <c r="O317" i="5"/>
  <c r="H317" i="5"/>
  <c r="E317" i="5"/>
  <c r="C317" i="5"/>
  <c r="A317" i="5"/>
  <c r="O313" i="5"/>
  <c r="H313" i="5"/>
  <c r="E313" i="5"/>
  <c r="C313" i="5"/>
  <c r="A313" i="5"/>
  <c r="O312" i="5"/>
  <c r="H312" i="5"/>
  <c r="E312" i="5"/>
  <c r="C312" i="5"/>
  <c r="A312" i="5"/>
  <c r="O311" i="5"/>
  <c r="H311" i="5"/>
  <c r="E311" i="5"/>
  <c r="C311" i="5"/>
  <c r="A311" i="5"/>
  <c r="C172" i="1"/>
  <c r="C170" i="1"/>
  <c r="O492" i="5"/>
  <c r="O491" i="5"/>
  <c r="C211" i="1"/>
  <c r="S489" i="5"/>
  <c r="C206" i="1"/>
  <c r="C168" i="1"/>
  <c r="O493" i="5"/>
  <c r="C207" i="1"/>
  <c r="S488" i="5"/>
  <c r="S490" i="5"/>
  <c r="O307" i="5" l="1"/>
  <c r="H307" i="5"/>
  <c r="E307" i="5"/>
  <c r="C307" i="5"/>
  <c r="A307" i="5"/>
  <c r="O306" i="5"/>
  <c r="H306" i="5"/>
  <c r="E306" i="5"/>
  <c r="C306" i="5"/>
  <c r="A306" i="5"/>
  <c r="O305" i="5"/>
  <c r="H305" i="5"/>
  <c r="E305" i="5"/>
  <c r="C305" i="5"/>
  <c r="A305" i="5"/>
  <c r="O304" i="5"/>
  <c r="H304" i="5"/>
  <c r="E304" i="5"/>
  <c r="C304" i="5"/>
  <c r="A304" i="5"/>
  <c r="O303" i="5"/>
  <c r="H303" i="5"/>
  <c r="E303" i="5"/>
  <c r="C303" i="5"/>
  <c r="A303" i="5"/>
  <c r="O302" i="5"/>
  <c r="H302" i="5"/>
  <c r="E302" i="5"/>
  <c r="C302" i="5"/>
  <c r="A302" i="5"/>
  <c r="O296" i="5"/>
  <c r="H296" i="5"/>
  <c r="E296" i="5"/>
  <c r="C296" i="5"/>
  <c r="A296" i="5"/>
  <c r="O295" i="5"/>
  <c r="H295" i="5"/>
  <c r="E295" i="5"/>
  <c r="C295" i="5"/>
  <c r="A295" i="5"/>
  <c r="O294" i="5"/>
  <c r="H294" i="5"/>
  <c r="E294" i="5"/>
  <c r="C294" i="5"/>
  <c r="A294" i="5"/>
  <c r="O293" i="5"/>
  <c r="H293" i="5"/>
  <c r="E293" i="5"/>
  <c r="C293" i="5"/>
  <c r="A293" i="5"/>
  <c r="O292" i="5"/>
  <c r="H292" i="5"/>
  <c r="E292" i="5"/>
  <c r="C292" i="5"/>
  <c r="A292" i="5"/>
  <c r="O291" i="5"/>
  <c r="H291" i="5"/>
  <c r="E291" i="5"/>
  <c r="C291" i="5"/>
  <c r="A291" i="5"/>
  <c r="O290" i="5"/>
  <c r="H290" i="5"/>
  <c r="E290" i="5"/>
  <c r="C290" i="5"/>
  <c r="A290" i="5"/>
  <c r="O289" i="5"/>
  <c r="H289" i="5"/>
  <c r="E289" i="5"/>
  <c r="C289" i="5"/>
  <c r="A289" i="5"/>
  <c r="O288" i="5"/>
  <c r="H288" i="5"/>
  <c r="E288" i="5"/>
  <c r="C288" i="5"/>
  <c r="A288" i="5"/>
  <c r="O287" i="5"/>
  <c r="H287" i="5"/>
  <c r="E287" i="5"/>
  <c r="C287" i="5"/>
  <c r="A287" i="5"/>
  <c r="O286" i="5"/>
  <c r="H286" i="5"/>
  <c r="E286" i="5"/>
  <c r="C286" i="5"/>
  <c r="A286" i="5"/>
  <c r="O285" i="5"/>
  <c r="H285" i="5"/>
  <c r="E285" i="5"/>
  <c r="C285" i="5"/>
  <c r="A285" i="5"/>
  <c r="O284" i="5"/>
  <c r="H284" i="5"/>
  <c r="E284" i="5"/>
  <c r="C284" i="5"/>
  <c r="A284" i="5"/>
  <c r="O260" i="5"/>
  <c r="H260" i="5"/>
  <c r="E260" i="5"/>
  <c r="C260" i="5"/>
  <c r="A260" i="5"/>
  <c r="O259" i="5"/>
  <c r="H259" i="5"/>
  <c r="E259" i="5"/>
  <c r="C259" i="5"/>
  <c r="A259" i="5"/>
  <c r="O258" i="5"/>
  <c r="H258" i="5"/>
  <c r="E258" i="5"/>
  <c r="C258" i="5"/>
  <c r="A258" i="5"/>
  <c r="O257" i="5"/>
  <c r="H257" i="5"/>
  <c r="E257" i="5"/>
  <c r="C257" i="5"/>
  <c r="A257" i="5"/>
  <c r="O256" i="5"/>
  <c r="H256" i="5"/>
  <c r="E256" i="5"/>
  <c r="C256" i="5"/>
  <c r="A256" i="5"/>
  <c r="O255" i="5"/>
  <c r="H255" i="5"/>
  <c r="E255" i="5"/>
  <c r="C255" i="5"/>
  <c r="A255" i="5"/>
  <c r="O254" i="5"/>
  <c r="H254" i="5"/>
  <c r="E254" i="5"/>
  <c r="C254" i="5"/>
  <c r="A254" i="5"/>
  <c r="O253" i="5"/>
  <c r="H253" i="5"/>
  <c r="E253" i="5"/>
  <c r="C253" i="5"/>
  <c r="A253" i="5"/>
  <c r="O252" i="5"/>
  <c r="H252" i="5"/>
  <c r="E252" i="5"/>
  <c r="C252" i="5"/>
  <c r="A252" i="5"/>
  <c r="O251" i="5"/>
  <c r="H251" i="5"/>
  <c r="E251" i="5"/>
  <c r="C251" i="5"/>
  <c r="A251" i="5"/>
  <c r="O250" i="5"/>
  <c r="H250" i="5"/>
  <c r="E250" i="5"/>
  <c r="C250" i="5"/>
  <c r="A250" i="5"/>
  <c r="O249" i="5"/>
  <c r="H249" i="5"/>
  <c r="E249" i="5"/>
  <c r="C249" i="5"/>
  <c r="A249" i="5"/>
  <c r="O248" i="5"/>
  <c r="H248" i="5"/>
  <c r="E248" i="5"/>
  <c r="C248" i="5"/>
  <c r="A248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42" i="5"/>
  <c r="H242" i="5"/>
  <c r="E242" i="5"/>
  <c r="C242" i="5"/>
  <c r="A242" i="5"/>
  <c r="O241" i="5"/>
  <c r="H241" i="5"/>
  <c r="E241" i="5"/>
  <c r="C241" i="5"/>
  <c r="A241" i="5"/>
  <c r="O240" i="5"/>
  <c r="H240" i="5"/>
  <c r="E240" i="5"/>
  <c r="C240" i="5"/>
  <c r="A240" i="5"/>
  <c r="O239" i="5"/>
  <c r="H239" i="5"/>
  <c r="E239" i="5"/>
  <c r="C239" i="5"/>
  <c r="A239" i="5"/>
  <c r="C159" i="1"/>
  <c r="C151" i="1"/>
  <c r="C162" i="1"/>
  <c r="C148" i="1"/>
  <c r="C160" i="1"/>
  <c r="C149" i="1"/>
  <c r="C164" i="1"/>
  <c r="C153" i="1"/>
  <c r="C152" i="1"/>
  <c r="C165" i="1"/>
  <c r="C166" i="1"/>
  <c r="C150" i="1"/>
  <c r="C163" i="1"/>
  <c r="C158" i="1"/>
  <c r="A550" i="5" l="1"/>
  <c r="C550" i="5"/>
  <c r="E550" i="5"/>
  <c r="H550" i="5"/>
  <c r="O550" i="5"/>
  <c r="S550" i="5"/>
  <c r="S515" i="5"/>
  <c r="O515" i="5"/>
  <c r="H515" i="5"/>
  <c r="E515" i="5"/>
  <c r="C515" i="5"/>
  <c r="A515" i="5"/>
  <c r="O316" i="5" l="1"/>
  <c r="H316" i="5"/>
  <c r="E316" i="5"/>
  <c r="C316" i="5"/>
  <c r="A316" i="5"/>
  <c r="O315" i="5"/>
  <c r="H315" i="5"/>
  <c r="E315" i="5"/>
  <c r="C315" i="5"/>
  <c r="A315" i="5"/>
  <c r="O310" i="5"/>
  <c r="H310" i="5"/>
  <c r="E310" i="5"/>
  <c r="C310" i="5"/>
  <c r="A310" i="5"/>
  <c r="O309" i="5"/>
  <c r="H309" i="5"/>
  <c r="E309" i="5"/>
  <c r="C309" i="5"/>
  <c r="A309" i="5"/>
  <c r="I26" i="5" l="1"/>
  <c r="S94" i="5" l="1"/>
  <c r="O94" i="5"/>
  <c r="H94" i="5"/>
  <c r="E94" i="5"/>
  <c r="C94" i="5"/>
  <c r="A94" i="5"/>
  <c r="C93" i="1"/>
  <c r="S93" i="5" l="1"/>
  <c r="O93" i="5"/>
  <c r="H93" i="5"/>
  <c r="E93" i="5"/>
  <c r="C93" i="5"/>
  <c r="A93" i="5"/>
  <c r="S92" i="5"/>
  <c r="O92" i="5"/>
  <c r="H92" i="5"/>
  <c r="E92" i="5"/>
  <c r="C92" i="5"/>
  <c r="A92" i="5"/>
  <c r="S88" i="5"/>
  <c r="O88" i="5"/>
  <c r="H88" i="5"/>
  <c r="E88" i="5"/>
  <c r="C88" i="5"/>
  <c r="A88" i="5"/>
  <c r="S87" i="5"/>
  <c r="O87" i="5"/>
  <c r="H87" i="5"/>
  <c r="E87" i="5"/>
  <c r="C87" i="5"/>
  <c r="A87" i="5"/>
  <c r="S84" i="5"/>
  <c r="O84" i="5"/>
  <c r="H84" i="5"/>
  <c r="E84" i="5"/>
  <c r="C84" i="5"/>
  <c r="A84" i="5"/>
  <c r="S80" i="5"/>
  <c r="O80" i="5"/>
  <c r="H80" i="5"/>
  <c r="E80" i="5"/>
  <c r="C80" i="5"/>
  <c r="A80" i="5"/>
  <c r="S75" i="5"/>
  <c r="O75" i="5"/>
  <c r="H75" i="5"/>
  <c r="E75" i="5"/>
  <c r="C75" i="5"/>
  <c r="A75" i="5"/>
  <c r="S73" i="5"/>
  <c r="O73" i="5"/>
  <c r="H73" i="5"/>
  <c r="E73" i="5"/>
  <c r="C73" i="5"/>
  <c r="A73" i="5"/>
  <c r="S71" i="5"/>
  <c r="O71" i="5"/>
  <c r="H71" i="5"/>
  <c r="E71" i="5"/>
  <c r="C71" i="5"/>
  <c r="A71" i="5"/>
  <c r="S70" i="5"/>
  <c r="O70" i="5"/>
  <c r="H70" i="5"/>
  <c r="E70" i="5"/>
  <c r="C70" i="5"/>
  <c r="A70" i="5"/>
  <c r="S68" i="5"/>
  <c r="O68" i="5"/>
  <c r="H68" i="5"/>
  <c r="E68" i="5"/>
  <c r="C68" i="5"/>
  <c r="A68" i="5"/>
  <c r="S66" i="5"/>
  <c r="O66" i="5"/>
  <c r="H66" i="5"/>
  <c r="E66" i="5"/>
  <c r="C66" i="5"/>
  <c r="A66" i="5"/>
  <c r="S63" i="5"/>
  <c r="O63" i="5"/>
  <c r="H63" i="5"/>
  <c r="E63" i="5"/>
  <c r="C63" i="5"/>
  <c r="A63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C69" i="1"/>
  <c r="C62" i="1"/>
  <c r="C57" i="1"/>
  <c r="C86" i="1"/>
  <c r="C83" i="1"/>
  <c r="C74" i="1"/>
  <c r="C92" i="1"/>
  <c r="C91" i="1"/>
  <c r="C55" i="1"/>
  <c r="C88" i="1"/>
  <c r="C70" i="1"/>
  <c r="C71" i="1"/>
  <c r="C59" i="1"/>
  <c r="C56" i="1"/>
  <c r="C79" i="1"/>
  <c r="C54" i="1"/>
  <c r="C60" i="1"/>
  <c r="C67" i="1"/>
  <c r="C65" i="1"/>
  <c r="S52" i="5" l="1"/>
  <c r="O52" i="5"/>
  <c r="H52" i="5"/>
  <c r="E52" i="5"/>
  <c r="C52" i="5"/>
  <c r="A52" i="5"/>
  <c r="S51" i="5"/>
  <c r="O51" i="5"/>
  <c r="H51" i="5"/>
  <c r="E51" i="5"/>
  <c r="C51" i="5"/>
  <c r="A51" i="5"/>
  <c r="S49" i="5"/>
  <c r="O49" i="5"/>
  <c r="H49" i="5"/>
  <c r="E49" i="5"/>
  <c r="C49" i="5"/>
  <c r="A49" i="5"/>
  <c r="S48" i="5" l="1"/>
  <c r="O48" i="5"/>
  <c r="H48" i="5"/>
  <c r="E48" i="5"/>
  <c r="C48" i="5"/>
  <c r="A48" i="5"/>
  <c r="S43" i="5"/>
  <c r="O43" i="5"/>
  <c r="H43" i="5"/>
  <c r="E43" i="5"/>
  <c r="C43" i="5"/>
  <c r="A43" i="5"/>
  <c r="S42" i="5"/>
  <c r="O42" i="5"/>
  <c r="H42" i="5"/>
  <c r="E42" i="5"/>
  <c r="C42" i="5"/>
  <c r="A42" i="5"/>
  <c r="S40" i="5"/>
  <c r="O40" i="5"/>
  <c r="H40" i="5"/>
  <c r="E40" i="5"/>
  <c r="C40" i="5"/>
  <c r="A40" i="5"/>
  <c r="S36" i="5"/>
  <c r="O36" i="5"/>
  <c r="H36" i="5"/>
  <c r="E36" i="5"/>
  <c r="C36" i="5"/>
  <c r="A36" i="5"/>
  <c r="C50" i="1"/>
  <c r="C48" i="1"/>
  <c r="C51" i="1"/>
  <c r="S35" i="5" l="1"/>
  <c r="O35" i="5"/>
  <c r="H35" i="5"/>
  <c r="E35" i="5"/>
  <c r="C35" i="5"/>
  <c r="A35" i="5"/>
  <c r="S34" i="5"/>
  <c r="O34" i="5"/>
  <c r="H34" i="5"/>
  <c r="E34" i="5"/>
  <c r="C34" i="5"/>
  <c r="A34" i="5"/>
  <c r="C42" i="1"/>
  <c r="C33" i="1"/>
  <c r="C35" i="1"/>
  <c r="C41" i="1"/>
  <c r="C47" i="1"/>
  <c r="C39" i="1"/>
  <c r="C34" i="1"/>
  <c r="S33" i="5" l="1"/>
  <c r="O33" i="5"/>
  <c r="H33" i="5"/>
  <c r="E33" i="5"/>
  <c r="C33" i="5"/>
  <c r="A33" i="5"/>
  <c r="C32" i="1"/>
  <c r="I403" i="5" l="1"/>
  <c r="I404" i="5"/>
  <c r="O355" i="5" l="1"/>
  <c r="H355" i="5"/>
  <c r="E355" i="5"/>
  <c r="C355" i="5"/>
  <c r="A355" i="5"/>
  <c r="O354" i="5"/>
  <c r="H354" i="5"/>
  <c r="E354" i="5"/>
  <c r="C354" i="5"/>
  <c r="A354" i="5"/>
  <c r="O353" i="5"/>
  <c r="H353" i="5"/>
  <c r="E353" i="5"/>
  <c r="C353" i="5"/>
  <c r="A353" i="5"/>
  <c r="O346" i="5"/>
  <c r="H346" i="5"/>
  <c r="E346" i="5"/>
  <c r="C346" i="5"/>
  <c r="A346" i="5"/>
  <c r="O345" i="5"/>
  <c r="H345" i="5"/>
  <c r="E345" i="5"/>
  <c r="C345" i="5"/>
  <c r="A345" i="5"/>
  <c r="O344" i="5"/>
  <c r="H344" i="5"/>
  <c r="E344" i="5"/>
  <c r="C344" i="5"/>
  <c r="A344" i="5"/>
  <c r="S344" i="5"/>
  <c r="S355" i="5"/>
  <c r="S346" i="5"/>
  <c r="S353" i="5"/>
  <c r="S345" i="5"/>
  <c r="S354" i="5"/>
  <c r="I405" i="5" l="1"/>
  <c r="I406" i="5" l="1"/>
  <c r="I407" i="5" l="1"/>
  <c r="O322" i="5" l="1"/>
  <c r="H322" i="5"/>
  <c r="E322" i="5"/>
  <c r="C322" i="5"/>
  <c r="A322" i="5"/>
  <c r="O321" i="5"/>
  <c r="H321" i="5"/>
  <c r="E321" i="5"/>
  <c r="C321" i="5"/>
  <c r="A321" i="5"/>
  <c r="I29" i="5" l="1"/>
  <c r="S29" i="5"/>
  <c r="O29" i="5"/>
  <c r="H29" i="5"/>
  <c r="E29" i="5"/>
  <c r="C29" i="5"/>
  <c r="A29" i="5"/>
  <c r="C28" i="1"/>
  <c r="S28" i="5" l="1"/>
  <c r="O28" i="5"/>
  <c r="H28" i="5"/>
  <c r="E28" i="5"/>
  <c r="C28" i="5"/>
  <c r="A28" i="5"/>
  <c r="S27" i="5"/>
  <c r="O27" i="5"/>
  <c r="H27" i="5"/>
  <c r="E27" i="5"/>
  <c r="C27" i="5"/>
  <c r="A27" i="5"/>
  <c r="C27" i="1"/>
  <c r="S24" i="5" l="1"/>
  <c r="O24" i="5"/>
  <c r="H24" i="5"/>
  <c r="E24" i="5"/>
  <c r="C24" i="5"/>
  <c r="A24" i="5"/>
  <c r="C25" i="1"/>
  <c r="C26" i="1"/>
  <c r="C24" i="1"/>
  <c r="C22" i="1"/>
  <c r="C23" i="1"/>
  <c r="C2" i="1"/>
  <c r="S23" i="5" l="1"/>
  <c r="O23" i="5"/>
  <c r="H23" i="5"/>
  <c r="E23" i="5"/>
  <c r="C23" i="5"/>
  <c r="A23" i="5"/>
  <c r="S552" i="5" l="1"/>
  <c r="O552" i="5"/>
  <c r="H552" i="5"/>
  <c r="E552" i="5"/>
  <c r="C552" i="5"/>
  <c r="A552" i="5"/>
  <c r="S551" i="5"/>
  <c r="O551" i="5"/>
  <c r="H551" i="5"/>
  <c r="E551" i="5"/>
  <c r="C551" i="5"/>
  <c r="A551" i="5"/>
  <c r="H549" i="5" l="1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6" i="5"/>
  <c r="H514" i="5"/>
  <c r="H513" i="5"/>
  <c r="H512" i="5"/>
  <c r="H511" i="5"/>
  <c r="H510" i="5"/>
  <c r="H504" i="5"/>
  <c r="H503" i="5"/>
  <c r="H502" i="5"/>
  <c r="H501" i="5"/>
  <c r="H500" i="5"/>
  <c r="H499" i="5"/>
  <c r="H498" i="5"/>
  <c r="H497" i="5"/>
  <c r="H496" i="5"/>
  <c r="H495" i="5"/>
  <c r="H494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6" i="5"/>
  <c r="H433" i="5"/>
  <c r="H432" i="5"/>
  <c r="H431" i="5"/>
  <c r="H427" i="5"/>
  <c r="H426" i="5"/>
  <c r="H425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2" i="5"/>
  <c r="H351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0" i="5"/>
  <c r="H314" i="5"/>
  <c r="H308" i="5"/>
  <c r="H274" i="5"/>
  <c r="H273" i="5"/>
  <c r="H272" i="5"/>
  <c r="H271" i="5"/>
  <c r="H270" i="5"/>
  <c r="H269" i="5"/>
  <c r="H268" i="5"/>
  <c r="H267" i="5"/>
  <c r="H266" i="5"/>
  <c r="H238" i="5"/>
  <c r="H237" i="5"/>
  <c r="H236" i="5"/>
  <c r="H235" i="5"/>
  <c r="H234" i="5"/>
  <c r="H233" i="5"/>
  <c r="H232" i="5"/>
  <c r="H231" i="5"/>
  <c r="H230" i="5"/>
  <c r="H228" i="5"/>
  <c r="H227" i="5"/>
  <c r="H226" i="5"/>
  <c r="H225" i="5"/>
  <c r="H224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1" i="5"/>
  <c r="H197" i="5"/>
  <c r="H196" i="5"/>
  <c r="H195" i="5"/>
  <c r="H190" i="5"/>
  <c r="H189" i="5"/>
  <c r="H188" i="5"/>
  <c r="H187" i="5"/>
  <c r="H186" i="5"/>
  <c r="H182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1" i="5"/>
  <c r="H160" i="5"/>
  <c r="H159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02" i="5"/>
  <c r="H101" i="5"/>
  <c r="H100" i="5"/>
  <c r="H99" i="5"/>
  <c r="H98" i="5"/>
  <c r="H32" i="5"/>
  <c r="H30" i="5"/>
  <c r="H26" i="5"/>
  <c r="G5" i="6"/>
  <c r="G4" i="6"/>
  <c r="G3" i="6"/>
  <c r="G2" i="6"/>
  <c r="G8" i="6"/>
  <c r="G7" i="6"/>
  <c r="S549" i="5"/>
  <c r="O549" i="5"/>
  <c r="E549" i="5"/>
  <c r="C549" i="5"/>
  <c r="A549" i="5"/>
  <c r="E2" i="6"/>
  <c r="C5" i="6"/>
  <c r="E4" i="6"/>
  <c r="C3" i="6"/>
  <c r="C228" i="1"/>
  <c r="C229" i="1"/>
  <c r="E3" i="6"/>
  <c r="C4" i="6"/>
  <c r="E5" i="6"/>
  <c r="C2" i="6"/>
  <c r="S532" i="5" l="1"/>
  <c r="O532" i="5"/>
  <c r="E532" i="5"/>
  <c r="C532" i="5"/>
  <c r="A532" i="5"/>
  <c r="S531" i="5"/>
  <c r="O531" i="5"/>
  <c r="E531" i="5"/>
  <c r="C531" i="5"/>
  <c r="A531" i="5"/>
  <c r="S530" i="5"/>
  <c r="O530" i="5"/>
  <c r="E530" i="5"/>
  <c r="C530" i="5"/>
  <c r="A530" i="5"/>
  <c r="S529" i="5"/>
  <c r="O529" i="5"/>
  <c r="E529" i="5"/>
  <c r="C529" i="5"/>
  <c r="A529" i="5"/>
  <c r="S528" i="5"/>
  <c r="O528" i="5"/>
  <c r="E528" i="5"/>
  <c r="C528" i="5"/>
  <c r="A528" i="5"/>
  <c r="S499" i="5"/>
  <c r="O499" i="5"/>
  <c r="E499" i="5"/>
  <c r="C499" i="5"/>
  <c r="A499" i="5"/>
  <c r="S498" i="5"/>
  <c r="O498" i="5"/>
  <c r="E498" i="5"/>
  <c r="C498" i="5"/>
  <c r="A498" i="5"/>
  <c r="S497" i="5"/>
  <c r="O497" i="5"/>
  <c r="E497" i="5"/>
  <c r="C497" i="5"/>
  <c r="A497" i="5"/>
  <c r="S496" i="5"/>
  <c r="O496" i="5"/>
  <c r="E496" i="5"/>
  <c r="C496" i="5"/>
  <c r="A496" i="5"/>
  <c r="S495" i="5"/>
  <c r="O495" i="5"/>
  <c r="E495" i="5"/>
  <c r="C495" i="5"/>
  <c r="A495" i="5"/>
  <c r="S494" i="5"/>
  <c r="O494" i="5"/>
  <c r="E494" i="5"/>
  <c r="C494" i="5"/>
  <c r="A494" i="5"/>
  <c r="O481" i="5"/>
  <c r="E481" i="5"/>
  <c r="C481" i="5"/>
  <c r="A481" i="5"/>
  <c r="O480" i="5"/>
  <c r="E480" i="5"/>
  <c r="C480" i="5"/>
  <c r="A480" i="5"/>
  <c r="O479" i="5"/>
  <c r="E479" i="5"/>
  <c r="C479" i="5"/>
  <c r="A479" i="5"/>
  <c r="O478" i="5"/>
  <c r="E478" i="5"/>
  <c r="C478" i="5"/>
  <c r="A478" i="5"/>
  <c r="O477" i="5"/>
  <c r="E477" i="5"/>
  <c r="C477" i="5"/>
  <c r="A477" i="5"/>
  <c r="S487" i="5"/>
  <c r="E487" i="5"/>
  <c r="C487" i="5"/>
  <c r="A487" i="5"/>
  <c r="S486" i="5"/>
  <c r="E486" i="5"/>
  <c r="C486" i="5"/>
  <c r="A486" i="5"/>
  <c r="S485" i="5"/>
  <c r="E485" i="5"/>
  <c r="C485" i="5"/>
  <c r="A485" i="5"/>
  <c r="O484" i="5"/>
  <c r="E484" i="5"/>
  <c r="C484" i="5"/>
  <c r="A484" i="5"/>
  <c r="O483" i="5"/>
  <c r="E483" i="5"/>
  <c r="C483" i="5"/>
  <c r="A483" i="5"/>
  <c r="O482" i="5"/>
  <c r="E482" i="5"/>
  <c r="C482" i="5"/>
  <c r="A482" i="5"/>
  <c r="S477" i="5"/>
  <c r="S478" i="5"/>
  <c r="S479" i="5"/>
  <c r="S481" i="5"/>
  <c r="S480" i="5"/>
  <c r="C208" i="1"/>
  <c r="C202" i="1"/>
  <c r="C218" i="1"/>
  <c r="C203" i="1"/>
  <c r="C227" i="1"/>
  <c r="O486" i="5"/>
  <c r="C201" i="1"/>
  <c r="O487" i="5"/>
  <c r="S482" i="5"/>
  <c r="C226" i="1"/>
  <c r="S483" i="5"/>
  <c r="C209" i="1"/>
  <c r="O485" i="5"/>
  <c r="S484" i="5"/>
  <c r="S25" i="5" l="1"/>
  <c r="O25" i="5"/>
  <c r="H25" i="5"/>
  <c r="E25" i="5"/>
  <c r="C25" i="5"/>
  <c r="A25" i="5"/>
  <c r="S527" i="5"/>
  <c r="S526" i="5"/>
  <c r="S525" i="5"/>
  <c r="S524" i="5"/>
  <c r="S523" i="5"/>
  <c r="S522" i="5"/>
  <c r="S521" i="5"/>
  <c r="S520" i="5"/>
  <c r="S519" i="5"/>
  <c r="S518" i="5"/>
  <c r="S516" i="5"/>
  <c r="S514" i="5"/>
  <c r="S513" i="5"/>
  <c r="S512" i="5"/>
  <c r="S511" i="5"/>
  <c r="S510" i="5"/>
  <c r="S504" i="5"/>
  <c r="S503" i="5"/>
  <c r="S502" i="5"/>
  <c r="S501" i="5"/>
  <c r="S500" i="5"/>
  <c r="S476" i="5"/>
  <c r="S475" i="5"/>
  <c r="S474" i="5"/>
  <c r="S473" i="5"/>
  <c r="S472" i="5"/>
  <c r="S466" i="5"/>
  <c r="S465" i="5"/>
  <c r="S464" i="5"/>
  <c r="S463" i="5"/>
  <c r="S462" i="5"/>
  <c r="S461" i="5"/>
  <c r="S460" i="5"/>
  <c r="S459" i="5"/>
  <c r="S458" i="5"/>
  <c r="S457" i="5"/>
  <c r="S456" i="5"/>
  <c r="S455" i="5"/>
  <c r="S454" i="5"/>
  <c r="S453" i="5"/>
  <c r="S452" i="5"/>
  <c r="S451" i="5"/>
  <c r="S450" i="5"/>
  <c r="S449" i="5"/>
  <c r="S448" i="5"/>
  <c r="S447" i="5"/>
  <c r="S446" i="5"/>
  <c r="S445" i="5"/>
  <c r="S444" i="5"/>
  <c r="S443" i="5"/>
  <c r="S442" i="5"/>
  <c r="S441" i="5"/>
  <c r="S440" i="5"/>
  <c r="S439" i="5"/>
  <c r="S436" i="5"/>
  <c r="S433" i="5"/>
  <c r="S432" i="5"/>
  <c r="S431" i="5"/>
  <c r="S427" i="5"/>
  <c r="S426" i="5"/>
  <c r="S425" i="5"/>
  <c r="S420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383" i="5"/>
  <c r="S382" i="5"/>
  <c r="S381" i="5"/>
  <c r="S380" i="5"/>
  <c r="S379" i="5"/>
  <c r="S373" i="5"/>
  <c r="S372" i="5"/>
  <c r="S371" i="5"/>
  <c r="S370" i="5"/>
  <c r="S369" i="5"/>
  <c r="S368" i="5"/>
  <c r="S367" i="5"/>
  <c r="S366" i="5"/>
  <c r="S365" i="5"/>
  <c r="S341" i="5"/>
  <c r="S340" i="5"/>
  <c r="S339" i="5"/>
  <c r="S338" i="5"/>
  <c r="S337" i="5"/>
  <c r="S336" i="5"/>
  <c r="S335" i="5"/>
  <c r="S334" i="5"/>
  <c r="S333" i="5"/>
  <c r="S332" i="5"/>
  <c r="S328" i="5"/>
  <c r="S327" i="5"/>
  <c r="S326" i="5"/>
  <c r="S322" i="5"/>
  <c r="S321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02" i="5"/>
  <c r="S100" i="5"/>
  <c r="S99" i="5"/>
  <c r="S32" i="5"/>
  <c r="S30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E522" i="5"/>
  <c r="C522" i="5"/>
  <c r="A522" i="5"/>
  <c r="S351" i="5"/>
  <c r="S395" i="5"/>
  <c r="S396" i="5"/>
  <c r="S388" i="5"/>
  <c r="S397" i="5"/>
  <c r="S393" i="5"/>
  <c r="S342" i="5"/>
  <c r="S343" i="5"/>
  <c r="S386" i="5"/>
  <c r="S394" i="5"/>
  <c r="S352" i="5"/>
  <c r="S384" i="5"/>
  <c r="S385" i="5"/>
  <c r="S387" i="5"/>
  <c r="S401" i="5"/>
  <c r="S363" i="5"/>
  <c r="S375" i="5"/>
  <c r="S402" i="5"/>
  <c r="S360" i="5"/>
  <c r="S362" i="5"/>
  <c r="S357" i="5"/>
  <c r="S364" i="5"/>
  <c r="S356" i="5"/>
  <c r="S101" i="5"/>
  <c r="S361" i="5"/>
  <c r="S378" i="5"/>
  <c r="S400" i="5"/>
  <c r="S98" i="5"/>
  <c r="S377" i="5"/>
  <c r="S471" i="5"/>
  <c r="S359" i="5"/>
  <c r="S470" i="5"/>
  <c r="S398" i="5"/>
  <c r="S358" i="5"/>
  <c r="S399" i="5"/>
  <c r="S468" i="5"/>
  <c r="S376" i="5"/>
  <c r="S374" i="5"/>
  <c r="S469" i="5"/>
  <c r="S467" i="5"/>
  <c r="O521" i="5" l="1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6" i="5"/>
  <c r="E516" i="5"/>
  <c r="C516" i="5"/>
  <c r="A516" i="5"/>
  <c r="C212" i="1"/>
  <c r="C217" i="1"/>
  <c r="C216" i="1"/>
  <c r="C213" i="1"/>
  <c r="O466" i="5" l="1"/>
  <c r="E466" i="5"/>
  <c r="C466" i="5"/>
  <c r="A466" i="5"/>
  <c r="O465" i="5"/>
  <c r="E465" i="5"/>
  <c r="C465" i="5"/>
  <c r="A465" i="5"/>
  <c r="O464" i="5"/>
  <c r="E464" i="5"/>
  <c r="C464" i="5"/>
  <c r="A464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O433" i="5"/>
  <c r="E433" i="5"/>
  <c r="C433" i="5"/>
  <c r="A433" i="5"/>
  <c r="O514" i="5"/>
  <c r="E514" i="5"/>
  <c r="C514" i="5"/>
  <c r="A514" i="5"/>
  <c r="O513" i="5"/>
  <c r="E513" i="5"/>
  <c r="C513" i="5"/>
  <c r="A513" i="5"/>
  <c r="O512" i="5"/>
  <c r="E512" i="5"/>
  <c r="C512" i="5"/>
  <c r="A512" i="5"/>
  <c r="O511" i="5"/>
  <c r="E511" i="5"/>
  <c r="C511" i="5"/>
  <c r="A511" i="5"/>
  <c r="O510" i="5"/>
  <c r="E510" i="5"/>
  <c r="C510" i="5"/>
  <c r="A510" i="5"/>
  <c r="E504" i="5" l="1"/>
  <c r="C504" i="5"/>
  <c r="A504" i="5"/>
  <c r="E503" i="5"/>
  <c r="C503" i="5"/>
  <c r="A503" i="5"/>
  <c r="E502" i="5"/>
  <c r="C502" i="5"/>
  <c r="A502" i="5"/>
  <c r="E501" i="5"/>
  <c r="C501" i="5"/>
  <c r="A501" i="5"/>
  <c r="E500" i="5"/>
  <c r="C500" i="5"/>
  <c r="A500" i="5"/>
  <c r="E476" i="5"/>
  <c r="C476" i="5"/>
  <c r="A476" i="5"/>
  <c r="E475" i="5"/>
  <c r="C475" i="5"/>
  <c r="A475" i="5"/>
  <c r="E474" i="5"/>
  <c r="C474" i="5"/>
  <c r="A474" i="5"/>
  <c r="E473" i="5"/>
  <c r="C473" i="5"/>
  <c r="A473" i="5"/>
  <c r="E472" i="5"/>
  <c r="C472" i="5"/>
  <c r="A472" i="5"/>
  <c r="O471" i="5"/>
  <c r="E471" i="5"/>
  <c r="C471" i="5"/>
  <c r="A471" i="5"/>
  <c r="O470" i="5"/>
  <c r="E470" i="5"/>
  <c r="C470" i="5"/>
  <c r="A470" i="5"/>
  <c r="O469" i="5"/>
  <c r="E469" i="5"/>
  <c r="C469" i="5"/>
  <c r="A469" i="5"/>
  <c r="O468" i="5"/>
  <c r="E468" i="5"/>
  <c r="C468" i="5"/>
  <c r="A468" i="5"/>
  <c r="O467" i="5"/>
  <c r="E467" i="5"/>
  <c r="C467" i="5"/>
  <c r="A467" i="5"/>
  <c r="O463" i="5"/>
  <c r="E463" i="5"/>
  <c r="C463" i="5"/>
  <c r="A463" i="5"/>
  <c r="O462" i="5"/>
  <c r="E462" i="5"/>
  <c r="C462" i="5"/>
  <c r="A462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O442" i="5"/>
  <c r="E442" i="5"/>
  <c r="C442" i="5"/>
  <c r="A442" i="5"/>
  <c r="O441" i="5"/>
  <c r="E441" i="5"/>
  <c r="C441" i="5"/>
  <c r="A441" i="5"/>
  <c r="O440" i="5"/>
  <c r="E440" i="5"/>
  <c r="C440" i="5"/>
  <c r="A440" i="5"/>
  <c r="O439" i="5"/>
  <c r="E439" i="5"/>
  <c r="C439" i="5"/>
  <c r="A439" i="5"/>
  <c r="O436" i="5"/>
  <c r="E436" i="5"/>
  <c r="C436" i="5"/>
  <c r="A436" i="5"/>
  <c r="O432" i="5"/>
  <c r="E432" i="5"/>
  <c r="C432" i="5"/>
  <c r="A432" i="5"/>
  <c r="O431" i="5"/>
  <c r="E431" i="5"/>
  <c r="C431" i="5"/>
  <c r="A431" i="5"/>
  <c r="O427" i="5"/>
  <c r="E427" i="5"/>
  <c r="C427" i="5"/>
  <c r="A427" i="5"/>
  <c r="O426" i="5"/>
  <c r="E426" i="5"/>
  <c r="C426" i="5"/>
  <c r="A426" i="5"/>
  <c r="O425" i="5"/>
  <c r="E425" i="5"/>
  <c r="C425" i="5"/>
  <c r="A425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O413" i="5"/>
  <c r="E413" i="5"/>
  <c r="C413" i="5"/>
  <c r="A413" i="5"/>
  <c r="O412" i="5"/>
  <c r="E412" i="5"/>
  <c r="C412" i="5"/>
  <c r="A412" i="5"/>
  <c r="O411" i="5"/>
  <c r="E411" i="5"/>
  <c r="C411" i="5"/>
  <c r="A411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504" i="5"/>
  <c r="O502" i="5"/>
  <c r="O500" i="5"/>
  <c r="O503" i="5"/>
  <c r="O501" i="5"/>
  <c r="O476" i="5"/>
  <c r="O474" i="5"/>
  <c r="O472" i="5"/>
  <c r="O473" i="5"/>
  <c r="O475" i="5"/>
  <c r="C199" i="1"/>
  <c r="C197" i="1"/>
  <c r="C198" i="1"/>
  <c r="C214" i="1"/>
  <c r="C192" i="1"/>
  <c r="C215" i="1"/>
  <c r="C204" i="1"/>
  <c r="C196" i="1"/>
  <c r="C200" i="1"/>
  <c r="C194" i="1"/>
  <c r="C195" i="1"/>
  <c r="C193" i="1"/>
  <c r="C205" i="1"/>
  <c r="C191" i="1"/>
  <c r="C210" i="1"/>
  <c r="O407" i="5" l="1"/>
  <c r="E407" i="5"/>
  <c r="C407" i="5"/>
  <c r="A407" i="5"/>
  <c r="O406" i="5"/>
  <c r="E406" i="5"/>
  <c r="C406" i="5"/>
  <c r="A406" i="5"/>
  <c r="O405" i="5"/>
  <c r="E405" i="5"/>
  <c r="C405" i="5"/>
  <c r="A405" i="5"/>
  <c r="O404" i="5"/>
  <c r="E404" i="5"/>
  <c r="C404" i="5"/>
  <c r="A404" i="5"/>
  <c r="O403" i="5"/>
  <c r="E403" i="5"/>
  <c r="C403" i="5"/>
  <c r="A403" i="5"/>
  <c r="O402" i="5"/>
  <c r="E402" i="5"/>
  <c r="C402" i="5"/>
  <c r="A402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2" i="5"/>
  <c r="C351" i="5"/>
  <c r="C343" i="5"/>
  <c r="C342" i="5"/>
  <c r="C188" i="1"/>
  <c r="C189" i="1"/>
  <c r="C190" i="1"/>
  <c r="E388" i="5" l="1"/>
  <c r="A388" i="5"/>
  <c r="E387" i="5"/>
  <c r="A387" i="5"/>
  <c r="E386" i="5"/>
  <c r="A386" i="5"/>
  <c r="E385" i="5"/>
  <c r="A385" i="5"/>
  <c r="E384" i="5"/>
  <c r="A384" i="5"/>
  <c r="A383" i="5"/>
  <c r="E383" i="5"/>
  <c r="O388" i="5"/>
  <c r="O386" i="5"/>
  <c r="O384" i="5"/>
  <c r="O385" i="5"/>
  <c r="O387" i="5"/>
  <c r="E382" i="5"/>
  <c r="A382" i="5"/>
  <c r="E381" i="5"/>
  <c r="A381" i="5"/>
  <c r="O378" i="5"/>
  <c r="E378" i="5"/>
  <c r="A378" i="5"/>
  <c r="O377" i="5"/>
  <c r="E377" i="5"/>
  <c r="A377" i="5"/>
  <c r="O376" i="5"/>
  <c r="E376" i="5"/>
  <c r="A376" i="5"/>
  <c r="E373" i="5"/>
  <c r="A373" i="5"/>
  <c r="E372" i="5"/>
  <c r="A372" i="5"/>
  <c r="E371" i="5"/>
  <c r="A371" i="5"/>
  <c r="E370" i="5"/>
  <c r="A370" i="5"/>
  <c r="E369" i="5"/>
  <c r="A369" i="5"/>
  <c r="E368" i="5"/>
  <c r="A368" i="5"/>
  <c r="E367" i="5"/>
  <c r="A367" i="5"/>
  <c r="O364" i="5"/>
  <c r="E364" i="5"/>
  <c r="A364" i="5"/>
  <c r="O363" i="5"/>
  <c r="E363" i="5"/>
  <c r="A363" i="5"/>
  <c r="O362" i="5"/>
  <c r="E362" i="5"/>
  <c r="A362" i="5"/>
  <c r="O361" i="5"/>
  <c r="E361" i="5"/>
  <c r="A361" i="5"/>
  <c r="O360" i="5"/>
  <c r="E360" i="5"/>
  <c r="A360" i="5"/>
  <c r="O359" i="5"/>
  <c r="E359" i="5"/>
  <c r="A359" i="5"/>
  <c r="O358" i="5"/>
  <c r="E358" i="5"/>
  <c r="A358" i="5"/>
  <c r="O274" i="5"/>
  <c r="O273" i="5"/>
  <c r="O272" i="5"/>
  <c r="O271" i="5"/>
  <c r="O270" i="5"/>
  <c r="O269" i="5"/>
  <c r="O268" i="5"/>
  <c r="O267" i="5"/>
  <c r="O266" i="5"/>
  <c r="O238" i="5"/>
  <c r="O237" i="5"/>
  <c r="O236" i="5"/>
  <c r="O235" i="5"/>
  <c r="O234" i="5"/>
  <c r="O233" i="5"/>
  <c r="O232" i="5"/>
  <c r="O231" i="5"/>
  <c r="O230" i="5"/>
  <c r="O375" i="5"/>
  <c r="O374" i="5"/>
  <c r="O357" i="5"/>
  <c r="O356" i="5"/>
  <c r="O352" i="5"/>
  <c r="O351" i="5"/>
  <c r="O343" i="5"/>
  <c r="E380" i="5"/>
  <c r="A380" i="5"/>
  <c r="E379" i="5"/>
  <c r="A379" i="5"/>
  <c r="E375" i="5"/>
  <c r="A375" i="5"/>
  <c r="E374" i="5"/>
  <c r="A374" i="5"/>
  <c r="E366" i="5"/>
  <c r="A366" i="5"/>
  <c r="E365" i="5"/>
  <c r="A365" i="5"/>
  <c r="E357" i="5"/>
  <c r="A357" i="5"/>
  <c r="E356" i="5"/>
  <c r="A356" i="5"/>
  <c r="O370" i="5"/>
  <c r="O366" i="5"/>
  <c r="O365" i="5"/>
  <c r="O372" i="5"/>
  <c r="O369" i="5"/>
  <c r="O379" i="5"/>
  <c r="O383" i="5"/>
  <c r="C187" i="1"/>
  <c r="O381" i="5"/>
  <c r="O368" i="5"/>
  <c r="O382" i="5"/>
  <c r="O373" i="5"/>
  <c r="O371" i="5"/>
  <c r="O367" i="5"/>
  <c r="O380" i="5"/>
  <c r="E352" i="5" l="1"/>
  <c r="A352" i="5"/>
  <c r="E351" i="5"/>
  <c r="A351" i="5"/>
  <c r="E343" i="5"/>
  <c r="A343" i="5"/>
  <c r="O342" i="5"/>
  <c r="O341" i="5"/>
  <c r="E342" i="5"/>
  <c r="C341" i="5"/>
  <c r="A342" i="5"/>
  <c r="C184" i="1"/>
  <c r="C182" i="1"/>
  <c r="C186" i="1"/>
  <c r="C183" i="1"/>
  <c r="C185" i="1"/>
  <c r="E274" i="5" l="1"/>
  <c r="C274" i="5"/>
  <c r="A274" i="5"/>
  <c r="E273" i="5"/>
  <c r="C273" i="5"/>
  <c r="A273" i="5"/>
  <c r="E272" i="5"/>
  <c r="C272" i="5"/>
  <c r="A272" i="5"/>
  <c r="E271" i="5"/>
  <c r="C271" i="5"/>
  <c r="A271" i="5"/>
  <c r="E270" i="5"/>
  <c r="C270" i="5"/>
  <c r="A270" i="5"/>
  <c r="E238" i="5"/>
  <c r="C238" i="5"/>
  <c r="A238" i="5"/>
  <c r="E237" i="5"/>
  <c r="C237" i="5"/>
  <c r="A237" i="5"/>
  <c r="E236" i="5"/>
  <c r="C236" i="5"/>
  <c r="A236" i="5"/>
  <c r="E235" i="5"/>
  <c r="C235" i="5"/>
  <c r="A235" i="5"/>
  <c r="E234" i="5"/>
  <c r="C234" i="5"/>
  <c r="A234" i="5"/>
  <c r="E269" i="5"/>
  <c r="E268" i="5"/>
  <c r="E267" i="5"/>
  <c r="E266" i="5"/>
  <c r="E233" i="5"/>
  <c r="E232" i="5"/>
  <c r="E231" i="5"/>
  <c r="E230" i="5"/>
  <c r="C269" i="5"/>
  <c r="C268" i="5"/>
  <c r="C267" i="5"/>
  <c r="C266" i="5"/>
  <c r="C233" i="5"/>
  <c r="C232" i="5"/>
  <c r="C231" i="5"/>
  <c r="C230" i="5"/>
  <c r="A232" i="5"/>
  <c r="A233" i="5"/>
  <c r="A267" i="5"/>
  <c r="A269" i="5"/>
  <c r="A268" i="5"/>
  <c r="A266" i="5"/>
  <c r="A231" i="5"/>
  <c r="A230" i="5"/>
  <c r="E161" i="5"/>
  <c r="C161" i="5"/>
  <c r="A161" i="5"/>
  <c r="E160" i="5"/>
  <c r="C160" i="5"/>
  <c r="A160" i="5"/>
  <c r="C181" i="1"/>
  <c r="C157" i="1"/>
  <c r="O161" i="5"/>
  <c r="C161" i="1"/>
  <c r="O160" i="5"/>
  <c r="S26" i="5" l="1"/>
  <c r="S3" i="5"/>
  <c r="O340" i="5"/>
  <c r="O339" i="5"/>
  <c r="O338" i="5"/>
  <c r="O337" i="5"/>
  <c r="O336" i="5"/>
  <c r="O335" i="5"/>
  <c r="O334" i="5"/>
  <c r="O333" i="5"/>
  <c r="O332" i="5"/>
  <c r="O331" i="5"/>
  <c r="O330" i="5"/>
  <c r="O329" i="5"/>
  <c r="O328" i="5"/>
  <c r="O327" i="5"/>
  <c r="O326" i="5"/>
  <c r="O320" i="5"/>
  <c r="O314" i="5"/>
  <c r="O308" i="5"/>
  <c r="O102" i="5"/>
  <c r="O101" i="5"/>
  <c r="O100" i="5"/>
  <c r="O99" i="5"/>
  <c r="O98" i="5"/>
  <c r="O32" i="5"/>
  <c r="O30" i="5"/>
  <c r="O26" i="5"/>
  <c r="O3" i="5"/>
  <c r="C139" i="1"/>
  <c r="C143" i="1"/>
  <c r="O228" i="5"/>
  <c r="O145" i="5"/>
  <c r="O172" i="5"/>
  <c r="C178" i="1"/>
  <c r="C144" i="1"/>
  <c r="C140" i="1"/>
  <c r="O182" i="5"/>
  <c r="O167" i="5"/>
  <c r="O186" i="5"/>
  <c r="O220" i="5"/>
  <c r="O159" i="5"/>
  <c r="O173" i="5"/>
  <c r="O164" i="5"/>
  <c r="C171" i="1"/>
  <c r="C154" i="1"/>
  <c r="O180" i="5"/>
  <c r="O147" i="5"/>
  <c r="O170" i="5"/>
  <c r="O195" i="5"/>
  <c r="O208" i="5"/>
  <c r="C156" i="1"/>
  <c r="O205" i="5"/>
  <c r="C31" i="1"/>
  <c r="O201" i="5"/>
  <c r="C177" i="1"/>
  <c r="O152" i="5"/>
  <c r="O224" i="5"/>
  <c r="C145" i="1"/>
  <c r="O151" i="5"/>
  <c r="O176" i="5"/>
  <c r="O221" i="5"/>
  <c r="C167" i="1"/>
  <c r="O213" i="5"/>
  <c r="O206" i="5"/>
  <c r="C175" i="1"/>
  <c r="C155" i="1"/>
  <c r="C179" i="1"/>
  <c r="C180" i="1"/>
  <c r="O155" i="5"/>
  <c r="O149" i="5"/>
  <c r="O209" i="5"/>
  <c r="O222" i="5"/>
  <c r="O217" i="5"/>
  <c r="C174" i="1"/>
  <c r="O226" i="5"/>
  <c r="O214" i="5"/>
  <c r="C101" i="1"/>
  <c r="O141" i="5"/>
  <c r="O218" i="5"/>
  <c r="O171" i="5"/>
  <c r="O211" i="5"/>
  <c r="O210" i="5"/>
  <c r="O219" i="5"/>
  <c r="O146" i="5"/>
  <c r="C173" i="1"/>
  <c r="O227" i="5"/>
  <c r="O196" i="5"/>
  <c r="O148" i="5"/>
  <c r="C141" i="1"/>
  <c r="C142" i="1"/>
  <c r="O166" i="5"/>
  <c r="O197" i="5"/>
  <c r="O225" i="5"/>
  <c r="O140" i="5"/>
  <c r="C169" i="1"/>
  <c r="O189" i="5"/>
  <c r="C99" i="1"/>
  <c r="O150" i="5"/>
  <c r="O207" i="5"/>
  <c r="O178" i="5"/>
  <c r="O157" i="5"/>
  <c r="O188" i="5"/>
  <c r="O154" i="5"/>
  <c r="O163" i="5"/>
  <c r="O216" i="5"/>
  <c r="O215" i="5"/>
  <c r="O175" i="5"/>
  <c r="O153" i="5"/>
  <c r="C97" i="1"/>
  <c r="C176" i="1"/>
  <c r="C100" i="1"/>
  <c r="C147" i="1"/>
  <c r="O142" i="5"/>
  <c r="C29" i="1"/>
  <c r="C98" i="1"/>
  <c r="C146" i="1"/>
  <c r="O179" i="5"/>
  <c r="O187" i="5"/>
  <c r="O190" i="5"/>
  <c r="O212" i="5"/>
  <c r="O156" i="5"/>
  <c r="O177" i="5"/>
  <c r="O165" i="5"/>
  <c r="O168" i="5"/>
  <c r="O143" i="5"/>
  <c r="O174" i="5"/>
  <c r="O169" i="5"/>
  <c r="Q2" i="5" l="1"/>
  <c r="M2" i="5"/>
  <c r="O144" i="5"/>
  <c r="C6" i="6"/>
  <c r="E6" i="6"/>
  <c r="E341" i="5" l="1"/>
  <c r="A341" i="5"/>
  <c r="E340" i="5"/>
  <c r="C340" i="5"/>
  <c r="A340" i="5"/>
  <c r="E339" i="5"/>
  <c r="C339" i="5"/>
  <c r="A339" i="5"/>
  <c r="E338" i="5"/>
  <c r="C338" i="5"/>
  <c r="A338" i="5"/>
  <c r="E337" i="5"/>
  <c r="C337" i="5"/>
  <c r="A337" i="5"/>
  <c r="E336" i="5"/>
  <c r="C336" i="5"/>
  <c r="A336" i="5"/>
  <c r="E335" i="5"/>
  <c r="C335" i="5"/>
  <c r="A335" i="5"/>
  <c r="E334" i="5"/>
  <c r="C334" i="5"/>
  <c r="A334" i="5"/>
  <c r="E333" i="5"/>
  <c r="C333" i="5"/>
  <c r="A333" i="5"/>
  <c r="E332" i="5"/>
  <c r="C332" i="5"/>
  <c r="A332" i="5"/>
  <c r="E331" i="5"/>
  <c r="C331" i="5"/>
  <c r="A331" i="5"/>
  <c r="E330" i="5"/>
  <c r="C330" i="5"/>
  <c r="A330" i="5"/>
  <c r="E329" i="5"/>
  <c r="C329" i="5"/>
  <c r="A329" i="5"/>
  <c r="E328" i="5"/>
  <c r="C328" i="5"/>
  <c r="A328" i="5"/>
  <c r="E327" i="5"/>
  <c r="C327" i="5"/>
  <c r="A327" i="5"/>
  <c r="E326" i="5"/>
  <c r="C326" i="5"/>
  <c r="A326" i="5"/>
  <c r="E320" i="5"/>
  <c r="C320" i="5"/>
  <c r="A320" i="5"/>
  <c r="E314" i="5"/>
  <c r="C314" i="5"/>
  <c r="A314" i="5"/>
  <c r="E308" i="5"/>
  <c r="C308" i="5"/>
  <c r="A308" i="5"/>
  <c r="C8" i="6"/>
  <c r="C7" i="6"/>
  <c r="E8" i="6"/>
  <c r="E7" i="6"/>
  <c r="F2" i="5" l="1"/>
  <c r="I2" i="5"/>
  <c r="J2" i="5"/>
  <c r="K2" i="5"/>
  <c r="L2" i="5"/>
  <c r="O2" i="5"/>
  <c r="N2" i="5" s="1"/>
  <c r="A3" i="5"/>
  <c r="C3" i="5"/>
  <c r="E3" i="5"/>
  <c r="H3" i="5"/>
  <c r="A26" i="5"/>
  <c r="C26" i="5"/>
  <c r="E26" i="5"/>
  <c r="A30" i="5"/>
  <c r="C30" i="5"/>
  <c r="E30" i="5"/>
  <c r="A32" i="5"/>
  <c r="C32" i="5"/>
  <c r="E32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9" i="5"/>
  <c r="C159" i="5"/>
  <c r="E159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2" i="5"/>
  <c r="C182" i="5"/>
  <c r="E182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5" i="5"/>
  <c r="C195" i="5"/>
  <c r="E195" i="5"/>
  <c r="A196" i="5"/>
  <c r="C196" i="5"/>
  <c r="E196" i="5"/>
  <c r="A197" i="5"/>
  <c r="C197" i="5"/>
  <c r="E197" i="5"/>
  <c r="A201" i="5"/>
  <c r="C201" i="5"/>
  <c r="E201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A212" i="5"/>
  <c r="C212" i="5"/>
  <c r="E212" i="5"/>
  <c r="A213" i="5"/>
  <c r="C213" i="5"/>
  <c r="E213" i="5"/>
  <c r="A214" i="5"/>
  <c r="C214" i="5"/>
  <c r="E214" i="5"/>
  <c r="A215" i="5"/>
  <c r="C215" i="5"/>
  <c r="E215" i="5"/>
  <c r="A216" i="5"/>
  <c r="C216" i="5"/>
  <c r="E216" i="5"/>
  <c r="A217" i="5"/>
  <c r="C217" i="5"/>
  <c r="E217" i="5"/>
  <c r="A218" i="5"/>
  <c r="C218" i="5"/>
  <c r="E218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E228" i="5" l="1"/>
  <c r="C228" i="5"/>
  <c r="A228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<sst xmlns="http://schemas.openxmlformats.org/spreadsheetml/2006/main" count="1911" uniqueCount="884">
  <si>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</si>
  <si>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</si>
  <si>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</si>
  <si>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</si>
  <si>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</si>
  <si>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</si>
  <si>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</si>
  <si>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</si>
  <si>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</si>
  <si>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</si>
  <si>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</si>
  <si>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</si>
  <si>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</si>
  <si>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</si>
  <si>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</si>
  <si>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</si>
  <si>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</si>
  <si>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</si>
  <si>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</si>
  <si>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</si>
  <si>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</si>
  <si>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</si>
  <si>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</si>
  <si>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</si>
  <si>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</si>
  <si>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</si>
  <si>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</si>
  <si>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</si>
  <si>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</si>
  <si>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</si>
  <si>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</si>
  <si>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</si>
  <si>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</si>
  <si>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</si>
  <si>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</si>
  <si>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</si>
  <si>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</si>
  <si>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</si>
  <si>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</si>
  <si>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</si>
  <si>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</si>
  <si>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</si>
  <si>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</si>
  <si>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</si>
  <si>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</si>
  <si>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</si>
  <si>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</si>
  <si>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</si>
  <si>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</si>
  <si>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</si>
  <si>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</si>
  <si>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</si>
  <si>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</si>
  <si>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</si>
  <si>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</si>
  <si>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</si>
  <si>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</si>
  <si>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</si>
  <si>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</si>
  <si>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</si>
  <si>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</si>
  <si>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</si>
  <si>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</si>
  <si>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</si>
  <si>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</si>
  <si>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</si>
  <si>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</si>
  <si>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</si>
  <si>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</si>
  <si>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</si>
  <si>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</si>
  <si>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</si>
  <si>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</si>
  <si>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</si>
  <si>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</si>
  <si>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</si>
  <si>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</si>
  <si>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</si>
  <si>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</si>
  <si>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</si>
  <si>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</si>
  <si>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</si>
  <si>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</si>
  <si>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</si>
  <si>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</si>
  <si>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</si>
  <si>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</si>
  <si>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</si>
  <si>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</si>
  <si>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</si>
  <si>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</si>
  <si>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</si>
  <si>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</si>
  <si>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</si>
  <si>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</si>
  <si>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</si>
  <si>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</si>
  <si>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</si>
  <si>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</si>
  <si>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</si>
  <si>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</si>
  <si>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</si>
  <si>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</si>
  <si>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</si>
  <si>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</si>
  <si>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</si>
  <si>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</si>
  <si>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</si>
  <si>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</si>
  <si>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</si>
  <si>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</si>
  <si>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</si>
  <si>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</si>
  <si>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</si>
  <si>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</si>
  <si>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</si>
  <si>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</si>
  <si>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</si>
  <si>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</si>
  <si>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</si>
  <si>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</si>
  <si>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</si>
  <si>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</si>
  <si>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</si>
  <si>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</si>
  <si>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</si>
  <si>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</si>
  <si>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</si>
  <si>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</si>
  <si>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</si>
  <si>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</si>
  <si>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</si>
  <si>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</si>
  <si>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</si>
  <si>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</si>
  <si>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</si>
  <si>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</si>
  <si>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</si>
  <si>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</si>
  <si>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</si>
  <si>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</si>
  <si>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</si>
  <si>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</si>
  <si>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</si>
  <si>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</si>
  <si>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</si>
  <si>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</si>
  <si>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</si>
  <si>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</si>
  <si>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</si>
  <si>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</si>
  <si>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</si>
  <si>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</si>
  <si>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</si>
  <si>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</si>
  <si>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</si>
  <si>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</si>
  <si>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</si>
  <si>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</si>
  <si>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</si>
  <si>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</si>
  <si>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</si>
  <si>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</si>
  <si>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</si>
  <si>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</si>
  <si>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</si>
  <si>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</si>
  <si>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</si>
  <si>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</si>
  <si>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</si>
  <si>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</si>
  <si>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</si>
  <si>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</si>
  <si>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</si>
  <si>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</si>
  <si>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</si>
  <si>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</si>
  <si>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</si>
  <si>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</si>
  <si>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</si>
  <si>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</si>
  <si>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</si>
  <si>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</si>
  <si>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</si>
  <si>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</si>
  <si>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</si>
  <si>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</si>
  <si>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</si>
  <si>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</si>
  <si>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</si>
  <si>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</si>
  <si>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</si>
  <si>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</si>
  <si>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</si>
  <si>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</si>
  <si>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</si>
  <si>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</si>
  <si>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</si>
  <si>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</si>
  <si>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</si>
  <si>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</si>
  <si>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</si>
  <si>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</si>
  <si>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</si>
  <si>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</si>
  <si>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</si>
  <si>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</si>
  <si>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</si>
  <si>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</si>
  <si>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</si>
  <si>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</si>
  <si>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</si>
  <si>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</si>
  <si>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</si>
  <si>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</si>
  <si>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</si>
  <si>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</si>
  <si>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</si>
  <si>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</si>
  <si>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</si>
  <si>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</si>
  <si>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</si>
  <si>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</si>
  <si>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</si>
  <si>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</si>
  <si>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</si>
  <si>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</si>
  <si>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</si>
  <si>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</si>
  <si>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</si>
  <si>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</si>
  <si>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</si>
  <si>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</si>
  <si>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</si>
  <si>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</si>
  <si>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</si>
  <si>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</si>
  <si>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</si>
  <si>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</si>
  <si>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</si>
  <si>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</si>
  <si>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</si>
  <si>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</si>
  <si>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</si>
  <si>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</si>
  <si>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</si>
  <si>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</si>
  <si>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</si>
  <si>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</si>
  <si>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</si>
  <si>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</si>
  <si>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</si>
  <si>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</si>
  <si>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</si>
  <si>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</si>
  <si>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</si>
  <si>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</si>
  <si>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</si>
  <si>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</si>
  <si>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</si>
  <si>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</si>
  <si>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</si>
  <si>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</si>
  <si>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</si>
  <si>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</si>
  <si>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</si>
  <si>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</si>
  <si>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</si>
  <si>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</si>
  <si>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</si>
  <si>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</si>
  <si>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</si>
  <si>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</si>
  <si>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</si>
  <si>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</si>
  <si>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</si>
  <si>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</si>
  <si>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</si>
  <si>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</si>
  <si>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</si>
  <si>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</si>
  <si>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</si>
  <si>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</si>
  <si>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</si>
  <si>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</si>
  <si>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</si>
  <si>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</si>
  <si>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</si>
  <si>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</si>
  <si>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</si>
  <si>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</si>
  <si>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</si>
  <si>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</si>
  <si>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</si>
  <si>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</si>
  <si>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</si>
  <si>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</si>
  <si>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</si>
  <si>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</si>
  <si>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</si>
  <si>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</si>
  <si>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</si>
  <si>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</si>
  <si>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</si>
  <si>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</si>
  <si>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</si>
  <si>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</si>
  <si>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</si>
  <si>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</si>
  <si>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</si>
  <si>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</si>
  <si>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</si>
  <si>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</si>
  <si>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</si>
  <si>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</si>
  <si>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</si>
  <si>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</si>
  <si>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</si>
  <si>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</si>
  <si>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</si>
  <si>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</si>
  <si>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</si>
  <si>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</si>
  <si>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</si>
  <si>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</si>
  <si>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</si>
  <si>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</si>
  <si>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</si>
  <si>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</si>
  <si>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</si>
  <si>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</si>
  <si>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</si>
  <si>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</si>
  <si>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</si>
  <si>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</si>
  <si>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</si>
  <si>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</si>
  <si>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</si>
  <si>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</si>
  <si>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</si>
  <si>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</si>
  <si>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</si>
  <si>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</si>
  <si>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</si>
  <si>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</si>
  <si>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</si>
  <si>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</si>
  <si>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</si>
  <si>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</si>
  <si>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</si>
  <si>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</si>
  <si>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</si>
  <si>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</si>
  <si>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</si>
  <si>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</si>
  <si>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</si>
  <si>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</si>
  <si>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</si>
  <si>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</si>
  <si>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</si>
  <si>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</si>
  <si>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</si>
  <si>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</si>
  <si>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</si>
  <si>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</si>
  <si>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</si>
  <si>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</si>
  <si>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</si>
  <si>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</si>
  <si>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</si>
  <si>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</si>
  <si>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</si>
  <si>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</si>
  <si>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</si>
  <si>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</si>
  <si>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</si>
  <si>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</si>
  <si>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</si>
  <si>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</si>
  <si>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</si>
  <si>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</si>
  <si>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</si>
  <si>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</si>
  <si>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</si>
  <si>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</si>
  <si>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</si>
  <si>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</si>
  <si>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</si>
  <si>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</si>
  <si>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</si>
  <si>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</si>
  <si>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</si>
  <si>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</si>
  <si>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</si>
  <si>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</si>
  <si>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</si>
  <si>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</si>
  <si>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</si>
  <si>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</si>
  <si>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</si>
  <si>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</si>
  <si>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</si>
  <si>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</si>
  <si>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</si>
  <si>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</si>
  <si>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</si>
  <si>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</si>
  <si>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</si>
  <si>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</si>
  <si>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</si>
  <si>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</si>
  <si>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</si>
  <si>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</si>
  <si>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</si>
  <si>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</si>
  <si>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</si>
  <si>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</si>
  <si>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</si>
  <si>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</si>
  <si>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</si>
  <si>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</si>
  <si>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</si>
  <si>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</si>
  <si>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RemoveColliderHitObjectAffector</t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</si>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</sst>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33"/>
  <sheetViews>
    <sheetView workbookViewId="0">
      <pane ySplit="1" topLeftCell="A130" activePane="bottomLeft" state="frozen"/>
      <selection pane="bottomLeft" activeCell="U1" sqref="U1:U1048576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770</v>
      </c>
      <c r="B2" t="s">
        <v>13</v>
      </c>
      <c r="C2" s="6">
        <f t="shared" ref="C2:C25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769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573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546</v>
      </c>
      <c r="B6" s="10" t="s">
        <v>13</v>
      </c>
      <c r="C6" s="6">
        <f t="shared" ca="1" si="2"/>
        <v>2</v>
      </c>
      <c r="D6" s="10"/>
      <c r="F6" t="s">
        <v>562</v>
      </c>
      <c r="G6">
        <v>5</v>
      </c>
      <c r="H6">
        <v>1</v>
      </c>
    </row>
    <row r="7" spans="1:8" x14ac:dyDescent="0.3">
      <c r="A7" s="10" t="s">
        <v>547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569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570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574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537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548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549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571</v>
      </c>
      <c r="B14" s="10" t="s">
        <v>13</v>
      </c>
      <c r="C14" s="6">
        <f t="shared" ref="C14:C19" ca="1" si="6">VLOOKUP(B14,OFFSET(INDIRECT("$A:$B"),0,MATCH(B$1&amp;"_Verify",INDIRECT("$1:$1"),0)-1),2,0)</f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572</v>
      </c>
      <c r="B15" s="10" t="s">
        <v>13</v>
      </c>
      <c r="C15" s="6">
        <f t="shared" ca="1" si="6"/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637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638</v>
      </c>
      <c r="B17" s="10" t="s">
        <v>13</v>
      </c>
      <c r="C17" s="6">
        <f t="shared" ca="1" si="6"/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639</v>
      </c>
      <c r="B18" s="10" t="s">
        <v>13</v>
      </c>
      <c r="C18" s="6">
        <f t="shared" ca="1" si="6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640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641</v>
      </c>
      <c r="B20" s="10" t="s">
        <v>13</v>
      </c>
      <c r="C20" s="6">
        <f t="shared" ref="C20:C21" ca="1" si="7">VLOOKUP(B20,OFFSET(INDIRECT("$A:$B"),0,MATCH(B$1&amp;"_Verify",INDIRECT("$1:$1"),0)-1),2,0)</f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642</v>
      </c>
      <c r="B21" s="10" t="s">
        <v>13</v>
      </c>
      <c r="C21" s="6">
        <f t="shared" ca="1" si="7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t="s">
        <v>415</v>
      </c>
      <c r="B22" t="s">
        <v>25</v>
      </c>
      <c r="C22" s="6">
        <f t="shared" ca="1" si="0"/>
        <v>2</v>
      </c>
      <c r="F22" t="s">
        <v>338</v>
      </c>
      <c r="G22">
        <v>21</v>
      </c>
    </row>
    <row r="23" spans="1:8" x14ac:dyDescent="0.3">
      <c r="A23" t="s">
        <v>417</v>
      </c>
      <c r="B23" t="s">
        <v>418</v>
      </c>
      <c r="C23" s="6">
        <f t="shared" ca="1" si="0"/>
        <v>63</v>
      </c>
      <c r="F23" t="s">
        <v>384</v>
      </c>
      <c r="G23">
        <v>22</v>
      </c>
      <c r="H23">
        <v>1</v>
      </c>
    </row>
    <row r="24" spans="1:8" x14ac:dyDescent="0.3">
      <c r="A24" t="s">
        <v>362</v>
      </c>
      <c r="B24" t="s">
        <v>25</v>
      </c>
      <c r="C24" s="6">
        <f t="shared" ca="1" si="0"/>
        <v>2</v>
      </c>
      <c r="F24" t="s">
        <v>420</v>
      </c>
      <c r="G24">
        <v>23</v>
      </c>
      <c r="H24">
        <v>1</v>
      </c>
    </row>
    <row r="25" spans="1:8" x14ac:dyDescent="0.3">
      <c r="A25" t="s">
        <v>772</v>
      </c>
      <c r="B25" t="s">
        <v>13</v>
      </c>
      <c r="C25" s="6">
        <f t="shared" ca="1" si="0"/>
        <v>2</v>
      </c>
      <c r="F25" s="10" t="s">
        <v>672</v>
      </c>
      <c r="G25" s="10">
        <v>24</v>
      </c>
      <c r="H25" s="10">
        <v>1</v>
      </c>
    </row>
    <row r="26" spans="1:8" x14ac:dyDescent="0.3">
      <c r="A26" t="s">
        <v>773</v>
      </c>
      <c r="B26" t="s">
        <v>423</v>
      </c>
      <c r="C26" s="6">
        <f t="shared" ref="C26" ca="1" si="8">VLOOKUP(B26,OFFSET(INDIRECT("$A:$B"),0,MATCH(B$1&amp;"_Verify",INDIRECT("$1:$1"),0)-1),2,0)</f>
        <v>23</v>
      </c>
      <c r="F26" s="10" t="s">
        <v>792</v>
      </c>
      <c r="G26" s="10">
        <v>25</v>
      </c>
      <c r="H26" s="10">
        <v>1</v>
      </c>
    </row>
    <row r="27" spans="1:8" x14ac:dyDescent="0.3">
      <c r="A27" t="s">
        <v>774</v>
      </c>
      <c r="B27" t="s">
        <v>338</v>
      </c>
      <c r="C27" s="6">
        <f t="shared" ref="C27:C28" ca="1" si="9">VLOOKUP(B27,OFFSET(INDIRECT("$A:$B"),0,MATCH(B$1&amp;"_Verify",INDIRECT("$1:$1"),0)-1),2,0)</f>
        <v>21</v>
      </c>
      <c r="F27" s="10" t="s">
        <v>724</v>
      </c>
      <c r="G27" s="10">
        <v>26</v>
      </c>
      <c r="H27" s="10">
        <v>1</v>
      </c>
    </row>
    <row r="28" spans="1:8" x14ac:dyDescent="0.3">
      <c r="A28" t="s">
        <v>775</v>
      </c>
      <c r="B28" t="s">
        <v>25</v>
      </c>
      <c r="C28" s="6">
        <f t="shared" ca="1" si="9"/>
        <v>2</v>
      </c>
      <c r="F28" s="10" t="s">
        <v>808</v>
      </c>
      <c r="G28" s="10">
        <v>27</v>
      </c>
      <c r="H28" s="10">
        <v>1</v>
      </c>
    </row>
    <row r="29" spans="1:8" x14ac:dyDescent="0.3">
      <c r="A29" t="s">
        <v>118</v>
      </c>
      <c r="B29" t="s">
        <v>13</v>
      </c>
      <c r="C29" s="6">
        <f t="shared" ref="C29:C180" ca="1" si="10">VLOOKUP(B29,OFFSET(INDIRECT("$A:$B"),0,MATCH(B$1&amp;"_Verify",INDIRECT("$1:$1"),0)-1),2,0)</f>
        <v>2</v>
      </c>
      <c r="F29" t="s">
        <v>184</v>
      </c>
      <c r="G29">
        <v>31</v>
      </c>
      <c r="H29">
        <v>1</v>
      </c>
    </row>
    <row r="30" spans="1:8" x14ac:dyDescent="0.3">
      <c r="A30" s="10" t="s">
        <v>576</v>
      </c>
      <c r="B30" s="10" t="s">
        <v>25</v>
      </c>
      <c r="C30" s="6">
        <f t="shared" ca="1" si="10"/>
        <v>2</v>
      </c>
      <c r="D30" s="10"/>
      <c r="F30" s="10" t="s">
        <v>796</v>
      </c>
      <c r="G30" s="10">
        <v>32</v>
      </c>
      <c r="H30" s="10">
        <v>1</v>
      </c>
    </row>
    <row r="31" spans="1:8" x14ac:dyDescent="0.3">
      <c r="A31" t="s">
        <v>133</v>
      </c>
      <c r="B31" t="s">
        <v>25</v>
      </c>
      <c r="C31" s="6">
        <f t="shared" ca="1" si="10"/>
        <v>2</v>
      </c>
      <c r="F31" t="s">
        <v>182</v>
      </c>
      <c r="G31" s="10">
        <v>33</v>
      </c>
      <c r="H31">
        <v>1</v>
      </c>
    </row>
    <row r="32" spans="1:8" x14ac:dyDescent="0.3">
      <c r="A32" s="10" t="s">
        <v>435</v>
      </c>
      <c r="B32" s="10" t="s">
        <v>25</v>
      </c>
      <c r="C32" s="6">
        <f t="shared" ref="C32" ca="1" si="11">VLOOKUP(B32,OFFSET(INDIRECT("$A:$B"),0,MATCH(B$1&amp;"_Verify",INDIRECT("$1:$1"),0)-1),2,0)</f>
        <v>2</v>
      </c>
      <c r="D32" s="10"/>
      <c r="F32" t="s">
        <v>185</v>
      </c>
      <c r="G32" s="10">
        <v>34</v>
      </c>
      <c r="H32">
        <v>1</v>
      </c>
    </row>
    <row r="33" spans="1:8" x14ac:dyDescent="0.3">
      <c r="A33" s="10" t="s">
        <v>437</v>
      </c>
      <c r="B33" s="10" t="s">
        <v>25</v>
      </c>
      <c r="C33" s="6">
        <f t="shared" ref="C33:C34" ca="1" si="12">VLOOKUP(B33,OFFSET(INDIRECT("$A:$B"),0,MATCH(B$1&amp;"_Verify",INDIRECT("$1:$1"),0)-1),2,0)</f>
        <v>2</v>
      </c>
      <c r="D33" s="10"/>
      <c r="F33" t="s">
        <v>186</v>
      </c>
      <c r="G33" s="10">
        <v>35</v>
      </c>
      <c r="H33">
        <v>1</v>
      </c>
    </row>
    <row r="34" spans="1:8" x14ac:dyDescent="0.3">
      <c r="A34" s="10" t="s">
        <v>439</v>
      </c>
      <c r="B34" s="10" t="s">
        <v>25</v>
      </c>
      <c r="C34" s="6">
        <f t="shared" ca="1" si="12"/>
        <v>2</v>
      </c>
      <c r="D34" s="10"/>
      <c r="F34" t="s">
        <v>187</v>
      </c>
      <c r="G34" s="10">
        <v>36</v>
      </c>
      <c r="H34">
        <v>1</v>
      </c>
    </row>
    <row r="35" spans="1:8" x14ac:dyDescent="0.3">
      <c r="A35" s="10" t="s">
        <v>790</v>
      </c>
      <c r="B35" s="10" t="s">
        <v>25</v>
      </c>
      <c r="C35" s="6">
        <f t="shared" ref="C35:C47" ca="1" si="13">VLOOKUP(B35,OFFSET(INDIRECT("$A:$B"),0,MATCH(B$1&amp;"_Verify",INDIRECT("$1:$1"),0)-1),2,0)</f>
        <v>2</v>
      </c>
      <c r="D35" s="10"/>
      <c r="F35" t="s">
        <v>188</v>
      </c>
      <c r="G35" s="10">
        <v>37</v>
      </c>
      <c r="H35">
        <v>1</v>
      </c>
    </row>
    <row r="36" spans="1:8" x14ac:dyDescent="0.3">
      <c r="A36" s="10" t="s">
        <v>440</v>
      </c>
      <c r="B36" s="10" t="s">
        <v>25</v>
      </c>
      <c r="C36" s="6">
        <f t="shared" ref="C36" ca="1" si="14">VLOOKUP(B36,OFFSET(INDIRECT("$A:$B"),0,MATCH(B$1&amp;"_Verify",INDIRECT("$1:$1"),0)-1),2,0)</f>
        <v>2</v>
      </c>
      <c r="D36" s="10"/>
      <c r="F36" t="s">
        <v>189</v>
      </c>
      <c r="G36" s="10">
        <v>38</v>
      </c>
      <c r="H36">
        <v>1</v>
      </c>
    </row>
    <row r="37" spans="1:8" x14ac:dyDescent="0.3">
      <c r="A37" s="10" t="s">
        <v>674</v>
      </c>
      <c r="B37" s="10" t="s">
        <v>671</v>
      </c>
      <c r="C37" s="6">
        <f t="shared" ca="1" si="13"/>
        <v>24</v>
      </c>
      <c r="D37" s="10"/>
      <c r="F37" t="s">
        <v>190</v>
      </c>
      <c r="G37" s="10">
        <v>39</v>
      </c>
      <c r="H37">
        <v>1</v>
      </c>
    </row>
    <row r="38" spans="1:8" x14ac:dyDescent="0.3">
      <c r="A38" s="10" t="s">
        <v>679</v>
      </c>
      <c r="B38" s="10" t="s">
        <v>170</v>
      </c>
      <c r="C38" s="6">
        <f t="shared" ref="C38" ca="1" si="15">VLOOKUP(B38,OFFSET(INDIRECT("$A:$B"),0,MATCH(B$1&amp;"_Verify",INDIRECT("$1:$1"),0)-1),2,0)</f>
        <v>56</v>
      </c>
      <c r="D38" s="10"/>
      <c r="F38" t="s">
        <v>274</v>
      </c>
      <c r="G38" s="10">
        <v>40</v>
      </c>
      <c r="H38">
        <v>1</v>
      </c>
    </row>
    <row r="39" spans="1:8" x14ac:dyDescent="0.3">
      <c r="A39" s="10" t="s">
        <v>441</v>
      </c>
      <c r="B39" s="10" t="s">
        <v>25</v>
      </c>
      <c r="C39" s="6">
        <f t="shared" ca="1" si="13"/>
        <v>2</v>
      </c>
      <c r="D39" s="10"/>
      <c r="F39" t="s">
        <v>273</v>
      </c>
      <c r="G39" s="10">
        <v>41</v>
      </c>
      <c r="H39">
        <v>1</v>
      </c>
    </row>
    <row r="40" spans="1:8" x14ac:dyDescent="0.3">
      <c r="A40" s="10" t="s">
        <v>660</v>
      </c>
      <c r="B40" s="10" t="s">
        <v>25</v>
      </c>
      <c r="C40" s="6">
        <f t="shared" ref="C40" ca="1" si="16">VLOOKUP(B40,OFFSET(INDIRECT("$A:$B"),0,MATCH(B$1&amp;"_Verify",INDIRECT("$1:$1"),0)-1),2,0)</f>
        <v>2</v>
      </c>
      <c r="D40" s="10"/>
      <c r="F40" t="s">
        <v>345</v>
      </c>
      <c r="G40" s="10">
        <v>42</v>
      </c>
      <c r="H40">
        <v>1</v>
      </c>
    </row>
    <row r="41" spans="1:8" x14ac:dyDescent="0.3">
      <c r="A41" s="10" t="s">
        <v>442</v>
      </c>
      <c r="B41" s="10" t="s">
        <v>25</v>
      </c>
      <c r="C41" s="6">
        <f t="shared" ca="1" si="13"/>
        <v>2</v>
      </c>
      <c r="D41" s="10"/>
      <c r="F41" t="s">
        <v>413</v>
      </c>
      <c r="G41" s="10">
        <v>43</v>
      </c>
      <c r="H41">
        <v>1</v>
      </c>
    </row>
    <row r="42" spans="1:8" x14ac:dyDescent="0.3">
      <c r="A42" s="10" t="s">
        <v>443</v>
      </c>
      <c r="B42" s="10" t="s">
        <v>25</v>
      </c>
      <c r="C42" s="6">
        <f t="shared" ca="1" si="13"/>
        <v>2</v>
      </c>
      <c r="D42" s="10"/>
      <c r="F42" s="10" t="s">
        <v>664</v>
      </c>
      <c r="G42" s="10">
        <v>44</v>
      </c>
      <c r="H42" s="10">
        <v>1</v>
      </c>
    </row>
    <row r="43" spans="1:8" x14ac:dyDescent="0.3">
      <c r="A43" s="10" t="s">
        <v>818</v>
      </c>
      <c r="B43" s="10" t="s">
        <v>809</v>
      </c>
      <c r="C43" s="6">
        <f t="shared" ref="C43" ca="1" si="17">VLOOKUP(B43,OFFSET(INDIRECT("$A:$B"),0,MATCH(B$1&amp;"_Verify",INDIRECT("$1:$1"),0)-1),2,0)</f>
        <v>78</v>
      </c>
      <c r="D43" s="10"/>
      <c r="F43" t="s">
        <v>22</v>
      </c>
      <c r="G43">
        <v>51</v>
      </c>
    </row>
    <row r="44" spans="1:8" x14ac:dyDescent="0.3">
      <c r="A44" s="10" t="s">
        <v>728</v>
      </c>
      <c r="B44" s="10" t="s">
        <v>725</v>
      </c>
      <c r="C44" s="6">
        <f t="shared" ref="C44" ca="1" si="18">VLOOKUP(B44,OFFSET(INDIRECT("$A:$B"),0,MATCH(B$1&amp;"_Verify",INDIRECT("$1:$1"),0)-1),2,0)</f>
        <v>26</v>
      </c>
      <c r="D44" s="10"/>
      <c r="F44" t="s">
        <v>168</v>
      </c>
      <c r="G44">
        <v>52</v>
      </c>
      <c r="H44">
        <v>1</v>
      </c>
    </row>
    <row r="45" spans="1:8" x14ac:dyDescent="0.3">
      <c r="A45" s="10" t="s">
        <v>730</v>
      </c>
      <c r="B45" s="10" t="s">
        <v>731</v>
      </c>
      <c r="C45" s="6">
        <f t="shared" ref="C45" ca="1" si="19">VLOOKUP(B45,OFFSET(INDIRECT("$A:$B"),0,MATCH(B$1&amp;"_Verify",INDIRECT("$1:$1"),0)-1),2,0)</f>
        <v>7</v>
      </c>
      <c r="D45" s="10"/>
      <c r="F45" t="s">
        <v>112</v>
      </c>
      <c r="G45">
        <v>53</v>
      </c>
      <c r="H45">
        <v>1</v>
      </c>
    </row>
    <row r="46" spans="1:8" x14ac:dyDescent="0.3">
      <c r="A46" s="10" t="s">
        <v>806</v>
      </c>
      <c r="B46" s="10" t="s">
        <v>229</v>
      </c>
      <c r="C46" s="6">
        <f t="shared" ref="C46" ca="1" si="20">VLOOKUP(B46,OFFSET(INDIRECT("$A:$B"),0,MATCH(B$1&amp;"_Verify",INDIRECT("$1:$1"),0)-1),2,0)</f>
        <v>17</v>
      </c>
      <c r="D46" s="10"/>
      <c r="F46" t="s">
        <v>105</v>
      </c>
      <c r="G46">
        <v>54</v>
      </c>
      <c r="H46">
        <v>1</v>
      </c>
    </row>
    <row r="47" spans="1:8" x14ac:dyDescent="0.3">
      <c r="A47" s="10" t="s">
        <v>444</v>
      </c>
      <c r="B47" s="10" t="s">
        <v>25</v>
      </c>
      <c r="C47" s="6">
        <f t="shared" ca="1" si="13"/>
        <v>2</v>
      </c>
      <c r="D47" s="10"/>
      <c r="F47" t="s">
        <v>169</v>
      </c>
      <c r="G47">
        <v>55</v>
      </c>
      <c r="H47">
        <v>1</v>
      </c>
    </row>
    <row r="48" spans="1:8" x14ac:dyDescent="0.3">
      <c r="A48" s="10" t="s">
        <v>450</v>
      </c>
      <c r="B48" s="10" t="s">
        <v>25</v>
      </c>
      <c r="C48" s="6">
        <f t="shared" ref="C48:C51" ca="1" si="21">VLOOKUP(B48,OFFSET(INDIRECT("$A:$B"),0,MATCH(B$1&amp;"_Verify",INDIRECT("$1:$1"),0)-1),2,0)</f>
        <v>2</v>
      </c>
      <c r="D48" s="10"/>
      <c r="F48" t="s">
        <v>170</v>
      </c>
      <c r="G48">
        <v>56</v>
      </c>
      <c r="H48">
        <v>1</v>
      </c>
    </row>
    <row r="49" spans="1:8" x14ac:dyDescent="0.3">
      <c r="A49" s="10" t="s">
        <v>669</v>
      </c>
      <c r="B49" s="10" t="s">
        <v>663</v>
      </c>
      <c r="C49" s="6">
        <f t="shared" ca="1" si="21"/>
        <v>44</v>
      </c>
      <c r="D49" s="10"/>
      <c r="F49" t="s">
        <v>165</v>
      </c>
      <c r="G49">
        <v>57</v>
      </c>
      <c r="H49">
        <v>1</v>
      </c>
    </row>
    <row r="50" spans="1:8" x14ac:dyDescent="0.3">
      <c r="A50" s="10" t="s">
        <v>452</v>
      </c>
      <c r="B50" s="10" t="s">
        <v>25</v>
      </c>
      <c r="C50" s="6">
        <f t="shared" ca="1" si="21"/>
        <v>2</v>
      </c>
      <c r="D50" s="10"/>
      <c r="F50" t="s">
        <v>240</v>
      </c>
      <c r="G50">
        <v>58</v>
      </c>
      <c r="H50">
        <v>1</v>
      </c>
    </row>
    <row r="51" spans="1:8" x14ac:dyDescent="0.3">
      <c r="A51" s="10" t="s">
        <v>454</v>
      </c>
      <c r="B51" s="10" t="s">
        <v>25</v>
      </c>
      <c r="C51" s="6">
        <f t="shared" ca="1" si="21"/>
        <v>2</v>
      </c>
      <c r="D51" s="10"/>
      <c r="F51" t="s">
        <v>346</v>
      </c>
      <c r="G51">
        <v>59</v>
      </c>
      <c r="H51">
        <v>1</v>
      </c>
    </row>
    <row r="52" spans="1:8" x14ac:dyDescent="0.3">
      <c r="A52" s="10" t="s">
        <v>704</v>
      </c>
      <c r="B52" s="10" t="s">
        <v>702</v>
      </c>
      <c r="C52" s="6">
        <f t="shared" ref="C52:C53" ca="1" si="22">VLOOKUP(B52,OFFSET(INDIRECT("$A:$B"),0,MATCH(B$1&amp;"_Verify",INDIRECT("$1:$1"),0)-1),2,0)</f>
        <v>13</v>
      </c>
      <c r="D52" s="10"/>
      <c r="F52" t="s">
        <v>284</v>
      </c>
      <c r="G52">
        <v>60</v>
      </c>
      <c r="H52">
        <v>1</v>
      </c>
    </row>
    <row r="53" spans="1:8" x14ac:dyDescent="0.3">
      <c r="A53" s="10" t="s">
        <v>707</v>
      </c>
      <c r="B53" s="10" t="s">
        <v>708</v>
      </c>
      <c r="C53" s="6">
        <f t="shared" ca="1" si="22"/>
        <v>11</v>
      </c>
      <c r="D53" s="10"/>
      <c r="F53" t="s">
        <v>342</v>
      </c>
      <c r="G53">
        <v>61</v>
      </c>
      <c r="H53">
        <v>1</v>
      </c>
    </row>
    <row r="54" spans="1:8" x14ac:dyDescent="0.3">
      <c r="A54" s="10" t="s">
        <v>455</v>
      </c>
      <c r="B54" s="10" t="s">
        <v>25</v>
      </c>
      <c r="C54" s="6">
        <f t="shared" ref="C54:C92" ca="1" si="23">VLOOKUP(B54,OFFSET(INDIRECT("$A:$B"),0,MATCH(B$1&amp;"_Verify",INDIRECT("$1:$1"),0)-1),2,0)</f>
        <v>2</v>
      </c>
      <c r="D54" s="10"/>
      <c r="F54" t="s">
        <v>378</v>
      </c>
      <c r="G54">
        <v>62</v>
      </c>
      <c r="H54">
        <v>1</v>
      </c>
    </row>
    <row r="55" spans="1:8" x14ac:dyDescent="0.3">
      <c r="A55" s="10" t="s">
        <v>456</v>
      </c>
      <c r="B55" s="10" t="s">
        <v>25</v>
      </c>
      <c r="C55" s="6">
        <f t="shared" ca="1" si="23"/>
        <v>2</v>
      </c>
      <c r="D55" s="10"/>
      <c r="F55" t="s">
        <v>409</v>
      </c>
      <c r="G55">
        <v>63</v>
      </c>
      <c r="H55">
        <v>1</v>
      </c>
    </row>
    <row r="56" spans="1:8" x14ac:dyDescent="0.3">
      <c r="A56" s="10" t="s">
        <v>457</v>
      </c>
      <c r="B56" s="10" t="s">
        <v>25</v>
      </c>
      <c r="C56" s="6">
        <f t="shared" ca="1" si="23"/>
        <v>2</v>
      </c>
      <c r="D56" s="10"/>
      <c r="F56" s="10" t="s">
        <v>480</v>
      </c>
      <c r="G56">
        <v>64</v>
      </c>
      <c r="H56">
        <v>1</v>
      </c>
    </row>
    <row r="57" spans="1:8" s="10" customFormat="1" x14ac:dyDescent="0.3">
      <c r="A57" s="10" t="s">
        <v>458</v>
      </c>
      <c r="B57" s="10" t="s">
        <v>25</v>
      </c>
      <c r="C57" s="6">
        <f t="shared" ca="1" si="23"/>
        <v>2</v>
      </c>
      <c r="F57" s="10" t="s">
        <v>482</v>
      </c>
      <c r="G57">
        <v>65</v>
      </c>
      <c r="H57">
        <v>1</v>
      </c>
    </row>
    <row r="58" spans="1:8" x14ac:dyDescent="0.3">
      <c r="A58" s="10" t="s">
        <v>459</v>
      </c>
      <c r="B58" s="10" t="s">
        <v>25</v>
      </c>
      <c r="C58" s="6">
        <f t="shared" ref="C58" ca="1" si="24">VLOOKUP(B58,OFFSET(INDIRECT("$A:$B"),0,MATCH(B$1&amp;"_Verify",INDIRECT("$1:$1"),0)-1),2,0)</f>
        <v>2</v>
      </c>
      <c r="D58" s="10"/>
      <c r="F58" t="s">
        <v>517</v>
      </c>
      <c r="G58">
        <v>66</v>
      </c>
      <c r="H58">
        <v>1</v>
      </c>
    </row>
    <row r="59" spans="1:8" x14ac:dyDescent="0.3">
      <c r="A59" s="10" t="s">
        <v>460</v>
      </c>
      <c r="B59" s="10" t="s">
        <v>25</v>
      </c>
      <c r="C59" s="6">
        <f t="shared" ca="1" si="23"/>
        <v>2</v>
      </c>
      <c r="D59" s="10"/>
      <c r="F59" s="10" t="s">
        <v>527</v>
      </c>
      <c r="G59">
        <v>67</v>
      </c>
      <c r="H59">
        <v>1</v>
      </c>
    </row>
    <row r="60" spans="1:8" x14ac:dyDescent="0.3">
      <c r="A60" s="10" t="s">
        <v>661</v>
      </c>
      <c r="B60" s="10" t="s">
        <v>25</v>
      </c>
      <c r="C60" s="6">
        <f t="shared" ca="1" si="23"/>
        <v>2</v>
      </c>
      <c r="D60" s="10"/>
      <c r="F60" s="10" t="s">
        <v>531</v>
      </c>
      <c r="G60">
        <v>68</v>
      </c>
      <c r="H60">
        <v>1</v>
      </c>
    </row>
    <row r="61" spans="1:8" x14ac:dyDescent="0.3">
      <c r="A61" s="10" t="s">
        <v>662</v>
      </c>
      <c r="B61" s="10" t="s">
        <v>25</v>
      </c>
      <c r="C61" s="6">
        <f t="shared" ref="C61" ca="1" si="25">VLOOKUP(B61,OFFSET(INDIRECT("$A:$B"),0,MATCH(B$1&amp;"_Verify",INDIRECT("$1:$1"),0)-1),2,0)</f>
        <v>2</v>
      </c>
      <c r="D61" s="10"/>
      <c r="F61" t="s">
        <v>540</v>
      </c>
      <c r="G61">
        <v>69</v>
      </c>
      <c r="H61">
        <v>1</v>
      </c>
    </row>
    <row r="62" spans="1:8" x14ac:dyDescent="0.3">
      <c r="A62" s="10" t="s">
        <v>461</v>
      </c>
      <c r="B62" s="10" t="s">
        <v>25</v>
      </c>
      <c r="C62" s="6">
        <f t="shared" ca="1" si="23"/>
        <v>2</v>
      </c>
      <c r="D62" s="10"/>
      <c r="F62" t="s">
        <v>581</v>
      </c>
      <c r="G62">
        <v>70</v>
      </c>
      <c r="H62">
        <v>1</v>
      </c>
    </row>
    <row r="63" spans="1:8" x14ac:dyDescent="0.3">
      <c r="A63" s="10" t="s">
        <v>683</v>
      </c>
      <c r="B63" s="10" t="s">
        <v>338</v>
      </c>
      <c r="C63" s="6">
        <f t="shared" ref="C63:C64" ca="1" si="26">VLOOKUP(B63,OFFSET(INDIRECT("$A:$B"),0,MATCH(B$1&amp;"_Verify",INDIRECT("$1:$1"),0)-1),2,0)</f>
        <v>21</v>
      </c>
      <c r="D63" s="10"/>
      <c r="F63" s="10" t="s">
        <v>596</v>
      </c>
      <c r="G63" s="10">
        <v>71</v>
      </c>
      <c r="H63" s="10">
        <v>1</v>
      </c>
    </row>
    <row r="64" spans="1:8" x14ac:dyDescent="0.3">
      <c r="A64" s="10" t="s">
        <v>682</v>
      </c>
      <c r="B64" s="10" t="s">
        <v>25</v>
      </c>
      <c r="C64" s="6">
        <f t="shared" ca="1" si="26"/>
        <v>2</v>
      </c>
      <c r="D64" s="10"/>
      <c r="F64" t="s">
        <v>647</v>
      </c>
      <c r="G64">
        <v>72</v>
      </c>
      <c r="H64">
        <v>1</v>
      </c>
    </row>
    <row r="65" spans="1:8" x14ac:dyDescent="0.3">
      <c r="A65" s="10" t="s">
        <v>462</v>
      </c>
      <c r="B65" s="10" t="s">
        <v>25</v>
      </c>
      <c r="C65" s="6">
        <f t="shared" ca="1" si="23"/>
        <v>2</v>
      </c>
      <c r="D65" s="10"/>
      <c r="F65" t="s">
        <v>654</v>
      </c>
      <c r="G65">
        <v>73</v>
      </c>
      <c r="H65">
        <v>1</v>
      </c>
    </row>
    <row r="66" spans="1:8" x14ac:dyDescent="0.3">
      <c r="A66" s="10" t="s">
        <v>701</v>
      </c>
      <c r="B66" s="10" t="s">
        <v>25</v>
      </c>
      <c r="C66" s="6">
        <f t="shared" ca="1" si="23"/>
        <v>2</v>
      </c>
      <c r="D66" s="10"/>
      <c r="F66" t="s">
        <v>711</v>
      </c>
      <c r="G66">
        <v>74</v>
      </c>
      <c r="H66">
        <v>1</v>
      </c>
    </row>
    <row r="67" spans="1:8" x14ac:dyDescent="0.3">
      <c r="A67" s="10" t="s">
        <v>463</v>
      </c>
      <c r="B67" s="10" t="s">
        <v>25</v>
      </c>
      <c r="C67" s="6">
        <f t="shared" ca="1" si="23"/>
        <v>2</v>
      </c>
      <c r="D67" s="10"/>
      <c r="F67" t="s">
        <v>736</v>
      </c>
      <c r="G67">
        <v>75</v>
      </c>
      <c r="H67">
        <v>1</v>
      </c>
    </row>
    <row r="68" spans="1:8" x14ac:dyDescent="0.3">
      <c r="A68" s="10" t="s">
        <v>670</v>
      </c>
      <c r="B68" s="10" t="s">
        <v>182</v>
      </c>
      <c r="C68" s="6">
        <f t="shared" ca="1" si="23"/>
        <v>33</v>
      </c>
      <c r="D68" s="10"/>
      <c r="F68" t="s">
        <v>750</v>
      </c>
      <c r="G68">
        <v>76</v>
      </c>
      <c r="H68">
        <v>1</v>
      </c>
    </row>
    <row r="69" spans="1:8" x14ac:dyDescent="0.3">
      <c r="A69" s="10" t="s">
        <v>464</v>
      </c>
      <c r="B69" s="10" t="s">
        <v>25</v>
      </c>
      <c r="C69" s="6">
        <f t="shared" ca="1" si="23"/>
        <v>2</v>
      </c>
      <c r="D69" s="10"/>
      <c r="F69" t="s">
        <v>760</v>
      </c>
      <c r="G69">
        <v>77</v>
      </c>
      <c r="H69">
        <v>1</v>
      </c>
    </row>
    <row r="70" spans="1:8" x14ac:dyDescent="0.3">
      <c r="A70" s="10" t="s">
        <v>465</v>
      </c>
      <c r="B70" s="10" t="s">
        <v>25</v>
      </c>
      <c r="C70" s="6">
        <f t="shared" ca="1" si="23"/>
        <v>2</v>
      </c>
      <c r="D70" s="10"/>
      <c r="F70" t="s">
        <v>810</v>
      </c>
      <c r="G70">
        <v>78</v>
      </c>
      <c r="H70">
        <v>1</v>
      </c>
    </row>
    <row r="71" spans="1:8" s="10" customFormat="1" x14ac:dyDescent="0.3">
      <c r="A71" s="10" t="s">
        <v>698</v>
      </c>
      <c r="B71" s="10" t="s">
        <v>25</v>
      </c>
      <c r="C71" s="6">
        <f t="shared" ca="1" si="23"/>
        <v>2</v>
      </c>
      <c r="F71" t="s">
        <v>838</v>
      </c>
      <c r="G71">
        <v>79</v>
      </c>
      <c r="H71"/>
    </row>
    <row r="72" spans="1:8" x14ac:dyDescent="0.3">
      <c r="A72" s="10" t="s">
        <v>466</v>
      </c>
      <c r="B72" s="10" t="s">
        <v>25</v>
      </c>
      <c r="C72" s="6">
        <f t="shared" ref="C72:C73" ca="1" si="27">VLOOKUP(B72,OFFSET(INDIRECT("$A:$B"),0,MATCH(B$1&amp;"_Verify",INDIRECT("$1:$1"),0)-1),2,0)</f>
        <v>2</v>
      </c>
      <c r="D72" s="10"/>
      <c r="F72" t="s">
        <v>862</v>
      </c>
      <c r="G72">
        <v>80</v>
      </c>
      <c r="H72">
        <v>1</v>
      </c>
    </row>
    <row r="73" spans="1:8" x14ac:dyDescent="0.3">
      <c r="A73" s="10" t="s">
        <v>699</v>
      </c>
      <c r="B73" s="10" t="s">
        <v>791</v>
      </c>
      <c r="C73" s="6">
        <f t="shared" ca="1" si="27"/>
        <v>25</v>
      </c>
      <c r="D73" s="10"/>
    </row>
    <row r="74" spans="1:8" x14ac:dyDescent="0.3">
      <c r="A74" s="10" t="s">
        <v>733</v>
      </c>
      <c r="B74" s="10" t="s">
        <v>25</v>
      </c>
      <c r="C74" s="6">
        <f t="shared" ca="1" si="23"/>
        <v>2</v>
      </c>
      <c r="D74" s="10"/>
    </row>
    <row r="75" spans="1:8" x14ac:dyDescent="0.3">
      <c r="A75" s="10" t="s">
        <v>686</v>
      </c>
      <c r="B75" s="10" t="s">
        <v>687</v>
      </c>
      <c r="C75" s="6">
        <f t="shared" ref="C75:C76" ca="1" si="28">VLOOKUP(B75,OFFSET(INDIRECT("$A:$B"),0,MATCH(B$1&amp;"_Verify",INDIRECT("$1:$1"),0)-1),2,0)</f>
        <v>23</v>
      </c>
      <c r="D75" s="10"/>
    </row>
    <row r="76" spans="1:8" s="10" customFormat="1" x14ac:dyDescent="0.3">
      <c r="A76" s="10" t="s">
        <v>467</v>
      </c>
      <c r="B76" s="10" t="s">
        <v>25</v>
      </c>
      <c r="C76" s="6">
        <f t="shared" ca="1" si="28"/>
        <v>2</v>
      </c>
    </row>
    <row r="77" spans="1:8" x14ac:dyDescent="0.3">
      <c r="A77" s="10" t="s">
        <v>816</v>
      </c>
      <c r="B77" s="10" t="s">
        <v>807</v>
      </c>
      <c r="C77" s="6">
        <f t="shared" ref="C77" ca="1" si="29">VLOOKUP(B77,OFFSET(INDIRECT("$A:$B"),0,MATCH(B$1&amp;"_Verify",INDIRECT("$1:$1"),0)-1),2,0)</f>
        <v>27</v>
      </c>
      <c r="D77" s="10"/>
    </row>
    <row r="78" spans="1:8" x14ac:dyDescent="0.3">
      <c r="A78" s="10" t="s">
        <v>689</v>
      </c>
      <c r="B78" s="10" t="s">
        <v>420</v>
      </c>
      <c r="C78" s="6">
        <f t="shared" ref="C78" ca="1" si="30">VLOOKUP(B78,OFFSET(INDIRECT("$A:$B"),0,MATCH(B$1&amp;"_Verify",INDIRECT("$1:$1"),0)-1),2,0)</f>
        <v>23</v>
      </c>
      <c r="D78" s="10"/>
      <c r="F78" s="10"/>
      <c r="G78" s="10"/>
      <c r="H78" s="10"/>
    </row>
    <row r="79" spans="1:8" s="10" customFormat="1" x14ac:dyDescent="0.3">
      <c r="A79" s="10" t="s">
        <v>468</v>
      </c>
      <c r="B79" s="10" t="s">
        <v>25</v>
      </c>
      <c r="C79" s="6">
        <f t="shared" ca="1" si="23"/>
        <v>2</v>
      </c>
      <c r="F79"/>
      <c r="G79"/>
      <c r="H79"/>
    </row>
    <row r="80" spans="1:8" s="10" customFormat="1" x14ac:dyDescent="0.3">
      <c r="A80" s="10" t="s">
        <v>697</v>
      </c>
      <c r="B80" s="10" t="s">
        <v>170</v>
      </c>
      <c r="C80" s="6">
        <f t="shared" ca="1" si="23"/>
        <v>56</v>
      </c>
    </row>
    <row r="81" spans="1:8" x14ac:dyDescent="0.3">
      <c r="A81" s="10" t="s">
        <v>803</v>
      </c>
      <c r="B81" s="10" t="s">
        <v>186</v>
      </c>
      <c r="C81" s="6">
        <f t="shared" ca="1" si="23"/>
        <v>35</v>
      </c>
      <c r="D81" s="10"/>
      <c r="F81" s="10"/>
      <c r="G81" s="10"/>
      <c r="H81" s="10"/>
    </row>
    <row r="82" spans="1:8" x14ac:dyDescent="0.3">
      <c r="A82" s="10" t="s">
        <v>802</v>
      </c>
      <c r="B82" s="10" t="s">
        <v>797</v>
      </c>
      <c r="C82" s="6">
        <f t="shared" ref="C82" ca="1" si="31">VLOOKUP(B82,OFFSET(INDIRECT("$A:$B"),0,MATCH(B$1&amp;"_Verify",INDIRECT("$1:$1"),0)-1),2,0)</f>
        <v>32</v>
      </c>
      <c r="D82" s="10"/>
    </row>
    <row r="83" spans="1:8" x14ac:dyDescent="0.3">
      <c r="A83" s="10" t="s">
        <v>469</v>
      </c>
      <c r="B83" s="10" t="s">
        <v>25</v>
      </c>
      <c r="C83" s="6">
        <f t="shared" ca="1" si="23"/>
        <v>2</v>
      </c>
      <c r="D83" s="10"/>
    </row>
    <row r="84" spans="1:8" x14ac:dyDescent="0.3">
      <c r="A84" s="10" t="s">
        <v>723</v>
      </c>
      <c r="B84" s="10" t="s">
        <v>25</v>
      </c>
      <c r="C84" s="6">
        <f t="shared" ref="C84" ca="1" si="32">VLOOKUP(B84,OFFSET(INDIRECT("$A:$B"),0,MATCH(B$1&amp;"_Verify",INDIRECT("$1:$1"),0)-1),2,0)</f>
        <v>2</v>
      </c>
      <c r="D84" s="10"/>
    </row>
    <row r="85" spans="1:8" x14ac:dyDescent="0.3">
      <c r="A85" s="10" t="s">
        <v>717</v>
      </c>
      <c r="B85" s="10" t="s">
        <v>711</v>
      </c>
      <c r="C85" s="6">
        <f t="shared" ref="C85" ca="1" si="33">VLOOKUP(B85,OFFSET(INDIRECT("$A:$B"),0,MATCH(B$1&amp;"_Verify",INDIRECT("$1:$1"),0)-1),2,0)</f>
        <v>74</v>
      </c>
      <c r="D85" s="10"/>
    </row>
    <row r="86" spans="1:8" x14ac:dyDescent="0.3">
      <c r="A86" s="10" t="s">
        <v>470</v>
      </c>
      <c r="B86" s="10" t="s">
        <v>25</v>
      </c>
      <c r="C86" s="6">
        <f t="shared" ca="1" si="23"/>
        <v>2</v>
      </c>
      <c r="D86" s="10"/>
    </row>
    <row r="87" spans="1:8" x14ac:dyDescent="0.3">
      <c r="A87" s="10" t="s">
        <v>691</v>
      </c>
      <c r="B87" s="10" t="s">
        <v>25</v>
      </c>
      <c r="C87" s="6">
        <f t="shared" ref="C87" ca="1" si="34">VLOOKUP(B87,OFFSET(INDIRECT("$A:$B"),0,MATCH(B$1&amp;"_Verify",INDIRECT("$1:$1"),0)-1),2,0)</f>
        <v>2</v>
      </c>
      <c r="D87" s="10"/>
    </row>
    <row r="88" spans="1:8" s="10" customFormat="1" x14ac:dyDescent="0.3">
      <c r="A88" s="10" t="s">
        <v>471</v>
      </c>
      <c r="B88" s="10" t="s">
        <v>25</v>
      </c>
      <c r="C88" s="6">
        <f t="shared" ca="1" si="23"/>
        <v>2</v>
      </c>
      <c r="F88"/>
      <c r="G88"/>
      <c r="H88"/>
    </row>
    <row r="89" spans="1:8" x14ac:dyDescent="0.3">
      <c r="A89" s="10" t="s">
        <v>692</v>
      </c>
      <c r="B89" s="10" t="s">
        <v>413</v>
      </c>
      <c r="C89" s="6">
        <f t="shared" ca="1" si="23"/>
        <v>43</v>
      </c>
      <c r="D89" s="10"/>
    </row>
    <row r="90" spans="1:8" x14ac:dyDescent="0.3">
      <c r="A90" s="10" t="s">
        <v>658</v>
      </c>
      <c r="B90" s="10" t="s">
        <v>25</v>
      </c>
      <c r="C90" s="6">
        <f t="shared" ref="C90" ca="1" si="35">VLOOKUP(B90,OFFSET(INDIRECT("$A:$B"),0,MATCH(B$1&amp;"_Verify",INDIRECT("$1:$1"),0)-1),2,0)</f>
        <v>2</v>
      </c>
      <c r="D90" s="10"/>
    </row>
    <row r="91" spans="1:8" x14ac:dyDescent="0.3">
      <c r="A91" s="10" t="s">
        <v>472</v>
      </c>
      <c r="B91" s="10" t="s">
        <v>653</v>
      </c>
      <c r="C91" s="6">
        <f t="shared" ca="1" si="23"/>
        <v>73</v>
      </c>
      <c r="D91" s="10"/>
    </row>
    <row r="92" spans="1:8" x14ac:dyDescent="0.3">
      <c r="A92" s="10" t="s">
        <v>473</v>
      </c>
      <c r="B92" s="10" t="s">
        <v>25</v>
      </c>
      <c r="C92" s="6">
        <f t="shared" ca="1" si="23"/>
        <v>2</v>
      </c>
      <c r="D92" s="10"/>
    </row>
    <row r="93" spans="1:8" x14ac:dyDescent="0.3">
      <c r="A93" s="10" t="s">
        <v>475</v>
      </c>
      <c r="B93" s="10" t="s">
        <v>25</v>
      </c>
      <c r="C93" s="6">
        <f t="shared" ref="C93" ca="1" si="36">VLOOKUP(B93,OFFSET(INDIRECT("$A:$B"),0,MATCH(B$1&amp;"_Verify",INDIRECT("$1:$1"),0)-1),2,0)</f>
        <v>2</v>
      </c>
      <c r="D93" s="10"/>
    </row>
    <row r="94" spans="1:8" x14ac:dyDescent="0.3">
      <c r="A94" s="10" t="s">
        <v>694</v>
      </c>
      <c r="B94" s="10" t="s">
        <v>25</v>
      </c>
      <c r="C94" s="6">
        <f t="shared" ref="C94:C95" ca="1" si="37">VLOOKUP(B94,OFFSET(INDIRECT("$A:$B"),0,MATCH(B$1&amp;"_Verify",INDIRECT("$1:$1"),0)-1),2,0)</f>
        <v>2</v>
      </c>
      <c r="D94" s="10"/>
      <c r="F94" s="10"/>
      <c r="G94" s="10"/>
      <c r="H94" s="10"/>
    </row>
    <row r="95" spans="1:8" x14ac:dyDescent="0.3">
      <c r="A95" s="10" t="s">
        <v>117</v>
      </c>
      <c r="B95" s="10" t="s">
        <v>13</v>
      </c>
      <c r="C95" s="6">
        <f t="shared" ca="1" si="37"/>
        <v>2</v>
      </c>
      <c r="D95" s="10"/>
    </row>
    <row r="96" spans="1:8" x14ac:dyDescent="0.3">
      <c r="A96" s="10" t="s">
        <v>771</v>
      </c>
      <c r="B96" s="10" t="s">
        <v>13</v>
      </c>
      <c r="C96" s="6">
        <f t="shared" ref="C96" ca="1" si="38">VLOOKUP(B96,OFFSET(INDIRECT("$A:$B"),0,MATCH(B$1&amp;"_Verify",INDIRECT("$1:$1"),0)-1),2,0)</f>
        <v>2</v>
      </c>
      <c r="D96" s="10"/>
    </row>
    <row r="97" spans="1:8" x14ac:dyDescent="0.3">
      <c r="A97" t="s">
        <v>107</v>
      </c>
      <c r="B97" t="s">
        <v>93</v>
      </c>
      <c r="C97" s="6">
        <f t="shared" ca="1" si="10"/>
        <v>13</v>
      </c>
    </row>
    <row r="98" spans="1:8" x14ac:dyDescent="0.3">
      <c r="A98" t="s">
        <v>106</v>
      </c>
      <c r="B98" t="s">
        <v>105</v>
      </c>
      <c r="C98" s="6">
        <f t="shared" ca="1" si="10"/>
        <v>54</v>
      </c>
    </row>
    <row r="99" spans="1:8" x14ac:dyDescent="0.3">
      <c r="A99" t="s">
        <v>113</v>
      </c>
      <c r="B99" t="s">
        <v>112</v>
      </c>
      <c r="C99" s="6">
        <f t="shared" ca="1" si="10"/>
        <v>53</v>
      </c>
    </row>
    <row r="100" spans="1:8" x14ac:dyDescent="0.3">
      <c r="A100" t="s">
        <v>119</v>
      </c>
      <c r="B100" t="s">
        <v>93</v>
      </c>
      <c r="C100" s="6">
        <f t="shared" ca="1" si="10"/>
        <v>13</v>
      </c>
    </row>
    <row r="101" spans="1:8" x14ac:dyDescent="0.3">
      <c r="A101" t="s">
        <v>116</v>
      </c>
      <c r="B101" t="s">
        <v>136</v>
      </c>
      <c r="C101" s="6">
        <f t="shared" ca="1" si="10"/>
        <v>55</v>
      </c>
    </row>
    <row r="102" spans="1:8" x14ac:dyDescent="0.3">
      <c r="A102" s="10" t="s">
        <v>544</v>
      </c>
      <c r="B102" s="10" t="s">
        <v>539</v>
      </c>
      <c r="C102" s="6">
        <f t="shared" ref="C102:C104" ca="1" si="39">VLOOKUP(B102,OFFSET(INDIRECT("$A:$B"),0,MATCH(B$1&amp;"_Verify",INDIRECT("$1:$1"),0)-1),2,0)</f>
        <v>69</v>
      </c>
      <c r="D102" s="10"/>
    </row>
    <row r="103" spans="1:8" x14ac:dyDescent="0.3">
      <c r="A103" s="10" t="s">
        <v>591</v>
      </c>
      <c r="B103" s="10" t="s">
        <v>539</v>
      </c>
      <c r="C103" s="6">
        <f t="shared" ref="C103" ca="1" si="40">VLOOKUP(B103,OFFSET(INDIRECT("$A:$B"),0,MATCH(B$1&amp;"_Verify",INDIRECT("$1:$1"),0)-1),2,0)</f>
        <v>69</v>
      </c>
      <c r="D103" s="10"/>
    </row>
    <row r="104" spans="1:8" x14ac:dyDescent="0.3">
      <c r="A104" s="10" t="s">
        <v>561</v>
      </c>
      <c r="B104" s="10" t="s">
        <v>539</v>
      </c>
      <c r="C104" s="6">
        <f t="shared" ca="1" si="39"/>
        <v>69</v>
      </c>
      <c r="D104" s="10"/>
    </row>
    <row r="105" spans="1:8" x14ac:dyDescent="0.3">
      <c r="A105" s="10" t="s">
        <v>556</v>
      </c>
      <c r="B105" s="10" t="s">
        <v>539</v>
      </c>
      <c r="C105" s="6">
        <f t="shared" ref="C105" ca="1" si="41">VLOOKUP(B105,OFFSET(INDIRECT("$A:$B"),0,MATCH(B$1&amp;"_Verify",INDIRECT("$1:$1"),0)-1),2,0)</f>
        <v>69</v>
      </c>
      <c r="D105" s="10"/>
    </row>
    <row r="106" spans="1:8" x14ac:dyDescent="0.3">
      <c r="A106" s="10" t="s">
        <v>558</v>
      </c>
      <c r="B106" s="10" t="s">
        <v>539</v>
      </c>
      <c r="C106" s="6">
        <f t="shared" ref="C106" ca="1" si="42">VLOOKUP(B106,OFFSET(INDIRECT("$A:$B"),0,MATCH(B$1&amp;"_Verify",INDIRECT("$1:$1"),0)-1),2,0)</f>
        <v>69</v>
      </c>
      <c r="D106" s="10"/>
    </row>
    <row r="107" spans="1:8" x14ac:dyDescent="0.3">
      <c r="A107" s="10" t="s">
        <v>578</v>
      </c>
      <c r="B107" s="10" t="s">
        <v>26</v>
      </c>
      <c r="C107" s="6">
        <f t="shared" ca="1" si="10"/>
        <v>6</v>
      </c>
      <c r="D107" s="10"/>
    </row>
    <row r="108" spans="1:8" x14ac:dyDescent="0.3">
      <c r="A108" s="10" t="s">
        <v>580</v>
      </c>
      <c r="B108" s="10" t="s">
        <v>21</v>
      </c>
      <c r="C108" s="6">
        <f t="shared" ca="1" si="10"/>
        <v>7</v>
      </c>
      <c r="D108" s="10"/>
    </row>
    <row r="109" spans="1:8" x14ac:dyDescent="0.3">
      <c r="A109" s="10" t="s">
        <v>587</v>
      </c>
      <c r="B109" s="10" t="s">
        <v>581</v>
      </c>
      <c r="C109" s="6">
        <f t="shared" ref="C109" ca="1" si="43">VLOOKUP(B109,OFFSET(INDIRECT("$A:$B"),0,MATCH(B$1&amp;"_Verify",INDIRECT("$1:$1"),0)-1),2,0)</f>
        <v>70</v>
      </c>
      <c r="D109" s="10"/>
    </row>
    <row r="110" spans="1:8" x14ac:dyDescent="0.3">
      <c r="A110" s="10" t="s">
        <v>602</v>
      </c>
      <c r="B110" s="10" t="s">
        <v>581</v>
      </c>
      <c r="C110" s="6">
        <f t="shared" ref="C110" ca="1" si="44">VLOOKUP(B110,OFFSET(INDIRECT("$A:$B"),0,MATCH(B$1&amp;"_Verify",INDIRECT("$1:$1"),0)-1),2,0)</f>
        <v>70</v>
      </c>
      <c r="D110" s="10"/>
    </row>
    <row r="111" spans="1:8" x14ac:dyDescent="0.3">
      <c r="A111" s="10" t="s">
        <v>604</v>
      </c>
      <c r="B111" s="10" t="s">
        <v>595</v>
      </c>
      <c r="C111" s="6">
        <f t="shared" ref="C111:C113" ca="1" si="45">VLOOKUP(B111,OFFSET(INDIRECT("$A:$B"),0,MATCH(B$1&amp;"_Verify",INDIRECT("$1:$1"),0)-1),2,0)</f>
        <v>71</v>
      </c>
      <c r="D111" s="10"/>
    </row>
    <row r="112" spans="1:8" s="10" customFormat="1" x14ac:dyDescent="0.3">
      <c r="A112" s="10" t="s">
        <v>768</v>
      </c>
      <c r="B112" s="10" t="s">
        <v>595</v>
      </c>
      <c r="C112" s="6">
        <f t="shared" ref="C112" ca="1" si="46">VLOOKUP(B112,OFFSET(INDIRECT("$A:$B"),0,MATCH(B$1&amp;"_Verify",INDIRECT("$1:$1"),0)-1),2,0)</f>
        <v>71</v>
      </c>
      <c r="F112"/>
      <c r="G112"/>
      <c r="H112"/>
    </row>
    <row r="113" spans="1:8" s="10" customFormat="1" x14ac:dyDescent="0.3">
      <c r="A113" s="10" t="s">
        <v>608</v>
      </c>
      <c r="B113" s="10" t="s">
        <v>581</v>
      </c>
      <c r="C113" s="6">
        <f t="shared" ca="1" si="45"/>
        <v>70</v>
      </c>
      <c r="F113"/>
      <c r="G113"/>
      <c r="H113"/>
    </row>
    <row r="114" spans="1:8" x14ac:dyDescent="0.3">
      <c r="A114" s="10" t="s">
        <v>609</v>
      </c>
      <c r="B114" s="10" t="s">
        <v>581</v>
      </c>
      <c r="C114" s="6">
        <f t="shared" ref="C114:C115" ca="1" si="47">VLOOKUP(B114,OFFSET(INDIRECT("$A:$B"),0,MATCH(B$1&amp;"_Verify",INDIRECT("$1:$1"),0)-1),2,0)</f>
        <v>70</v>
      </c>
      <c r="D114" s="10"/>
    </row>
    <row r="115" spans="1:8" x14ac:dyDescent="0.3">
      <c r="A115" s="10" t="s">
        <v>617</v>
      </c>
      <c r="B115" s="10" t="s">
        <v>539</v>
      </c>
      <c r="C115" s="6">
        <f t="shared" ca="1" si="47"/>
        <v>69</v>
      </c>
      <c r="D115" s="10"/>
      <c r="F115" s="10"/>
      <c r="G115" s="10"/>
      <c r="H115" s="10"/>
    </row>
    <row r="116" spans="1:8" x14ac:dyDescent="0.3">
      <c r="A116" s="10" t="s">
        <v>618</v>
      </c>
      <c r="B116" s="10" t="s">
        <v>539</v>
      </c>
      <c r="C116" s="6">
        <f t="shared" ref="C116" ca="1" si="48">VLOOKUP(B116,OFFSET(INDIRECT("$A:$B"),0,MATCH(B$1&amp;"_Verify",INDIRECT("$1:$1"),0)-1),2,0)</f>
        <v>69</v>
      </c>
      <c r="D116" s="10"/>
      <c r="F116" s="10"/>
      <c r="G116" s="10"/>
      <c r="H116" s="10"/>
    </row>
    <row r="117" spans="1:8" x14ac:dyDescent="0.3">
      <c r="A117" s="10" t="s">
        <v>619</v>
      </c>
      <c r="B117" s="10" t="s">
        <v>539</v>
      </c>
      <c r="C117" s="6">
        <f t="shared" ref="C117" ca="1" si="49">VLOOKUP(B117,OFFSET(INDIRECT("$A:$B"),0,MATCH(B$1&amp;"_Verify",INDIRECT("$1:$1"),0)-1),2,0)</f>
        <v>69</v>
      </c>
      <c r="D117" s="10"/>
    </row>
    <row r="118" spans="1:8" x14ac:dyDescent="0.3">
      <c r="A118" s="10" t="s">
        <v>651</v>
      </c>
      <c r="B118" s="10" t="s">
        <v>646</v>
      </c>
      <c r="C118" s="6">
        <f ca="1">VLOOKUP(B118,OFFSET(INDIRECT("$A:$B"),0,MATCH(B$1&amp;"_Verify",INDIRECT("$1:$1"),0)-1),2,0)</f>
        <v>72</v>
      </c>
      <c r="D118" s="10"/>
    </row>
    <row r="119" spans="1:8" x14ac:dyDescent="0.3">
      <c r="A119" s="10" t="s">
        <v>744</v>
      </c>
      <c r="B119" s="10" t="s">
        <v>736</v>
      </c>
      <c r="C119" s="6">
        <f ca="1">VLOOKUP(B119,OFFSET(INDIRECT("$A:$B"),0,MATCH(B$1&amp;"_Verify",INDIRECT("$1:$1"),0)-1),2,0)</f>
        <v>75</v>
      </c>
      <c r="D119" s="10"/>
    </row>
    <row r="120" spans="1:8" x14ac:dyDescent="0.3">
      <c r="A120" s="10" t="s">
        <v>748</v>
      </c>
      <c r="B120" s="10" t="s">
        <v>749</v>
      </c>
      <c r="C120" s="6">
        <f ca="1">VLOOKUP(B120,OFFSET(INDIRECT("$A:$B"),0,MATCH(B$1&amp;"_Verify",INDIRECT("$1:$1"),0)-1),2,0)</f>
        <v>4</v>
      </c>
      <c r="D120" s="10"/>
    </row>
    <row r="121" spans="1:8" x14ac:dyDescent="0.3">
      <c r="A121" s="10" t="s">
        <v>751</v>
      </c>
      <c r="B121" s="10" t="s">
        <v>750</v>
      </c>
      <c r="C121" s="6">
        <f ca="1">VLOOKUP(B121,OFFSET(INDIRECT("$A:$B"),0,MATCH(B$1&amp;"_Verify",INDIRECT("$1:$1"),0)-1),2,0)</f>
        <v>76</v>
      </c>
      <c r="D121" s="10"/>
    </row>
    <row r="122" spans="1:8" x14ac:dyDescent="0.3">
      <c r="A122" s="10" t="s">
        <v>763</v>
      </c>
      <c r="B122" s="10" t="s">
        <v>761</v>
      </c>
      <c r="C122" s="6">
        <f t="shared" ref="C122:C126" ca="1" si="50">VLOOKUP(B122,OFFSET(INDIRECT("$A:$B"),0,MATCH(B$1&amp;"_Verify",INDIRECT("$1:$1"),0)-1),2,0)</f>
        <v>77</v>
      </c>
      <c r="D122" s="10"/>
    </row>
    <row r="123" spans="1:8" x14ac:dyDescent="0.3">
      <c r="A123" s="10" t="s">
        <v>765</v>
      </c>
      <c r="B123" s="10" t="s">
        <v>761</v>
      </c>
      <c r="C123" s="6">
        <f t="shared" ca="1" si="50"/>
        <v>77</v>
      </c>
      <c r="D123" s="10"/>
    </row>
    <row r="124" spans="1:8" x14ac:dyDescent="0.3">
      <c r="A124" s="10" t="s">
        <v>784</v>
      </c>
      <c r="B124" s="10" t="s">
        <v>581</v>
      </c>
      <c r="C124" s="6">
        <f t="shared" ca="1" si="50"/>
        <v>70</v>
      </c>
      <c r="D124" s="10"/>
    </row>
    <row r="125" spans="1:8" x14ac:dyDescent="0.3">
      <c r="A125" s="10" t="s">
        <v>786</v>
      </c>
      <c r="B125" s="10" t="s">
        <v>581</v>
      </c>
      <c r="C125" s="6">
        <f t="shared" ca="1" si="50"/>
        <v>70</v>
      </c>
      <c r="D125" s="10"/>
    </row>
    <row r="126" spans="1:8" x14ac:dyDescent="0.3">
      <c r="A126" s="10" t="s">
        <v>789</v>
      </c>
      <c r="B126" s="10" t="s">
        <v>595</v>
      </c>
      <c r="C126" s="6">
        <f t="shared" ca="1" si="50"/>
        <v>71</v>
      </c>
      <c r="D126" s="10"/>
    </row>
    <row r="127" spans="1:8" s="10" customFormat="1" x14ac:dyDescent="0.3">
      <c r="A127" s="10" t="s">
        <v>844</v>
      </c>
      <c r="B127" s="10" t="s">
        <v>838</v>
      </c>
      <c r="C127" s="6">
        <f t="shared" ref="C127:C129" ca="1" si="51">VLOOKUP(B127,OFFSET(INDIRECT("$A:$B"),0,MATCH(B$1&amp;"_Verify",INDIRECT("$1:$1"),0)-1),2,0)</f>
        <v>79</v>
      </c>
    </row>
    <row r="128" spans="1:8" s="10" customFormat="1" x14ac:dyDescent="0.3">
      <c r="A128" s="10" t="s">
        <v>870</v>
      </c>
      <c r="B128" s="10" t="s">
        <v>842</v>
      </c>
      <c r="C128" s="6">
        <f t="shared" ca="1" si="51"/>
        <v>7</v>
      </c>
    </row>
    <row r="129" spans="1:4" s="10" customFormat="1" x14ac:dyDescent="0.3">
      <c r="A129" s="10" t="s">
        <v>853</v>
      </c>
      <c r="B129" s="10" t="s">
        <v>581</v>
      </c>
      <c r="C129" s="6">
        <f t="shared" ca="1" si="51"/>
        <v>70</v>
      </c>
    </row>
    <row r="130" spans="1:4" s="10" customFormat="1" x14ac:dyDescent="0.3">
      <c r="A130" s="10" t="s">
        <v>855</v>
      </c>
      <c r="B130" s="10" t="s">
        <v>581</v>
      </c>
      <c r="C130" s="6">
        <f t="shared" ref="C130:C131" ca="1" si="52">VLOOKUP(B130,OFFSET(INDIRECT("$A:$B"),0,MATCH(B$1&amp;"_Verify",INDIRECT("$1:$1"),0)-1),2,0)</f>
        <v>70</v>
      </c>
    </row>
    <row r="131" spans="1:4" s="10" customFormat="1" x14ac:dyDescent="0.3">
      <c r="A131" s="10" t="s">
        <v>861</v>
      </c>
      <c r="B131" s="10" t="s">
        <v>859</v>
      </c>
      <c r="C131" s="6">
        <f t="shared" ca="1" si="52"/>
        <v>80</v>
      </c>
    </row>
    <row r="132" spans="1:4" s="10" customFormat="1" x14ac:dyDescent="0.3">
      <c r="A132" s="10" t="s">
        <v>873</v>
      </c>
      <c r="B132" s="10" t="s">
        <v>540</v>
      </c>
      <c r="C132" s="6">
        <f t="shared" ref="C132" ca="1" si="53">VLOOKUP(B132,OFFSET(INDIRECT("$A:$B"),0,MATCH(B$1&amp;"_Verify",INDIRECT("$1:$1"),0)-1),2,0)</f>
        <v>69</v>
      </c>
    </row>
    <row r="133" spans="1:4" s="10" customFormat="1" x14ac:dyDescent="0.3">
      <c r="A133" s="10" t="s">
        <v>877</v>
      </c>
      <c r="B133" s="10" t="s">
        <v>540</v>
      </c>
      <c r="C133" s="6">
        <f t="shared" ref="C133" ca="1" si="54">VLOOKUP(B133,OFFSET(INDIRECT("$A:$B"),0,MATCH(B$1&amp;"_Verify",INDIRECT("$1:$1"),0)-1),2,0)</f>
        <v>69</v>
      </c>
    </row>
    <row r="134" spans="1:4" s="10" customFormat="1" x14ac:dyDescent="0.3">
      <c r="A134" s="10" t="s">
        <v>882</v>
      </c>
      <c r="B134" s="10" t="s">
        <v>226</v>
      </c>
      <c r="C134" s="6">
        <f t="shared" ref="C134" ca="1" si="55">VLOOKUP(B134,OFFSET(INDIRECT("$A:$B"),0,MATCH(B$1&amp;"_Verify",INDIRECT("$1:$1"),0)-1),2,0)</f>
        <v>15</v>
      </c>
    </row>
    <row r="135" spans="1:4" x14ac:dyDescent="0.3">
      <c r="A135" s="10" t="s">
        <v>629</v>
      </c>
      <c r="B135" s="10" t="s">
        <v>24</v>
      </c>
      <c r="C135" s="6">
        <f t="shared" ref="C135" ca="1" si="56">VLOOKUP(B135,OFFSET(INDIRECT("$A:$B"),0,MATCH(B$1&amp;"_Verify",INDIRECT("$1:$1"),0)-1),2,0)</f>
        <v>4</v>
      </c>
      <c r="D135" s="10"/>
    </row>
    <row r="136" spans="1:4" x14ac:dyDescent="0.3">
      <c r="A136" s="10" t="s">
        <v>633</v>
      </c>
      <c r="B136" s="10" t="s">
        <v>24</v>
      </c>
      <c r="C136" s="6">
        <f t="shared" ref="C136" ca="1" si="57">VLOOKUP(B136,OFFSET(INDIRECT("$A:$B"),0,MATCH(B$1&amp;"_Verify",INDIRECT("$1:$1"),0)-1),2,0)</f>
        <v>4</v>
      </c>
      <c r="D136" s="10"/>
    </row>
    <row r="137" spans="1:4" x14ac:dyDescent="0.3">
      <c r="A137" s="10" t="s">
        <v>635</v>
      </c>
      <c r="B137" s="10" t="s">
        <v>24</v>
      </c>
      <c r="C137" s="6">
        <f t="shared" ref="C137:C138" ca="1" si="58">VLOOKUP(B137,OFFSET(INDIRECT("$A:$B"),0,MATCH(B$1&amp;"_Verify",INDIRECT("$1:$1"),0)-1),2,0)</f>
        <v>4</v>
      </c>
      <c r="D137" s="10"/>
    </row>
    <row r="138" spans="1:4" s="10" customFormat="1" x14ac:dyDescent="0.3">
      <c r="A138" s="10" t="s">
        <v>876</v>
      </c>
      <c r="B138" s="10" t="s">
        <v>54</v>
      </c>
      <c r="C138" s="6">
        <f t="shared" ca="1" si="58"/>
        <v>8</v>
      </c>
    </row>
    <row r="139" spans="1:4" x14ac:dyDescent="0.3">
      <c r="A139" t="s">
        <v>242</v>
      </c>
      <c r="B139" t="s">
        <v>21</v>
      </c>
      <c r="C139" s="6">
        <f t="shared" ca="1" si="10"/>
        <v>7</v>
      </c>
    </row>
    <row r="140" spans="1:4" x14ac:dyDescent="0.3">
      <c r="A140" t="s">
        <v>243</v>
      </c>
      <c r="B140" t="s">
        <v>21</v>
      </c>
      <c r="C140" s="6">
        <f t="shared" ca="1" si="10"/>
        <v>7</v>
      </c>
    </row>
    <row r="141" spans="1:4" x14ac:dyDescent="0.3">
      <c r="A141" t="s">
        <v>244</v>
      </c>
      <c r="B141" t="s">
        <v>21</v>
      </c>
      <c r="C141" s="6">
        <f t="shared" ca="1" si="10"/>
        <v>7</v>
      </c>
    </row>
    <row r="142" spans="1:4" x14ac:dyDescent="0.3">
      <c r="A142" t="s">
        <v>245</v>
      </c>
      <c r="B142" t="s">
        <v>21</v>
      </c>
      <c r="C142" s="6">
        <f t="shared" ca="1" si="10"/>
        <v>7</v>
      </c>
    </row>
    <row r="143" spans="1:4" x14ac:dyDescent="0.3">
      <c r="A143" t="s">
        <v>246</v>
      </c>
      <c r="B143" t="s">
        <v>21</v>
      </c>
      <c r="C143" s="6">
        <f t="shared" ca="1" si="10"/>
        <v>7</v>
      </c>
    </row>
    <row r="144" spans="1:4" x14ac:dyDescent="0.3">
      <c r="A144" t="s">
        <v>247</v>
      </c>
      <c r="B144" t="s">
        <v>21</v>
      </c>
      <c r="C144" s="6">
        <f t="shared" ca="1" si="10"/>
        <v>7</v>
      </c>
    </row>
    <row r="145" spans="1:4" x14ac:dyDescent="0.3">
      <c r="A145" t="s">
        <v>248</v>
      </c>
      <c r="B145" t="s">
        <v>21</v>
      </c>
      <c r="C145" s="6">
        <f t="shared" ca="1" si="10"/>
        <v>7</v>
      </c>
    </row>
    <row r="146" spans="1:4" x14ac:dyDescent="0.3">
      <c r="A146" t="s">
        <v>249</v>
      </c>
      <c r="B146" t="s">
        <v>21</v>
      </c>
      <c r="C146" s="6">
        <f t="shared" ca="1" si="10"/>
        <v>7</v>
      </c>
    </row>
    <row r="147" spans="1:4" x14ac:dyDescent="0.3">
      <c r="A147" t="s">
        <v>250</v>
      </c>
      <c r="B147" t="s">
        <v>21</v>
      </c>
      <c r="C147" s="6">
        <f t="shared" ca="1" si="10"/>
        <v>7</v>
      </c>
    </row>
    <row r="148" spans="1:4" x14ac:dyDescent="0.3">
      <c r="A148" s="10" t="s">
        <v>488</v>
      </c>
      <c r="B148" s="10" t="s">
        <v>21</v>
      </c>
      <c r="C148" s="6">
        <f t="shared" ref="C148:C152" ca="1" si="59">VLOOKUP(B148,OFFSET(INDIRECT("$A:$B"),0,MATCH(B$1&amp;"_Verify",INDIRECT("$1:$1"),0)-1),2,0)</f>
        <v>7</v>
      </c>
      <c r="D148" s="10"/>
    </row>
    <row r="149" spans="1:4" x14ac:dyDescent="0.3">
      <c r="A149" s="10" t="s">
        <v>491</v>
      </c>
      <c r="B149" s="10" t="s">
        <v>21</v>
      </c>
      <c r="C149" s="6">
        <f t="shared" ref="C149" ca="1" si="60">VLOOKUP(B149,OFFSET(INDIRECT("$A:$B"),0,MATCH(B$1&amp;"_Verify",INDIRECT("$1:$1"),0)-1),2,0)</f>
        <v>7</v>
      </c>
      <c r="D149" s="10"/>
    </row>
    <row r="150" spans="1:4" x14ac:dyDescent="0.3">
      <c r="A150" s="10" t="s">
        <v>489</v>
      </c>
      <c r="B150" s="10" t="s">
        <v>21</v>
      </c>
      <c r="C150" s="6">
        <f t="shared" ca="1" si="59"/>
        <v>7</v>
      </c>
      <c r="D150" s="10"/>
    </row>
    <row r="151" spans="1:4" x14ac:dyDescent="0.3">
      <c r="A151" s="10" t="s">
        <v>492</v>
      </c>
      <c r="B151" s="10" t="s">
        <v>21</v>
      </c>
      <c r="C151" s="6">
        <f t="shared" ref="C151" ca="1" si="61">VLOOKUP(B151,OFFSET(INDIRECT("$A:$B"),0,MATCH(B$1&amp;"_Verify",INDIRECT("$1:$1"),0)-1),2,0)</f>
        <v>7</v>
      </c>
      <c r="D151" s="10"/>
    </row>
    <row r="152" spans="1:4" x14ac:dyDescent="0.3">
      <c r="A152" s="10" t="s">
        <v>490</v>
      </c>
      <c r="B152" s="10" t="s">
        <v>21</v>
      </c>
      <c r="C152" s="6">
        <f t="shared" ca="1" si="59"/>
        <v>7</v>
      </c>
      <c r="D152" s="10"/>
    </row>
    <row r="153" spans="1:4" x14ac:dyDescent="0.3">
      <c r="A153" s="10" t="s">
        <v>493</v>
      </c>
      <c r="B153" s="10" t="s">
        <v>21</v>
      </c>
      <c r="C153" s="6">
        <f t="shared" ref="C153" ca="1" si="62">VLOOKUP(B153,OFFSET(INDIRECT("$A:$B"),0,MATCH(B$1&amp;"_Verify",INDIRECT("$1:$1"),0)-1),2,0)</f>
        <v>7</v>
      </c>
      <c r="D153" s="10"/>
    </row>
    <row r="154" spans="1:4" x14ac:dyDescent="0.3">
      <c r="A154" t="s">
        <v>251</v>
      </c>
      <c r="B154" t="s">
        <v>21</v>
      </c>
      <c r="C154" s="6">
        <f t="shared" ca="1" si="10"/>
        <v>7</v>
      </c>
    </row>
    <row r="155" spans="1:4" x14ac:dyDescent="0.3">
      <c r="A155" t="s">
        <v>252</v>
      </c>
      <c r="B155" t="s">
        <v>21</v>
      </c>
      <c r="C155" s="6">
        <f t="shared" ca="1" si="10"/>
        <v>7</v>
      </c>
    </row>
    <row r="156" spans="1:4" x14ac:dyDescent="0.3">
      <c r="A156" t="s">
        <v>253</v>
      </c>
      <c r="B156" t="s">
        <v>21</v>
      </c>
      <c r="C156" s="6">
        <f t="shared" ca="1" si="10"/>
        <v>7</v>
      </c>
    </row>
    <row r="157" spans="1:4" x14ac:dyDescent="0.3">
      <c r="A157" t="s">
        <v>266</v>
      </c>
      <c r="B157" t="s">
        <v>268</v>
      </c>
      <c r="C157" s="6">
        <f t="shared" ca="1" si="10"/>
        <v>14</v>
      </c>
    </row>
    <row r="158" spans="1:4" x14ac:dyDescent="0.3">
      <c r="A158" s="10" t="s">
        <v>494</v>
      </c>
      <c r="B158" s="10" t="s">
        <v>268</v>
      </c>
      <c r="C158" s="6">
        <f t="shared" ref="C158:C159" ca="1" si="63">VLOOKUP(B158,OFFSET(INDIRECT("$A:$B"),0,MATCH(B$1&amp;"_Verify",INDIRECT("$1:$1"),0)-1),2,0)</f>
        <v>14</v>
      </c>
      <c r="D158" s="10"/>
    </row>
    <row r="159" spans="1:4" x14ac:dyDescent="0.3">
      <c r="A159" s="10" t="s">
        <v>496</v>
      </c>
      <c r="B159" s="10" t="s">
        <v>268</v>
      </c>
      <c r="C159" s="6">
        <f t="shared" ca="1" si="63"/>
        <v>14</v>
      </c>
      <c r="D159" s="10"/>
    </row>
    <row r="160" spans="1:4" x14ac:dyDescent="0.3">
      <c r="A160" s="10" t="s">
        <v>498</v>
      </c>
      <c r="B160" s="10" t="s">
        <v>268</v>
      </c>
      <c r="C160" s="6">
        <f t="shared" ref="C160" ca="1" si="64">VLOOKUP(B160,OFFSET(INDIRECT("$A:$B"),0,MATCH(B$1&amp;"_Verify",INDIRECT("$1:$1"),0)-1),2,0)</f>
        <v>14</v>
      </c>
      <c r="D160" s="10"/>
    </row>
    <row r="161" spans="1:4" x14ac:dyDescent="0.3">
      <c r="A161" t="s">
        <v>267</v>
      </c>
      <c r="B161" t="s">
        <v>268</v>
      </c>
      <c r="C161" s="6">
        <f t="shared" ca="1" si="10"/>
        <v>14</v>
      </c>
    </row>
    <row r="162" spans="1:4" x14ac:dyDescent="0.3">
      <c r="A162" s="10" t="s">
        <v>499</v>
      </c>
      <c r="B162" s="10" t="s">
        <v>268</v>
      </c>
      <c r="C162" s="6">
        <f t="shared" ref="C162:C163" ca="1" si="65">VLOOKUP(B162,OFFSET(INDIRECT("$A:$B"),0,MATCH(B$1&amp;"_Verify",INDIRECT("$1:$1"),0)-1),2,0)</f>
        <v>14</v>
      </c>
      <c r="D162" s="10"/>
    </row>
    <row r="163" spans="1:4" x14ac:dyDescent="0.3">
      <c r="A163" s="10" t="s">
        <v>500</v>
      </c>
      <c r="B163" s="10" t="s">
        <v>268</v>
      </c>
      <c r="C163" s="6">
        <f t="shared" ca="1" si="65"/>
        <v>14</v>
      </c>
      <c r="D163" s="10"/>
    </row>
    <row r="164" spans="1:4" x14ac:dyDescent="0.3">
      <c r="A164" s="10" t="s">
        <v>501</v>
      </c>
      <c r="B164" s="10" t="s">
        <v>268</v>
      </c>
      <c r="C164" s="6">
        <f t="shared" ref="C164" ca="1" si="66">VLOOKUP(B164,OFFSET(INDIRECT("$A:$B"),0,MATCH(B$1&amp;"_Verify",INDIRECT("$1:$1"),0)-1),2,0)</f>
        <v>14</v>
      </c>
      <c r="D164" s="10"/>
    </row>
    <row r="165" spans="1:4" x14ac:dyDescent="0.3">
      <c r="A165" s="10" t="s">
        <v>502</v>
      </c>
      <c r="B165" s="10" t="s">
        <v>479</v>
      </c>
      <c r="C165" s="6">
        <f t="shared" ref="C165:C166" ca="1" si="67">VLOOKUP(B165,OFFSET(INDIRECT("$A:$B"),0,MATCH(B$1&amp;"_Verify",INDIRECT("$1:$1"),0)-1),2,0)</f>
        <v>64</v>
      </c>
      <c r="D165" s="10"/>
    </row>
    <row r="166" spans="1:4" x14ac:dyDescent="0.3">
      <c r="A166" s="10" t="s">
        <v>503</v>
      </c>
      <c r="B166" s="10" t="s">
        <v>481</v>
      </c>
      <c r="C166" s="6">
        <f t="shared" ca="1" si="67"/>
        <v>65</v>
      </c>
      <c r="D166" s="10"/>
    </row>
    <row r="167" spans="1:4" x14ac:dyDescent="0.3">
      <c r="A167" t="s">
        <v>171</v>
      </c>
      <c r="B167" t="s">
        <v>165</v>
      </c>
      <c r="C167" s="6">
        <f t="shared" ca="1" si="10"/>
        <v>57</v>
      </c>
    </row>
    <row r="168" spans="1:4" x14ac:dyDescent="0.3">
      <c r="A168" s="10" t="s">
        <v>506</v>
      </c>
      <c r="B168" s="10" t="s">
        <v>165</v>
      </c>
      <c r="C168" s="6">
        <f t="shared" ref="C168" ca="1" si="68">VLOOKUP(B168,OFFSET(INDIRECT("$A:$B"),0,MATCH(B$1&amp;"_Verify",INDIRECT("$1:$1"),0)-1),2,0)</f>
        <v>57</v>
      </c>
      <c r="D168" s="10"/>
    </row>
    <row r="169" spans="1:4" x14ac:dyDescent="0.3">
      <c r="A169" t="s">
        <v>172</v>
      </c>
      <c r="B169" t="s">
        <v>165</v>
      </c>
      <c r="C169" s="6">
        <f t="shared" ca="1" si="10"/>
        <v>57</v>
      </c>
    </row>
    <row r="170" spans="1:4" x14ac:dyDescent="0.3">
      <c r="A170" s="10" t="s">
        <v>507</v>
      </c>
      <c r="B170" s="10" t="s">
        <v>165</v>
      </c>
      <c r="C170" s="6">
        <f t="shared" ref="C170" ca="1" si="69">VLOOKUP(B170,OFFSET(INDIRECT("$A:$B"),0,MATCH(B$1&amp;"_Verify",INDIRECT("$1:$1"),0)-1),2,0)</f>
        <v>57</v>
      </c>
      <c r="D170" s="10"/>
    </row>
    <row r="171" spans="1:4" x14ac:dyDescent="0.3">
      <c r="A171" t="s">
        <v>173</v>
      </c>
      <c r="B171" t="s">
        <v>165</v>
      </c>
      <c r="C171" s="6">
        <f t="shared" ca="1" si="10"/>
        <v>57</v>
      </c>
    </row>
    <row r="172" spans="1:4" x14ac:dyDescent="0.3">
      <c r="A172" s="10" t="s">
        <v>508</v>
      </c>
      <c r="B172" s="10" t="s">
        <v>165</v>
      </c>
      <c r="C172" s="6">
        <f t="shared" ref="C172" ca="1" si="70">VLOOKUP(B172,OFFSET(INDIRECT("$A:$B"),0,MATCH(B$1&amp;"_Verify",INDIRECT("$1:$1"),0)-1),2,0)</f>
        <v>57</v>
      </c>
      <c r="D172" s="10"/>
    </row>
    <row r="173" spans="1:4" x14ac:dyDescent="0.3">
      <c r="A173" t="s">
        <v>174</v>
      </c>
      <c r="B173" t="s">
        <v>184</v>
      </c>
      <c r="C173" s="6">
        <f t="shared" ca="1" si="10"/>
        <v>31</v>
      </c>
    </row>
    <row r="174" spans="1:4" x14ac:dyDescent="0.3">
      <c r="A174" t="s">
        <v>175</v>
      </c>
      <c r="B174" t="s">
        <v>182</v>
      </c>
      <c r="C174" s="6">
        <f t="shared" ca="1" si="10"/>
        <v>33</v>
      </c>
    </row>
    <row r="175" spans="1:4" x14ac:dyDescent="0.3">
      <c r="A175" t="s">
        <v>176</v>
      </c>
      <c r="B175" t="s">
        <v>185</v>
      </c>
      <c r="C175" s="6">
        <f t="shared" ca="1" si="10"/>
        <v>34</v>
      </c>
    </row>
    <row r="176" spans="1:4" x14ac:dyDescent="0.3">
      <c r="A176" t="s">
        <v>177</v>
      </c>
      <c r="B176" t="s">
        <v>186</v>
      </c>
      <c r="C176" s="6">
        <f t="shared" ca="1" si="10"/>
        <v>35</v>
      </c>
    </row>
    <row r="177" spans="1:3" x14ac:dyDescent="0.3">
      <c r="A177" t="s">
        <v>178</v>
      </c>
      <c r="B177" t="s">
        <v>187</v>
      </c>
      <c r="C177" s="6">
        <f t="shared" ca="1" si="10"/>
        <v>36</v>
      </c>
    </row>
    <row r="178" spans="1:3" x14ac:dyDescent="0.3">
      <c r="A178" t="s">
        <v>179</v>
      </c>
      <c r="B178" t="s">
        <v>188</v>
      </c>
      <c r="C178" s="6">
        <f t="shared" ca="1" si="10"/>
        <v>37</v>
      </c>
    </row>
    <row r="179" spans="1:3" x14ac:dyDescent="0.3">
      <c r="A179" t="s">
        <v>180</v>
      </c>
      <c r="B179" t="s">
        <v>189</v>
      </c>
      <c r="C179" s="6">
        <f t="shared" ca="1" si="10"/>
        <v>38</v>
      </c>
    </row>
    <row r="180" spans="1:3" x14ac:dyDescent="0.3">
      <c r="A180" t="s">
        <v>181</v>
      </c>
      <c r="B180" t="s">
        <v>190</v>
      </c>
      <c r="C180" s="6">
        <f t="shared" ca="1" si="10"/>
        <v>39</v>
      </c>
    </row>
    <row r="181" spans="1:3" x14ac:dyDescent="0.3">
      <c r="A181" t="s">
        <v>269</v>
      </c>
      <c r="B181" t="s">
        <v>530</v>
      </c>
      <c r="C181" s="6">
        <f t="shared" ref="C181" ca="1" si="71">VLOOKUP(B181,OFFSET(INDIRECT("$A:$B"),0,MATCH(B$1&amp;"_Verify",INDIRECT("$1:$1"),0)-1),2,0)</f>
        <v>68</v>
      </c>
    </row>
    <row r="182" spans="1:3" x14ac:dyDescent="0.3">
      <c r="A182" t="s">
        <v>270</v>
      </c>
      <c r="B182" t="s">
        <v>530</v>
      </c>
      <c r="C182" s="6">
        <f t="shared" ref="C182" ca="1" si="72">VLOOKUP(B182,OFFSET(INDIRECT("$A:$B"),0,MATCH(B$1&amp;"_Verify",INDIRECT("$1:$1"),0)-1),2,0)</f>
        <v>68</v>
      </c>
    </row>
    <row r="183" spans="1:3" x14ac:dyDescent="0.3">
      <c r="A183" t="s">
        <v>290</v>
      </c>
      <c r="B183" t="s">
        <v>93</v>
      </c>
      <c r="C183" s="6">
        <f t="shared" ref="C183:C186" ca="1" si="73">VLOOKUP(B183,OFFSET(INDIRECT("$A:$B"),0,MATCH(B$1&amp;"_Verify",INDIRECT("$1:$1"),0)-1),2,0)</f>
        <v>13</v>
      </c>
    </row>
    <row r="184" spans="1:3" x14ac:dyDescent="0.3">
      <c r="A184" t="s">
        <v>292</v>
      </c>
      <c r="B184" t="s">
        <v>21</v>
      </c>
      <c r="C184" s="6">
        <f t="shared" ca="1" si="73"/>
        <v>7</v>
      </c>
    </row>
    <row r="185" spans="1:3" x14ac:dyDescent="0.3">
      <c r="A185" t="s">
        <v>291</v>
      </c>
      <c r="B185" t="s">
        <v>93</v>
      </c>
      <c r="C185" s="6">
        <f t="shared" ca="1" si="73"/>
        <v>13</v>
      </c>
    </row>
    <row r="186" spans="1:3" x14ac:dyDescent="0.3">
      <c r="A186" t="s">
        <v>294</v>
      </c>
      <c r="B186" t="s">
        <v>21</v>
      </c>
      <c r="C186" s="6">
        <f t="shared" ca="1" si="73"/>
        <v>7</v>
      </c>
    </row>
    <row r="187" spans="1:3" x14ac:dyDescent="0.3">
      <c r="A187" t="s">
        <v>298</v>
      </c>
      <c r="B187" s="10" t="s">
        <v>530</v>
      </c>
      <c r="C187" s="6">
        <f t="shared" ref="C187" ca="1" si="74">VLOOKUP(B187,OFFSET(INDIRECT("$A:$B"),0,MATCH(B$1&amp;"_Verify",INDIRECT("$1:$1"),0)-1),2,0)</f>
        <v>68</v>
      </c>
    </row>
    <row r="188" spans="1:3" x14ac:dyDescent="0.3">
      <c r="A188" t="s">
        <v>299</v>
      </c>
      <c r="B188" s="10" t="s">
        <v>530</v>
      </c>
      <c r="C188" s="6">
        <f t="shared" ref="C188:C190" ca="1" si="75">VLOOKUP(B188,OFFSET(INDIRECT("$A:$B"),0,MATCH(B$1&amp;"_Verify",INDIRECT("$1:$1"),0)-1),2,0)</f>
        <v>68</v>
      </c>
    </row>
    <row r="189" spans="1:3" x14ac:dyDescent="0.3">
      <c r="A189" t="s">
        <v>300</v>
      </c>
      <c r="B189" t="s">
        <v>93</v>
      </c>
      <c r="C189" s="6">
        <f t="shared" ca="1" si="75"/>
        <v>13</v>
      </c>
    </row>
    <row r="190" spans="1:3" x14ac:dyDescent="0.3">
      <c r="A190" t="s">
        <v>301</v>
      </c>
      <c r="B190" t="s">
        <v>225</v>
      </c>
      <c r="C190" s="6">
        <f t="shared" ca="1" si="75"/>
        <v>15</v>
      </c>
    </row>
    <row r="191" spans="1:3" x14ac:dyDescent="0.3">
      <c r="A191" t="s">
        <v>302</v>
      </c>
      <c r="B191" t="s">
        <v>228</v>
      </c>
      <c r="C191" s="6">
        <f t="shared" ref="C191" ca="1" si="76">VLOOKUP(B191,OFFSET(INDIRECT("$A:$B"),0,MATCH(B$1&amp;"_Verify",INDIRECT("$1:$1"),0)-1),2,0)</f>
        <v>16</v>
      </c>
    </row>
    <row r="192" spans="1:3" x14ac:dyDescent="0.3">
      <c r="A192" t="s">
        <v>303</v>
      </c>
      <c r="B192" t="s">
        <v>228</v>
      </c>
      <c r="C192" s="6">
        <f t="shared" ref="C192" ca="1" si="77">VLOOKUP(B192,OFFSET(INDIRECT("$A:$B"),0,MATCH(B$1&amp;"_Verify",INDIRECT("$1:$1"),0)-1),2,0)</f>
        <v>16</v>
      </c>
    </row>
    <row r="193" spans="1:4" x14ac:dyDescent="0.3">
      <c r="A193" t="s">
        <v>306</v>
      </c>
      <c r="B193" t="s">
        <v>229</v>
      </c>
      <c r="C193" s="6">
        <f t="shared" ref="C193" ca="1" si="78">VLOOKUP(B193,OFFSET(INDIRECT("$A:$B"),0,MATCH(B$1&amp;"_Verify",INDIRECT("$1:$1"),0)-1),2,0)</f>
        <v>17</v>
      </c>
    </row>
    <row r="194" spans="1:4" x14ac:dyDescent="0.3">
      <c r="A194" t="s">
        <v>307</v>
      </c>
      <c r="B194" t="s">
        <v>229</v>
      </c>
      <c r="C194" s="6">
        <f t="shared" ref="C194" ca="1" si="79">VLOOKUP(B194,OFFSET(INDIRECT("$A:$B"),0,MATCH(B$1&amp;"_Verify",INDIRECT("$1:$1"),0)-1),2,0)</f>
        <v>17</v>
      </c>
    </row>
    <row r="195" spans="1:4" x14ac:dyDescent="0.3">
      <c r="A195" t="s">
        <v>308</v>
      </c>
      <c r="B195" t="s">
        <v>230</v>
      </c>
      <c r="C195" s="6">
        <f t="shared" ref="C195" ca="1" si="80">VLOOKUP(B195,OFFSET(INDIRECT("$A:$B"),0,MATCH(B$1&amp;"_Verify",INDIRECT("$1:$1"),0)-1),2,0)</f>
        <v>18</v>
      </c>
    </row>
    <row r="196" spans="1:4" x14ac:dyDescent="0.3">
      <c r="A196" t="s">
        <v>309</v>
      </c>
      <c r="B196" t="s">
        <v>230</v>
      </c>
      <c r="C196" s="6">
        <f t="shared" ref="C196" ca="1" si="81">VLOOKUP(B196,OFFSET(INDIRECT("$A:$B"),0,MATCH(B$1&amp;"_Verify",INDIRECT("$1:$1"),0)-1),2,0)</f>
        <v>18</v>
      </c>
    </row>
    <row r="197" spans="1:4" x14ac:dyDescent="0.3">
      <c r="A197" t="s">
        <v>310</v>
      </c>
      <c r="B197" t="s">
        <v>231</v>
      </c>
      <c r="C197" s="6">
        <f t="shared" ref="C197" ca="1" si="82">VLOOKUP(B197,OFFSET(INDIRECT("$A:$B"),0,MATCH(B$1&amp;"_Verify",INDIRECT("$1:$1"),0)-1),2,0)</f>
        <v>19</v>
      </c>
    </row>
    <row r="198" spans="1:4" x14ac:dyDescent="0.3">
      <c r="A198" t="s">
        <v>311</v>
      </c>
      <c r="B198" t="s">
        <v>231</v>
      </c>
      <c r="C198" s="6">
        <f t="shared" ref="C198" ca="1" si="83">VLOOKUP(B198,OFFSET(INDIRECT("$A:$B"),0,MATCH(B$1&amp;"_Verify",INDIRECT("$1:$1"),0)-1),2,0)</f>
        <v>19</v>
      </c>
    </row>
    <row r="199" spans="1:4" x14ac:dyDescent="0.3">
      <c r="A199" t="s">
        <v>313</v>
      </c>
      <c r="B199" t="s">
        <v>239</v>
      </c>
      <c r="C199" s="6">
        <f t="shared" ref="C199:C209" ca="1" si="84">VLOOKUP(B199,OFFSET(INDIRECT("$A:$B"),0,MATCH(B$1&amp;"_Verify",INDIRECT("$1:$1"),0)-1),2,0)</f>
        <v>20</v>
      </c>
    </row>
    <row r="200" spans="1:4" x14ac:dyDescent="0.3">
      <c r="A200" t="s">
        <v>314</v>
      </c>
      <c r="B200" t="s">
        <v>239</v>
      </c>
      <c r="C200" s="6">
        <f t="shared" ca="1" si="84"/>
        <v>20</v>
      </c>
    </row>
    <row r="201" spans="1:4" x14ac:dyDescent="0.3">
      <c r="A201" t="s">
        <v>365</v>
      </c>
      <c r="B201" t="s">
        <v>93</v>
      </c>
      <c r="C201" s="6">
        <f t="shared" ref="C201:C203" ca="1" si="85">VLOOKUP(B201,OFFSET(INDIRECT("$A:$B"),0,MATCH(B$1&amp;"_Verify",INDIRECT("$1:$1"),0)-1),2,0)</f>
        <v>13</v>
      </c>
      <c r="D201" s="6"/>
    </row>
    <row r="202" spans="1:4" x14ac:dyDescent="0.3">
      <c r="A202" t="s">
        <v>367</v>
      </c>
      <c r="B202" t="s">
        <v>338</v>
      </c>
      <c r="C202" s="6">
        <f t="shared" ca="1" si="85"/>
        <v>21</v>
      </c>
    </row>
    <row r="203" spans="1:4" x14ac:dyDescent="0.3">
      <c r="A203" t="s">
        <v>371</v>
      </c>
      <c r="B203" t="s">
        <v>57</v>
      </c>
      <c r="C203" s="6">
        <f t="shared" ca="1" si="85"/>
        <v>11</v>
      </c>
    </row>
    <row r="204" spans="1:4" x14ac:dyDescent="0.3">
      <c r="A204" t="s">
        <v>315</v>
      </c>
      <c r="B204" t="s">
        <v>93</v>
      </c>
      <c r="C204" s="6">
        <f t="shared" ca="1" si="84"/>
        <v>13</v>
      </c>
    </row>
    <row r="205" spans="1:4" x14ac:dyDescent="0.3">
      <c r="A205" t="s">
        <v>317</v>
      </c>
      <c r="B205" t="s">
        <v>21</v>
      </c>
      <c r="C205" s="6">
        <f t="shared" ca="1" si="84"/>
        <v>7</v>
      </c>
    </row>
    <row r="206" spans="1:4" x14ac:dyDescent="0.3">
      <c r="A206" s="10" t="s">
        <v>510</v>
      </c>
      <c r="B206" s="10" t="s">
        <v>93</v>
      </c>
      <c r="C206" s="6">
        <f t="shared" ca="1" si="84"/>
        <v>13</v>
      </c>
      <c r="D206" s="10"/>
    </row>
    <row r="207" spans="1:4" x14ac:dyDescent="0.3">
      <c r="A207" s="10" t="s">
        <v>512</v>
      </c>
      <c r="B207" s="10" t="s">
        <v>21</v>
      </c>
      <c r="C207" s="6">
        <f t="shared" ca="1" si="84"/>
        <v>7</v>
      </c>
      <c r="D207" s="10"/>
    </row>
    <row r="208" spans="1:4" x14ac:dyDescent="0.3">
      <c r="A208" t="s">
        <v>372</v>
      </c>
      <c r="B208" t="s">
        <v>342</v>
      </c>
      <c r="C208" s="6">
        <f t="shared" ca="1" si="84"/>
        <v>61</v>
      </c>
    </row>
    <row r="209" spans="1:4" x14ac:dyDescent="0.3">
      <c r="A209" t="s">
        <v>373</v>
      </c>
      <c r="B209" t="s">
        <v>346</v>
      </c>
      <c r="C209" s="6">
        <f t="shared" ca="1" si="84"/>
        <v>59</v>
      </c>
    </row>
    <row r="210" spans="1:4" x14ac:dyDescent="0.3">
      <c r="A210" t="s">
        <v>318</v>
      </c>
      <c r="B210" t="s">
        <v>240</v>
      </c>
      <c r="C210" s="6">
        <f t="shared" ref="C210:C213" ca="1" si="86">VLOOKUP(B210,OFFSET(INDIRECT("$A:$B"),0,MATCH(B$1&amp;"_Verify",INDIRECT("$1:$1"),0)-1),2,0)</f>
        <v>58</v>
      </c>
    </row>
    <row r="211" spans="1:4" x14ac:dyDescent="0.3">
      <c r="A211" s="10" t="s">
        <v>514</v>
      </c>
      <c r="B211" s="10" t="s">
        <v>240</v>
      </c>
      <c r="C211" s="6">
        <f t="shared" ref="C211" ca="1" si="87">VLOOKUP(B211,OFFSET(INDIRECT("$A:$B"),0,MATCH(B$1&amp;"_Verify",INDIRECT("$1:$1"),0)-1),2,0)</f>
        <v>58</v>
      </c>
      <c r="D211" s="10"/>
    </row>
    <row r="212" spans="1:4" x14ac:dyDescent="0.3">
      <c r="A212" t="s">
        <v>329</v>
      </c>
      <c r="B212" t="s">
        <v>273</v>
      </c>
      <c r="C212" s="6">
        <f t="shared" ca="1" si="86"/>
        <v>41</v>
      </c>
    </row>
    <row r="213" spans="1:4" x14ac:dyDescent="0.3">
      <c r="A213" t="s">
        <v>331</v>
      </c>
      <c r="B213" t="s">
        <v>54</v>
      </c>
      <c r="C213" s="6">
        <f t="shared" ca="1" si="86"/>
        <v>8</v>
      </c>
    </row>
    <row r="214" spans="1:4" x14ac:dyDescent="0.3">
      <c r="A214" t="s">
        <v>320</v>
      </c>
      <c r="B214" t="s">
        <v>274</v>
      </c>
      <c r="C214" s="6">
        <f t="shared" ref="C214" ca="1" si="88">VLOOKUP(B214,OFFSET(INDIRECT("$A:$B"),0,MATCH(B$1&amp;"_Verify",INDIRECT("$1:$1"),0)-1),2,0)</f>
        <v>40</v>
      </c>
    </row>
    <row r="215" spans="1:4" x14ac:dyDescent="0.3">
      <c r="A215" t="s">
        <v>322</v>
      </c>
      <c r="B215" t="s">
        <v>55</v>
      </c>
      <c r="C215" s="6">
        <f t="shared" ref="C215" ca="1" si="89">VLOOKUP(B215,OFFSET(INDIRECT("$A:$B"),0,MATCH(B$1&amp;"_Verify",INDIRECT("$1:$1"),0)-1),2,0)</f>
        <v>9</v>
      </c>
    </row>
    <row r="216" spans="1:4" x14ac:dyDescent="0.3">
      <c r="A216" t="s">
        <v>352</v>
      </c>
      <c r="B216" t="s">
        <v>345</v>
      </c>
      <c r="C216" s="6">
        <f t="shared" ref="C216" ca="1" si="90">VLOOKUP(B216,OFFSET(INDIRECT("$A:$B"),0,MATCH(B$1&amp;"_Verify",INDIRECT("$1:$1"),0)-1),2,0)</f>
        <v>42</v>
      </c>
    </row>
    <row r="217" spans="1:4" x14ac:dyDescent="0.3">
      <c r="A217" t="s">
        <v>353</v>
      </c>
      <c r="B217" t="s">
        <v>284</v>
      </c>
      <c r="C217" s="6">
        <f t="shared" ref="C217" ca="1" si="91">VLOOKUP(B217,OFFSET(INDIRECT("$A:$B"),0,MATCH(B$1&amp;"_Verify",INDIRECT("$1:$1"),0)-1),2,0)</f>
        <v>60</v>
      </c>
    </row>
    <row r="218" spans="1:4" x14ac:dyDescent="0.3">
      <c r="A218" t="s">
        <v>377</v>
      </c>
      <c r="B218" t="s">
        <v>378</v>
      </c>
      <c r="C218" s="6">
        <f t="shared" ref="C218:C220" ca="1" si="92">VLOOKUP(B218,OFFSET(INDIRECT("$A:$B"),0,MATCH(B$1&amp;"_Verify",INDIRECT("$1:$1"),0)-1),2,0)</f>
        <v>62</v>
      </c>
    </row>
    <row r="219" spans="1:4" x14ac:dyDescent="0.3">
      <c r="A219" s="10" t="s">
        <v>520</v>
      </c>
      <c r="B219" s="10" t="s">
        <v>523</v>
      </c>
      <c r="C219" s="6">
        <f t="shared" ca="1" si="92"/>
        <v>66</v>
      </c>
      <c r="D219" s="10"/>
    </row>
    <row r="220" spans="1:4" x14ac:dyDescent="0.3">
      <c r="A220" s="10" t="s">
        <v>522</v>
      </c>
      <c r="B220" s="10" t="s">
        <v>523</v>
      </c>
      <c r="C220" s="6">
        <f t="shared" ca="1" si="92"/>
        <v>66</v>
      </c>
      <c r="D220" s="10"/>
    </row>
    <row r="221" spans="1:4" x14ac:dyDescent="0.3">
      <c r="A221" s="10" t="s">
        <v>536</v>
      </c>
      <c r="B221" s="10" t="s">
        <v>526</v>
      </c>
      <c r="C221" s="6">
        <f t="shared" ref="C221:C225" ca="1" si="93">VLOOKUP(B221,OFFSET(INDIRECT("$A:$B"),0,MATCH(B$1&amp;"_Verify",INDIRECT("$1:$1"),0)-1),2,0)</f>
        <v>67</v>
      </c>
      <c r="D221" s="10"/>
    </row>
    <row r="222" spans="1:4" s="10" customFormat="1" x14ac:dyDescent="0.3">
      <c r="A222" s="10" t="s">
        <v>825</v>
      </c>
      <c r="B222" s="10" t="s">
        <v>383</v>
      </c>
      <c r="C222" s="6">
        <f t="shared" ca="1" si="93"/>
        <v>22</v>
      </c>
    </row>
    <row r="223" spans="1:4" s="10" customFormat="1" x14ac:dyDescent="0.3">
      <c r="A223" s="10" t="s">
        <v>826</v>
      </c>
      <c r="B223" s="10" t="s">
        <v>383</v>
      </c>
      <c r="C223" s="6">
        <f t="shared" ca="1" si="93"/>
        <v>22</v>
      </c>
    </row>
    <row r="224" spans="1:4" s="10" customFormat="1" x14ac:dyDescent="0.3">
      <c r="A224" s="10" t="s">
        <v>828</v>
      </c>
      <c r="B224" s="10" t="s">
        <v>383</v>
      </c>
      <c r="C224" s="6">
        <f t="shared" ca="1" si="93"/>
        <v>22</v>
      </c>
    </row>
    <row r="225" spans="1:4" s="10" customFormat="1" x14ac:dyDescent="0.3">
      <c r="A225" s="10" t="s">
        <v>830</v>
      </c>
      <c r="B225" s="10" t="s">
        <v>383</v>
      </c>
      <c r="C225" s="6">
        <f t="shared" ca="1" si="93"/>
        <v>22</v>
      </c>
    </row>
    <row r="226" spans="1:4" x14ac:dyDescent="0.3">
      <c r="A226" t="s">
        <v>386</v>
      </c>
      <c r="B226" t="s">
        <v>383</v>
      </c>
      <c r="C226" s="6">
        <f t="shared" ref="C226" ca="1" si="94">VLOOKUP(B226,OFFSET(INDIRECT("$A:$B"),0,MATCH(B$1&amp;"_Verify",INDIRECT("$1:$1"),0)-1),2,0)</f>
        <v>22</v>
      </c>
    </row>
    <row r="227" spans="1:4" x14ac:dyDescent="0.3">
      <c r="A227" t="s">
        <v>400</v>
      </c>
      <c r="B227" t="s">
        <v>383</v>
      </c>
      <c r="C227" s="6">
        <f t="shared" ref="C227" ca="1" si="95">VLOOKUP(B227,OFFSET(INDIRECT("$A:$B"),0,MATCH(B$1&amp;"_Verify",INDIRECT("$1:$1"),0)-1),2,0)</f>
        <v>22</v>
      </c>
    </row>
    <row r="228" spans="1:4" x14ac:dyDescent="0.3">
      <c r="A228" t="s">
        <v>388</v>
      </c>
      <c r="B228" t="s">
        <v>383</v>
      </c>
      <c r="C228" s="6">
        <f t="shared" ref="C228:C231" ca="1" si="96">VLOOKUP(B228,OFFSET(INDIRECT("$A:$B"),0,MATCH(B$1&amp;"_Verify",INDIRECT("$1:$1"),0)-1),2,0)</f>
        <v>22</v>
      </c>
    </row>
    <row r="229" spans="1:4" x14ac:dyDescent="0.3">
      <c r="A229" t="s">
        <v>401</v>
      </c>
      <c r="B229" t="s">
        <v>383</v>
      </c>
      <c r="C229" s="6">
        <f t="shared" ca="1" si="96"/>
        <v>22</v>
      </c>
    </row>
    <row r="230" spans="1:4" x14ac:dyDescent="0.3">
      <c r="A230" s="10" t="s">
        <v>778</v>
      </c>
      <c r="B230" s="10" t="s">
        <v>383</v>
      </c>
      <c r="C230" s="6">
        <f t="shared" ca="1" si="96"/>
        <v>22</v>
      </c>
      <c r="D230" s="10"/>
    </row>
    <row r="231" spans="1:4" x14ac:dyDescent="0.3">
      <c r="A231" s="10" t="s">
        <v>779</v>
      </c>
      <c r="B231" s="10" t="s">
        <v>383</v>
      </c>
      <c r="C231" s="6">
        <f t="shared" ca="1" si="96"/>
        <v>22</v>
      </c>
      <c r="D231" s="10"/>
    </row>
    <row r="232" spans="1:4" x14ac:dyDescent="0.3">
      <c r="A232" s="10" t="s">
        <v>780</v>
      </c>
      <c r="B232" s="10" t="s">
        <v>383</v>
      </c>
      <c r="C232" s="6">
        <f t="shared" ref="C232:C233" ca="1" si="97">VLOOKUP(B232,OFFSET(INDIRECT("$A:$B"),0,MATCH(B$1&amp;"_Verify",INDIRECT("$1:$1"),0)-1),2,0)</f>
        <v>22</v>
      </c>
      <c r="D232" s="10"/>
    </row>
    <row r="233" spans="1:4" x14ac:dyDescent="0.3">
      <c r="A233" s="10" t="s">
        <v>781</v>
      </c>
      <c r="B233" s="10" t="s">
        <v>383</v>
      </c>
      <c r="C233" s="6">
        <f t="shared" ca="1" si="97"/>
        <v>22</v>
      </c>
      <c r="D233" s="10"/>
    </row>
  </sheetData>
  <phoneticPr fontId="1" type="noConversion"/>
  <dataValidations count="1">
    <dataValidation type="list" allowBlank="1" showInputMessage="1" showErrorMessage="1" sqref="B2:B233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56"/>
  <sheetViews>
    <sheetView tabSelected="1" workbookViewId="0">
      <pane xSplit="2" ySplit="2" topLeftCell="C18" activePane="bottomRight" state="frozen"/>
      <selection pane="topRight" activeCell="C1" sqref="C1"/>
      <selection pane="bottomLeft" activeCell="A3" sqref="A3"/>
      <selection pane="bottomRight" activeCell="A35" sqref="A35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226</v>
      </c>
      <c r="F2" s="4" t="str">
        <f>IF(ISBLANK(VLOOKUP($E2,어펙터인자!$1:$1048576,MATCH(F$1,어펙터인자!$1:$1,0),0)),"",VLOOKUP($E2,어펙터인자!$1:$1048576,MATCH(F$1,어펙터인자!$1:$1,0),0))</f>
        <v>리젠 힐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틱. 최초 쉬었다가 발동</v>
      </c>
      <c r="K2" s="4" t="str">
        <f>IF(ISBLANK(VLOOKUP($E2,어펙터인자!$1:$1048576,MATCH(K$1,어펙터인자!$1:$1,0),0)),"",VLOOKUP($E2,어펙터인자!$1:$1048576,MATCH(K$1,어펙터인자!$1:$1,0),0))</f>
        <v>피격자 MaxHP 비례 힐 비율</v>
      </c>
      <c r="L2" s="4" t="str">
        <f>IF(ISBLANK(VLOOKUP($E2,어펙터인자!$1:$1048576,MATCH(L$1,어펙터인자!$1:$1,0),0)),"",VLOOKUP($E2,어펙터인자!$1:$1048576,MATCH(L$1,어펙터인자!$1:$1,0),0))</f>
        <v>대미지 비례 힐 비율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41" si="0">B3&amp;"_"&amp;TEXT(D3,"00")</f>
        <v>NormalAttack0.4_01</v>
      </c>
      <c r="B3" s="1" t="s">
        <v>770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43" ca="1" si="1">IF(NOT(ISBLANK(N3)),N3,
IF(ISBLANK(M3),"",
VLOOKUP(M3,OFFSET(INDIRECT("$A:$B"),0,MATCH(M$1&amp;"_Verify",INDIRECT("$1:$1"),0)-1),2,0)
))</f>
        <v/>
      </c>
      <c r="S3" s="7" t="str">
        <f t="shared" ref="S3:S201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769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573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546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547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569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570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574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154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537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548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549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ref="A15:A20" si="18">B15&amp;"_"&amp;TEXT(D15,"00")</f>
        <v>NormalAttackMelee2.0_01</v>
      </c>
      <c r="B15" s="1" t="s">
        <v>571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0" ca="1" si="19">IF(NOT(ISBLANK(N15)),N15,
IF(ISBLANK(M15),"",
VLOOKUP(M15,OFFSET(INDIRECT("$A:$B"),0,MATCH(M$1&amp;"_Verify",INDIRECT("$1:$1"),0)-1),2,0)
))</f>
        <v/>
      </c>
      <c r="S15" s="7" t="str">
        <f t="shared" ref="S15:S20" ca="1" si="20">IF(NOT(ISBLANK(R15)),R15,
IF(ISBLANK(Q15),"",
VLOOKUP(Q15,OFFSET(INDIRECT("$A:$B"),0,MATCH(Q$1&amp;"_Verify",INDIRECT("$1:$1"),0)-1),2,0)
))</f>
        <v/>
      </c>
      <c r="Y15" s="1" t="s">
        <v>158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572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NormalAttackEtc0.8_01</v>
      </c>
      <c r="B17" s="1" t="s">
        <v>637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0.8</v>
      </c>
      <c r="L17" s="1">
        <v>2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si="18"/>
        <v>NormalAttackEtc01_01</v>
      </c>
      <c r="B18" s="1" t="s">
        <v>638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</v>
      </c>
      <c r="L18" s="1">
        <v>2</v>
      </c>
      <c r="O18" s="7" t="str">
        <f t="shared" ca="1" si="19"/>
        <v/>
      </c>
      <c r="S18" s="7" t="str">
        <f t="shared" ca="1" si="20"/>
        <v/>
      </c>
      <c r="Y18" s="1" t="s">
        <v>161</v>
      </c>
      <c r="Z18" s="1">
        <v>16</v>
      </c>
    </row>
    <row r="19" spans="1:26" x14ac:dyDescent="0.3">
      <c r="A19" s="1" t="str">
        <f t="shared" si="18"/>
        <v>NormalAttackEtc1.25_01</v>
      </c>
      <c r="B19" s="1" t="s">
        <v>639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1.25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643</v>
      </c>
      <c r="Z19" s="1">
        <v>17</v>
      </c>
    </row>
    <row r="20" spans="1:26" x14ac:dyDescent="0.3">
      <c r="A20" s="1" t="str">
        <f t="shared" si="18"/>
        <v>NormalAttackEtc1.5_01</v>
      </c>
      <c r="B20" s="1" t="s">
        <v>640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1.5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ref="A21:A22" si="21">B21&amp;"_"&amp;TEXT(D21,"00")</f>
        <v>NormalAttackEtc2.0_01</v>
      </c>
      <c r="B21" s="1" t="s">
        <v>641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2</v>
      </c>
      <c r="L21" s="1">
        <v>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163</v>
      </c>
      <c r="Z21" s="1">
        <v>19</v>
      </c>
    </row>
    <row r="22" spans="1:26" x14ac:dyDescent="0.3">
      <c r="A22" s="1" t="str">
        <f t="shared" si="21"/>
        <v>NormalAttackEtc3.0_01</v>
      </c>
      <c r="B22" s="1" t="s">
        <v>642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3</v>
      </c>
      <c r="L22" s="1">
        <v>2</v>
      </c>
      <c r="O22" s="7" t="str">
        <f t="shared" ca="1" si="22"/>
        <v/>
      </c>
      <c r="S22" s="7" t="str">
        <f t="shared" ca="1" si="23"/>
        <v/>
      </c>
      <c r="Y22" s="1" t="s">
        <v>538</v>
      </c>
      <c r="Z22" s="1">
        <v>20</v>
      </c>
    </row>
    <row r="23" spans="1:26" x14ac:dyDescent="0.3">
      <c r="A23" s="1" t="str">
        <f t="shared" ref="A23:A24" si="24">B23&amp;"_"&amp;TEXT(D23,"00")</f>
        <v>NormalAttackGanfaul_01</v>
      </c>
      <c r="B23" t="s">
        <v>415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0.92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UltimatePositionBuffGanfaul_01</v>
      </c>
      <c r="B24" s="1" t="s">
        <v>419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PositionBuff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4.8</v>
      </c>
      <c r="J24" s="1">
        <v>2</v>
      </c>
      <c r="K24" s="1">
        <v>-0.35</v>
      </c>
      <c r="N24" s="1">
        <v>5</v>
      </c>
      <c r="O24" s="7">
        <f t="shared" ca="1" si="25"/>
        <v>5</v>
      </c>
      <c r="S24" s="7" t="str">
        <f t="shared" ca="1" si="26"/>
        <v/>
      </c>
      <c r="V24" s="1" t="s">
        <v>645</v>
      </c>
    </row>
    <row r="25" spans="1:26" x14ac:dyDescent="0.3">
      <c r="A25" s="1" t="str">
        <f t="shared" ref="A25" si="27">B25&amp;"_"&amp;TEXT(D25,"00")</f>
        <v>UltimateAttackGanfaul_01</v>
      </c>
      <c r="B25" s="1" t="s">
        <v>363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4</v>
      </c>
      <c r="O25" s="7" t="str">
        <f t="shared" ref="O25" ca="1" si="28">IF(NOT(ISBLANK(N25)),N25,
IF(ISBLANK(M25),"",
VLOOKUP(M25,OFFSET(INDIRECT("$A:$B"),0,MATCH(M$1&amp;"_Verify",INDIRECT("$1:$1"),0)-1),2,0)
))</f>
        <v/>
      </c>
      <c r="S25" s="7" t="str">
        <f t="shared" ref="S25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0"/>
        <v>NormalAttackYuki_01</v>
      </c>
      <c r="B26" t="s">
        <v>772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f>(1/0.8)*0.45</f>
        <v>0.5625</v>
      </c>
      <c r="O26" s="7" t="str">
        <f t="shared" ca="1" si="1"/>
        <v/>
      </c>
      <c r="S26" s="7" t="str">
        <f t="shared" ca="1" si="2"/>
        <v/>
      </c>
    </row>
    <row r="27" spans="1:26" x14ac:dyDescent="0.3">
      <c r="A27" s="1" t="str">
        <f t="shared" ref="A27:A28" si="30">B27&amp;"_"&amp;TEXT(D27,"00")</f>
        <v>UltimateRemoveYuki_01</v>
      </c>
      <c r="B27" t="s">
        <v>773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RemoveColliderHitObjectAffector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0.9</v>
      </c>
      <c r="J27" s="1">
        <v>2.2000000000000002</v>
      </c>
      <c r="O27" s="7" t="str">
        <f t="shared" ref="O27:O28" ca="1" si="31">IF(NOT(ISBLANK(N27)),N27,
IF(ISBLANK(M27),"",
VLOOKUP(M27,OFFSET(INDIRECT("$A:$B"),0,MATCH(M$1&amp;"_Verify",INDIRECT("$1:$1"),0)-1),2,0)
))</f>
        <v/>
      </c>
      <c r="R27" s="1">
        <v>0</v>
      </c>
      <c r="S27" s="7">
        <f t="shared" ref="S27:S28" ca="1" si="32">IF(NOT(ISBLANK(R27)),R27,
IF(ISBLANK(Q27),"",
VLOOKUP(Q27,OFFSET(INDIRECT("$A:$B"),0,MATCH(Q$1&amp;"_Verify",INDIRECT("$1:$1"),0)-1),2,0)
))</f>
        <v>0</v>
      </c>
      <c r="W27" s="1" t="s">
        <v>424</v>
      </c>
    </row>
    <row r="28" spans="1:26" x14ac:dyDescent="0.3">
      <c r="A28" s="1" t="str">
        <f t="shared" si="30"/>
        <v>UltimateCreateYuki_01</v>
      </c>
      <c r="B28" t="s">
        <v>774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CreateHitObject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O28" s="7" t="str">
        <f t="shared" ca="1" si="31"/>
        <v/>
      </c>
      <c r="S28" s="7" t="str">
        <f t="shared" ca="1" si="32"/>
        <v/>
      </c>
      <c r="T28" s="1" t="s">
        <v>425</v>
      </c>
    </row>
    <row r="29" spans="1:26" x14ac:dyDescent="0.3">
      <c r="A29" s="1" t="str">
        <f t="shared" ref="A29" si="33">B29&amp;"_"&amp;TEXT(D29,"00")</f>
        <v>UltimateAttackYuki_01</v>
      </c>
      <c r="B29" t="s">
        <v>775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(1/0.8)*0.45*1.5</f>
        <v>0.84375</v>
      </c>
      <c r="O29" s="7" t="str">
        <f t="shared" ref="O29" ca="1" si="34">IF(NOT(ISBLANK(N29)),N29,
IF(ISBLANK(M29),"",
VLOOKUP(M29,OFFSET(INDIRECT("$A:$B"),0,MATCH(M$1&amp;"_Verify",INDIRECT("$1:$1"),0)-1),2,0)
))</f>
        <v/>
      </c>
      <c r="S29" s="7" t="str">
        <f t="shared" ref="S29" ca="1" si="35">IF(NOT(ISBLANK(R29)),R29,
IF(ISBLANK(Q29),"",
VLOOKUP(Q29,OFFSET(INDIRECT("$A:$B"),0,MATCH(Q$1&amp;"_Verify",INDIRECT("$1:$1"),0)-1),2,0)
))</f>
        <v/>
      </c>
    </row>
    <row r="30" spans="1:26" x14ac:dyDescent="0.3">
      <c r="A30" s="1" t="str">
        <f t="shared" si="0"/>
        <v>NormalAttackBigBatSuccubus_01</v>
      </c>
      <c r="B30" t="s">
        <v>118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0.23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si="0"/>
        <v>UltimateAttackBigBatSuccubus_01</v>
      </c>
      <c r="B31" s="10" t="s">
        <v>576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0.23*5*1.4</f>
        <v>1.61</v>
      </c>
      <c r="O31" s="7" t="str">
        <f t="shared" ca="1" si="1"/>
        <v/>
      </c>
      <c r="S31" s="7" t="str">
        <f t="shared" ca="1" si="2"/>
        <v/>
      </c>
    </row>
    <row r="32" spans="1:26" x14ac:dyDescent="0.3">
      <c r="A32" s="1" t="str">
        <f t="shared" si="0"/>
        <v>NormalAttackBei_01</v>
      </c>
      <c r="B32" t="s">
        <v>134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0.35499999999999998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ref="A33" si="36">B33&amp;"_"&amp;TEXT(D33,"00")</f>
        <v>NormalAttackJellyFishGirl_01</v>
      </c>
      <c r="B33" s="10" t="s">
        <v>435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0.47</v>
      </c>
      <c r="O33" s="7" t="str">
        <f t="shared" ref="O33" ca="1" si="37">IF(NOT(ISBLANK(N33)),N33,
IF(ISBLANK(M33),"",
VLOOKUP(M33,OFFSET(INDIRECT("$A:$B"),0,MATCH(M$1&amp;"_Verify",INDIRECT("$1:$1"),0)-1),2,0)
))</f>
        <v/>
      </c>
      <c r="S33" s="7" t="str">
        <f t="shared" ref="S33" ca="1" si="38">IF(NOT(ISBLANK(R33)),R33,
IF(ISBLANK(Q33),"",
VLOOKUP(Q33,OFFSET(INDIRECT("$A:$B"),0,MATCH(Q$1&amp;"_Verify",INDIRECT("$1:$1"),0)-1),2,0)
))</f>
        <v/>
      </c>
    </row>
    <row r="34" spans="1:23" x14ac:dyDescent="0.3">
      <c r="A34" s="1" t="str">
        <f t="shared" ref="A34:A35" si="39">B34&amp;"_"&amp;TEXT(D34,"00")</f>
        <v>NormalAttackEarthMage_01</v>
      </c>
      <c r="B34" s="10" t="s">
        <v>436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0.42499999999999999</v>
      </c>
      <c r="O34" s="7" t="str">
        <f t="shared" ref="O34:O35" ca="1" si="40">IF(NOT(ISBLANK(N34)),N34,
IF(ISBLANK(M34),"",
VLOOKUP(M34,OFFSET(INDIRECT("$A:$B"),0,MATCH(M$1&amp;"_Verify",INDIRECT("$1:$1"),0)-1),2,0)
))</f>
        <v/>
      </c>
      <c r="S34" s="7" t="str">
        <f t="shared" ref="S34:S35" ca="1" si="41">IF(NOT(ISBLANK(R34)),R34,
IF(ISBLANK(Q34),"",
VLOOKUP(Q34,OFFSET(INDIRECT("$A:$B"),0,MATCH(Q$1&amp;"_Verify",INDIRECT("$1:$1"),0)-1),2,0)
))</f>
        <v/>
      </c>
    </row>
    <row r="35" spans="1:23" x14ac:dyDescent="0.3">
      <c r="A35" s="1" t="str">
        <f t="shared" si="39"/>
        <v>NormalAttackDynaMob_01</v>
      </c>
      <c r="B35" s="10" t="s">
        <v>438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0.60299999999999998</v>
      </c>
      <c r="O35" s="7" t="str">
        <f t="shared" ca="1" si="40"/>
        <v/>
      </c>
      <c r="S35" s="7" t="str">
        <f t="shared" ca="1" si="41"/>
        <v/>
      </c>
    </row>
    <row r="36" spans="1:23" x14ac:dyDescent="0.3">
      <c r="A36" s="1" t="str">
        <f t="shared" ref="A36:A48" si="42">B36&amp;"_"&amp;TEXT(D36,"00")</f>
        <v>NormalAttackPreSciFiWarrior_01</v>
      </c>
      <c r="B36" s="10" t="s">
        <v>790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0.79500000000000004</v>
      </c>
      <c r="O36" s="7" t="str">
        <f t="shared" ref="O36:O48" ca="1" si="43">IF(NOT(ISBLANK(N36)),N36,
IF(ISBLANK(M36),"",
VLOOKUP(M36,OFFSET(INDIRECT("$A:$B"),0,MATCH(M$1&amp;"_Verify",INDIRECT("$1:$1"),0)-1),2,0)
))</f>
        <v/>
      </c>
      <c r="R36" s="1">
        <v>1</v>
      </c>
      <c r="S36" s="7">
        <f t="shared" ref="S36:S48" ca="1" si="44">IF(NOT(ISBLANK(R36)),R36,
IF(ISBLANK(Q36),"",
VLOOKUP(Q36,OFFSET(INDIRECT("$A:$B"),0,MATCH(Q$1&amp;"_Verify",INDIRECT("$1:$1"),0)-1),2,0)
))</f>
        <v>1</v>
      </c>
    </row>
    <row r="37" spans="1:23" x14ac:dyDescent="0.3">
      <c r="A37" s="1" t="str">
        <f t="shared" ref="A37" si="45">B37&amp;"_"&amp;TEXT(D37,"00")</f>
        <v>NormalAttackSciFiWarrior_01</v>
      </c>
      <c r="B37" s="10" t="s">
        <v>440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1.45</v>
      </c>
      <c r="O37" s="7" t="str">
        <f t="shared" ref="O37" ca="1" si="46">IF(NOT(ISBLANK(N37)),N37,
IF(ISBLANK(M37),"",
VLOOKUP(M37,OFFSET(INDIRECT("$A:$B"),0,MATCH(M$1&amp;"_Verify",INDIRECT("$1:$1"),0)-1),2,0)
))</f>
        <v/>
      </c>
      <c r="R37" s="1">
        <v>1</v>
      </c>
      <c r="S37" s="7">
        <f t="shared" ref="S37" ca="1" si="47">IF(NOT(ISBLANK(R37)),R37,
IF(ISBLANK(Q37),"",
VLOOKUP(Q37,OFFSET(INDIRECT("$A:$B"),0,MATCH(Q$1&amp;"_Verify",INDIRECT("$1:$1"),0)-1),2,0)
))</f>
        <v>1</v>
      </c>
    </row>
    <row r="38" spans="1:23" x14ac:dyDescent="0.3">
      <c r="A38" s="1" t="str">
        <f t="shared" ref="A38" si="48">B38&amp;"_"&amp;TEXT(D38,"00")</f>
        <v>ChangeAttackStateSciFiWarrior_01</v>
      </c>
      <c r="B38" s="10" t="s">
        <v>673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ChangeAttackState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N38" s="1">
        <v>3</v>
      </c>
      <c r="O38" s="7">
        <f t="shared" ref="O38" ca="1" si="49">IF(NOT(ISBLANK(N38)),N38,
IF(ISBLANK(M38),"",
VLOOKUP(M38,OFFSET(INDIRECT("$A:$B"),0,MATCH(M$1&amp;"_Verify",INDIRECT("$1:$1"),0)-1),2,0)
))</f>
        <v>3</v>
      </c>
      <c r="R38" s="1">
        <v>1</v>
      </c>
      <c r="S38" s="7">
        <f t="shared" ref="S38" ca="1" si="50">IF(NOT(ISBLANK(R38)),R38,
IF(ISBLANK(Q38),"",
VLOOKUP(Q38,OFFSET(INDIRECT("$A:$B"),0,MATCH(Q$1&amp;"_Verify",INDIRECT("$1:$1"),0)-1),2,0)
))</f>
        <v>1</v>
      </c>
      <c r="T38" s="1" t="s">
        <v>677</v>
      </c>
    </row>
    <row r="39" spans="1:23" x14ac:dyDescent="0.3">
      <c r="A39" s="1" t="str">
        <f t="shared" ref="A39" si="51">B39&amp;"_"&amp;TEXT(D39,"00")</f>
        <v>IgnoreEvadeVisualSciFiWarrior_01</v>
      </c>
      <c r="B39" s="10" t="s">
        <v>678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IgnoreEvadeVisual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K39" s="1">
        <v>0.33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42"/>
        <v>NormalAttackChaosElemental_01</v>
      </c>
      <c r="B40" s="10" t="s">
        <v>445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0.88800000000000001</v>
      </c>
      <c r="O40" s="7" t="str">
        <f t="shared" ca="1" si="43"/>
        <v/>
      </c>
      <c r="S40" s="7" t="str">
        <f t="shared" ca="1" si="44"/>
        <v/>
      </c>
    </row>
    <row r="41" spans="1:23" x14ac:dyDescent="0.3">
      <c r="A41" s="1" t="str">
        <f t="shared" ref="A41" si="54">B41&amp;"_"&amp;TEXT(D41,"00")</f>
        <v>NormalAttackSecondChaosElemental_01</v>
      </c>
      <c r="B41" s="10" t="s">
        <v>660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0.57499999999999996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2"/>
        <v>NormalAttackSuperHero_01</v>
      </c>
      <c r="B42" s="10" t="s">
        <v>446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0.35199999999999998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si="42"/>
        <v>NormalAttackMeryl_01</v>
      </c>
      <c r="B43" s="10" t="s">
        <v>447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1.03</v>
      </c>
      <c r="O43" s="7" t="str">
        <f t="shared" ca="1" si="43"/>
        <v/>
      </c>
      <c r="S43" s="7" t="str">
        <f t="shared" ca="1" si="44"/>
        <v/>
      </c>
    </row>
    <row r="44" spans="1:23" x14ac:dyDescent="0.3">
      <c r="A44" s="1" t="str">
        <f t="shared" ref="A44" si="57">B44&amp;"_"&amp;TEXT(D44,"00")</f>
        <v>HealSpOnDamageMeryl_01</v>
      </c>
      <c r="B44" s="10" t="s">
        <v>817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HealSpOnDamage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J44" s="1">
        <v>1</v>
      </c>
      <c r="N44" s="1">
        <v>1</v>
      </c>
      <c r="O44" s="7">
        <f t="shared" ref="O44" ca="1" si="58">IF(NOT(ISBLANK(N44)),N44,
IF(ISBLANK(M44),"",
VLOOKUP(M44,OFFSET(INDIRECT("$A:$B"),0,MATCH(M$1&amp;"_Verify",INDIRECT("$1:$1"),0)-1),2,0)
))</f>
        <v>1</v>
      </c>
      <c r="S44" s="7" t="str">
        <f t="shared" ref="S44" ca="1" si="59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ref="A45:A46" si="60">B45&amp;"_"&amp;TEXT(D45,"00")</f>
        <v>TimeSlowMeryl_01</v>
      </c>
      <c r="B45" s="10" t="s">
        <v>728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TimeSlow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4.7</v>
      </c>
      <c r="J45" s="1">
        <v>0.4</v>
      </c>
      <c r="O45" s="7" t="str">
        <f t="shared" ref="O45:O46" ca="1" si="61">IF(NOT(ISBLANK(N45)),N45,
IF(ISBLANK(M45),"",
VLOOKUP(M45,OFFSET(INDIRECT("$A:$B"),0,MATCH(M$1&amp;"_Verify",INDIRECT("$1:$1"),0)-1),2,0)
))</f>
        <v/>
      </c>
      <c r="S45" s="7" t="str">
        <f t="shared" ref="S45:S46" ca="1" si="62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60"/>
        <v>MoveSpeedUpMeryl_01</v>
      </c>
      <c r="B46" s="1" t="s">
        <v>729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ChangeActorStatus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f>I45*J45</f>
        <v>1.8800000000000001</v>
      </c>
      <c r="J46" s="1">
        <v>1</v>
      </c>
      <c r="M46" s="1" t="s">
        <v>550</v>
      </c>
      <c r="O46" s="7">
        <f t="shared" ca="1" si="61"/>
        <v>5</v>
      </c>
      <c r="S46" s="7" t="str">
        <f t="shared" ca="1" si="62"/>
        <v/>
      </c>
      <c r="W46" s="1" t="s">
        <v>732</v>
      </c>
    </row>
    <row r="47" spans="1:23" x14ac:dyDescent="0.3">
      <c r="A47" s="1" t="str">
        <f t="shared" ref="A47" si="63">B47&amp;"_"&amp;TEXT(D47,"00")</f>
        <v>LP_AtkUpOnFoeMaxHpMeryl_01</v>
      </c>
      <c r="B47" s="1" t="s">
        <v>806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AddAttackByHp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v>0.65</v>
      </c>
      <c r="N47" s="1">
        <v>2</v>
      </c>
      <c r="O47" s="7">
        <f t="shared" ref="O47" ca="1" si="64">IF(NOT(ISBLANK(N47)),N47,
IF(ISBLANK(M47),"",
VLOOKUP(M47,OFFSET(INDIRECT("$A:$B"),0,MATCH(M$1&amp;"_Verify",INDIRECT("$1:$1"),0)-1),2,0)
))</f>
        <v>2</v>
      </c>
      <c r="S47" s="7" t="str">
        <f t="shared" ref="S47" ca="1" si="65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42"/>
        <v>NormalAttackGreekWarrior_01</v>
      </c>
      <c r="B48" s="10" t="s">
        <v>448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1.1000000000000001</v>
      </c>
      <c r="O48" s="7" t="str">
        <f t="shared" ca="1" si="43"/>
        <v/>
      </c>
      <c r="S48" s="7" t="str">
        <f t="shared" ca="1" si="44"/>
        <v/>
      </c>
    </row>
    <row r="49" spans="1:21" x14ac:dyDescent="0.3">
      <c r="A49" s="1" t="str">
        <f t="shared" ref="A49:A52" si="66">B49&amp;"_"&amp;TEXT(D49,"00")</f>
        <v>NormalAttackAkai_01</v>
      </c>
      <c r="B49" s="10" t="s">
        <v>449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0.39500000000000002</v>
      </c>
      <c r="O49" s="7" t="str">
        <f t="shared" ref="O49:O52" ca="1" si="67">IF(NOT(ISBLANK(N49)),N49,
IF(ISBLANK(M49),"",
VLOOKUP(M49,OFFSET(INDIRECT("$A:$B"),0,MATCH(M$1&amp;"_Verify",INDIRECT("$1:$1"),0)-1),2,0)
))</f>
        <v/>
      </c>
      <c r="S49" s="7" t="str">
        <f t="shared" ref="S49:S52" ca="1" si="68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ref="A50" si="69">B50&amp;"_"&amp;TEXT(D50,"00")</f>
        <v>LP_ArcFormAkai_01</v>
      </c>
      <c r="B50" s="10" t="s">
        <v>669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ArcFormHitObject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0.1</v>
      </c>
      <c r="N50" s="1">
        <v>4</v>
      </c>
      <c r="O50" s="7">
        <f t="shared" ref="O50" ca="1" si="70">IF(NOT(ISBLANK(N50)),N50,
IF(ISBLANK(M50),"",
VLOOKUP(M50,OFFSET(INDIRECT("$A:$B"),0,MATCH(M$1&amp;"_Verify",INDIRECT("$1:$1"),0)-1),2,0)
))</f>
        <v>4</v>
      </c>
      <c r="S50" s="7" t="str">
        <f t="shared" ref="S50" ca="1" si="71">IF(NOT(ISBLANK(R50)),R50,
IF(ISBLANK(Q50),"",
VLOOKUP(Q50,OFFSET(INDIRECT("$A:$B"),0,MATCH(Q$1&amp;"_Verify",INDIRECT("$1:$1"),0)-1),2,0)
))</f>
        <v/>
      </c>
    </row>
    <row r="51" spans="1:21" x14ac:dyDescent="0.3">
      <c r="A51" s="1" t="str">
        <f t="shared" si="66"/>
        <v>NormalAttackYuka_01</v>
      </c>
      <c r="B51" s="10" t="s">
        <v>451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0.57999999999999996</v>
      </c>
      <c r="O51" s="7" t="str">
        <f t="shared" ca="1" si="67"/>
        <v/>
      </c>
      <c r="S51" s="7" t="str">
        <f t="shared" ca="1" si="68"/>
        <v/>
      </c>
    </row>
    <row r="52" spans="1:21" x14ac:dyDescent="0.3">
      <c r="A52" s="1" t="str">
        <f t="shared" si="66"/>
        <v>NormalAttackSteampunkRobot_01</v>
      </c>
      <c r="B52" s="10" t="s">
        <v>453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0.38200000000000001</v>
      </c>
      <c r="O52" s="7" t="str">
        <f t="shared" ca="1" si="67"/>
        <v/>
      </c>
      <c r="S52" s="7" t="str">
        <f t="shared" ca="1" si="68"/>
        <v/>
      </c>
    </row>
    <row r="53" spans="1:21" x14ac:dyDescent="0.3">
      <c r="A53" s="1" t="str">
        <f t="shared" ref="A53" si="72">B53&amp;"_"&amp;TEXT(D53,"00")</f>
        <v>CallHealSpSteampunkRobot_01</v>
      </c>
      <c r="B53" s="10" t="s">
        <v>703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CallAffectorValue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O53" s="7" t="str">
        <f t="shared" ref="O53" ca="1" si="73">IF(NOT(ISBLANK(N53)),N53,
IF(ISBLANK(M53),"",
VLOOKUP(M53,OFFSET(INDIRECT("$A:$B"),0,MATCH(M$1&amp;"_Verify",INDIRECT("$1:$1"),0)-1),2,0)
))</f>
        <v/>
      </c>
      <c r="R53" s="1">
        <v>1</v>
      </c>
      <c r="S53" s="7">
        <f t="shared" ref="S53" ca="1" si="74">IF(NOT(ISBLANK(R53)),R53,
IF(ISBLANK(Q53),"",
VLOOKUP(Q53,OFFSET(INDIRECT("$A:$B"),0,MATCH(Q$1&amp;"_Verify",INDIRECT("$1:$1"),0)-1),2,0)
))</f>
        <v>1</v>
      </c>
      <c r="U53" s="1" t="s">
        <v>709</v>
      </c>
    </row>
    <row r="54" spans="1:21" x14ac:dyDescent="0.3">
      <c r="A54" s="1" t="str">
        <f t="shared" ref="A54" si="75">B54&amp;"_"&amp;TEXT(D54,"00")</f>
        <v>CallHealSpSteampunkRobot_HealSp_01</v>
      </c>
      <c r="B54" s="10" t="s">
        <v>706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Heal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K54" s="1">
        <v>1</v>
      </c>
      <c r="N54" s="1">
        <v>1</v>
      </c>
      <c r="O54" s="7">
        <f t="shared" ref="O54" ca="1" si="76">IF(NOT(ISBLANK(N54)),N54,
IF(ISBLANK(M54),"",
VLOOKUP(M54,OFFSET(INDIRECT("$A:$B"),0,MATCH(M$1&amp;"_Verify",INDIRECT("$1:$1"),0)-1),2,0)
))</f>
        <v>1</v>
      </c>
      <c r="S54" s="7" t="str">
        <f t="shared" ref="S54" ca="1" si="77">IF(NOT(ISBLANK(R54)),R54,
IF(ISBLANK(Q54),"",
VLOOKUP(Q54,OFFSET(INDIRECT("$A:$B"),0,MATCH(Q$1&amp;"_Verify",INDIRECT("$1:$1"),0)-1),2,0)
))</f>
        <v/>
      </c>
    </row>
    <row r="55" spans="1:21" x14ac:dyDescent="0.3">
      <c r="A55" s="1" t="str">
        <f t="shared" ref="A55:A93" si="78">B55&amp;"_"&amp;TEXT(D55,"00")</f>
        <v>NormalAttackKachujin_01</v>
      </c>
      <c r="B55" s="10" t="s">
        <v>455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0.82499999999999996</v>
      </c>
      <c r="O55" s="7" t="str">
        <f t="shared" ref="O55:O93" ca="1" si="79">IF(NOT(ISBLANK(N55)),N55,
IF(ISBLANK(M55),"",
VLOOKUP(M55,OFFSET(INDIRECT("$A:$B"),0,MATCH(M$1&amp;"_Verify",INDIRECT("$1:$1"),0)-1),2,0)
))</f>
        <v/>
      </c>
      <c r="S55" s="7" t="str">
        <f t="shared" ref="S55:S93" ca="1" si="80">IF(NOT(ISBLANK(R55)),R55,
IF(ISBLANK(Q55),"",
VLOOKUP(Q55,OFFSET(INDIRECT("$A:$B"),0,MATCH(Q$1&amp;"_Verify",INDIRECT("$1:$1"),0)-1),2,0)
))</f>
        <v/>
      </c>
    </row>
    <row r="56" spans="1:21" x14ac:dyDescent="0.3">
      <c r="A56" s="1" t="str">
        <f t="shared" si="78"/>
        <v>NormalAttackMedea_01</v>
      </c>
      <c r="B56" s="10" t="s">
        <v>456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0.46899999999999997</v>
      </c>
      <c r="O56" s="7" t="str">
        <f t="shared" ca="1" si="79"/>
        <v/>
      </c>
      <c r="S56" s="7" t="str">
        <f t="shared" ca="1" si="80"/>
        <v/>
      </c>
    </row>
    <row r="57" spans="1:21" x14ac:dyDescent="0.3">
      <c r="A57" s="1" t="str">
        <f t="shared" si="78"/>
        <v>NormalAttackLola_01</v>
      </c>
      <c r="B57" s="10" t="s">
        <v>457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0.57499999999999996</v>
      </c>
      <c r="O57" s="7" t="str">
        <f t="shared" ca="1" si="79"/>
        <v/>
      </c>
      <c r="S57" s="7" t="str">
        <f t="shared" ca="1" si="80"/>
        <v/>
      </c>
    </row>
    <row r="58" spans="1:21" x14ac:dyDescent="0.3">
      <c r="A58" s="1" t="str">
        <f t="shared" si="78"/>
        <v>NormalAttackRockElemental_01</v>
      </c>
      <c r="B58" s="10" t="s">
        <v>458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0.88500000000000001</v>
      </c>
      <c r="O58" s="7" t="str">
        <f t="shared" ca="1" si="79"/>
        <v/>
      </c>
      <c r="S58" s="7" t="str">
        <f t="shared" ca="1" si="80"/>
        <v/>
      </c>
    </row>
    <row r="59" spans="1:21" x14ac:dyDescent="0.3">
      <c r="A59" s="1" t="str">
        <f t="shared" si="78"/>
        <v>NormalAttackSoldier_01</v>
      </c>
      <c r="B59" s="10" t="s">
        <v>459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0.71499999999999997</v>
      </c>
      <c r="O59" s="7" t="str">
        <f t="shared" ca="1" si="79"/>
        <v/>
      </c>
      <c r="S59" s="7" t="str">
        <f t="shared" ca="1" si="80"/>
        <v/>
      </c>
    </row>
    <row r="60" spans="1:21" x14ac:dyDescent="0.3">
      <c r="A60" s="1" t="str">
        <f t="shared" si="78"/>
        <v>NormalAttackDualWarrior_01</v>
      </c>
      <c r="B60" s="10" t="s">
        <v>460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0.753</v>
      </c>
      <c r="O60" s="7" t="str">
        <f t="shared" ca="1" si="79"/>
        <v/>
      </c>
      <c r="S60" s="7" t="str">
        <f t="shared" ca="1" si="80"/>
        <v/>
      </c>
    </row>
    <row r="61" spans="1:21" x14ac:dyDescent="0.3">
      <c r="A61" s="1" t="str">
        <f t="shared" si="78"/>
        <v>NormalAttackPreGloryArmor_01</v>
      </c>
      <c r="B61" s="10" t="s">
        <v>661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0.48</v>
      </c>
      <c r="O61" s="7" t="str">
        <f t="shared" ca="1" si="79"/>
        <v/>
      </c>
      <c r="S61" s="7" t="str">
        <f t="shared" ca="1" si="80"/>
        <v/>
      </c>
    </row>
    <row r="62" spans="1:21" x14ac:dyDescent="0.3">
      <c r="A62" s="1" t="str">
        <f t="shared" ref="A62" si="81">B62&amp;"_"&amp;TEXT(D62,"00")</f>
        <v>NormalAttackGloryArmor_01</v>
      </c>
      <c r="B62" s="10" t="s">
        <v>662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1.385</v>
      </c>
      <c r="O62" s="7" t="str">
        <f t="shared" ref="O62" ca="1" si="82">IF(NOT(ISBLANK(N62)),N62,
IF(ISBLANK(M62),"",
VLOOKUP(M62,OFFSET(INDIRECT("$A:$B"),0,MATCH(M$1&amp;"_Verify",INDIRECT("$1:$1"),0)-1),2,0)
))</f>
        <v/>
      </c>
      <c r="S62" s="7" t="str">
        <f t="shared" ref="S62" ca="1" si="83">IF(NOT(ISBLANK(R62)),R62,
IF(ISBLANK(Q62),"",
VLOOKUP(Q62,OFFSET(INDIRECT("$A:$B"),0,MATCH(Q$1&amp;"_Verify",INDIRECT("$1:$1"),0)-1),2,0)
))</f>
        <v/>
      </c>
    </row>
    <row r="63" spans="1:21" x14ac:dyDescent="0.3">
      <c r="A63" s="1" t="str">
        <f t="shared" si="78"/>
        <v>NormalAttackRpgKnight_01</v>
      </c>
      <c r="B63" s="10" t="s">
        <v>461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1.024</v>
      </c>
      <c r="O63" s="7" t="str">
        <f t="shared" ca="1" si="79"/>
        <v/>
      </c>
      <c r="S63" s="7" t="str">
        <f t="shared" ca="1" si="80"/>
        <v/>
      </c>
    </row>
    <row r="64" spans="1:21" x14ac:dyDescent="0.3">
      <c r="A64" s="1" t="str">
        <f t="shared" ref="A64" si="84">B64&amp;"_"&amp;TEXT(D64,"00")</f>
        <v>NormalAttackCreateRpgKnight_01</v>
      </c>
      <c r="B64" s="10" t="s">
        <v>683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CreateHitObject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N64" s="1">
        <v>1</v>
      </c>
      <c r="O64" s="7">
        <f t="shared" ref="O64" ca="1" si="85">IF(NOT(ISBLANK(N64)),N64,
IF(ISBLANK(M64),"",
VLOOKUP(M64,OFFSET(INDIRECT("$A:$B"),0,MATCH(M$1&amp;"_Verify",INDIRECT("$1:$1"),0)-1),2,0)
))</f>
        <v>1</v>
      </c>
      <c r="P64" s="1">
        <v>1</v>
      </c>
      <c r="S64" s="7" t="str">
        <f t="shared" ref="S64" ca="1" si="86">IF(NOT(ISBLANK(R64)),R64,
IF(ISBLANK(Q64),"",
VLOOKUP(Q64,OFFSET(INDIRECT("$A:$B"),0,MATCH(Q$1&amp;"_Verify",INDIRECT("$1:$1"),0)-1),2,0)
))</f>
        <v/>
      </c>
      <c r="T64" s="1" t="s">
        <v>684</v>
      </c>
    </row>
    <row r="65" spans="1:20" x14ac:dyDescent="0.3">
      <c r="A65" s="1" t="str">
        <f t="shared" ref="A65" si="87">B65&amp;"_"&amp;TEXT(D65,"00")</f>
        <v>NormalAttackPostRpgKnight_01</v>
      </c>
      <c r="B65" s="10" t="s">
        <v>682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0.38</v>
      </c>
      <c r="O65" s="7" t="str">
        <f t="shared" ref="O65" ca="1" si="88">IF(NOT(ISBLANK(N65)),N65,
IF(ISBLANK(M65),"",
VLOOKUP(M65,OFFSET(INDIRECT("$A:$B"),0,MATCH(M$1&amp;"_Verify",INDIRECT("$1:$1"),0)-1),2,0)
))</f>
        <v/>
      </c>
      <c r="S65" s="7" t="str">
        <f t="shared" ref="S65" ca="1" si="89">IF(NOT(ISBLANK(R65)),R65,
IF(ISBLANK(Q65),"",
VLOOKUP(Q65,OFFSET(INDIRECT("$A:$B"),0,MATCH(Q$1&amp;"_Verify",INDIRECT("$1:$1"),0)-1),2,0)
))</f>
        <v/>
      </c>
    </row>
    <row r="66" spans="1:20" x14ac:dyDescent="0.3">
      <c r="A66" s="1" t="str">
        <f t="shared" si="78"/>
        <v>NormalAttackDemonHuntress_01</v>
      </c>
      <c r="B66" s="10" t="s">
        <v>462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0.45500000000000002</v>
      </c>
      <c r="O66" s="7" t="str">
        <f t="shared" ca="1" si="79"/>
        <v/>
      </c>
      <c r="S66" s="7" t="str">
        <f t="shared" ca="1" si="80"/>
        <v/>
      </c>
    </row>
    <row r="67" spans="1:20" x14ac:dyDescent="0.3">
      <c r="A67" s="1" t="str">
        <f t="shared" si="78"/>
        <v>UltimateAttackDemonHuntress_01</v>
      </c>
      <c r="B67" s="10" t="s">
        <v>701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4.25</v>
      </c>
      <c r="O67" s="7" t="str">
        <f t="shared" ca="1" si="79"/>
        <v/>
      </c>
      <c r="S67" s="7" t="str">
        <f t="shared" ca="1" si="80"/>
        <v/>
      </c>
    </row>
    <row r="68" spans="1:20" x14ac:dyDescent="0.3">
      <c r="A68" s="1" t="str">
        <f t="shared" si="78"/>
        <v>NormalAttackMobileFemale_01</v>
      </c>
      <c r="B68" s="10" t="s">
        <v>463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0.85499999999999998</v>
      </c>
      <c r="O68" s="7" t="str">
        <f t="shared" ca="1" si="79"/>
        <v/>
      </c>
      <c r="S68" s="7" t="str">
        <f t="shared" ca="1" si="80"/>
        <v/>
      </c>
    </row>
    <row r="69" spans="1:20" x14ac:dyDescent="0.3">
      <c r="A69" s="1" t="str">
        <f t="shared" ref="A69" si="90">B69&amp;"_"&amp;TEXT(D69,"00")</f>
        <v>LP_RicochetBetterMobileFemale_01</v>
      </c>
      <c r="B69" s="10" t="s">
        <v>670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RicochetHitObject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N69" s="1">
        <v>2</v>
      </c>
      <c r="O69" s="7">
        <f t="shared" ref="O69" ca="1" si="91">IF(NOT(ISBLANK(N69)),N69,
IF(ISBLANK(M69),"",
VLOOKUP(M69,OFFSET(INDIRECT("$A:$B"),0,MATCH(M$1&amp;"_Verify",INDIRECT("$1:$1"),0)-1),2,0)
))</f>
        <v>2</v>
      </c>
      <c r="S69" s="7" t="str">
        <f t="shared" ref="S69" ca="1" si="92">IF(NOT(ISBLANK(R69)),R69,
IF(ISBLANK(Q69),"",
VLOOKUP(Q69,OFFSET(INDIRECT("$A:$B"),0,MATCH(Q$1&amp;"_Verify",INDIRECT("$1:$1"),0)-1),2,0)
))</f>
        <v/>
      </c>
    </row>
    <row r="70" spans="1:20" x14ac:dyDescent="0.3">
      <c r="A70" s="1" t="str">
        <f t="shared" si="78"/>
        <v>NormalAttackCyborgCharacter_01</v>
      </c>
      <c r="B70" s="10" t="s">
        <v>464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0.65</v>
      </c>
      <c r="O70" s="7" t="str">
        <f t="shared" ca="1" si="79"/>
        <v/>
      </c>
      <c r="S70" s="7" t="str">
        <f t="shared" ca="1" si="80"/>
        <v/>
      </c>
    </row>
    <row r="71" spans="1:20" x14ac:dyDescent="0.3">
      <c r="A71" s="1" t="str">
        <f t="shared" si="78"/>
        <v>NormalAttackSandWarrior_01</v>
      </c>
      <c r="B71" s="10" t="s">
        <v>465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1.125</v>
      </c>
      <c r="O71" s="7" t="str">
        <f t="shared" ca="1" si="79"/>
        <v/>
      </c>
      <c r="S71" s="7" t="str">
        <f t="shared" ca="1" si="80"/>
        <v/>
      </c>
    </row>
    <row r="72" spans="1:20" x14ac:dyDescent="0.3">
      <c r="A72" s="1" t="str">
        <f t="shared" ref="A72" si="93">B72&amp;"_"&amp;TEXT(D72,"00")</f>
        <v>NormalAttackPreBladeFanDancer_01</v>
      </c>
      <c r="B72" s="10" t="s">
        <v>698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0.65500000000000003</v>
      </c>
      <c r="O72" s="7" t="str">
        <f t="shared" ref="O72" ca="1" si="94">IF(NOT(ISBLANK(N72)),N72,
IF(ISBLANK(M72),"",
VLOOKUP(M72,OFFSET(INDIRECT("$A:$B"),0,MATCH(M$1&amp;"_Verify",INDIRECT("$1:$1"),0)-1),2,0)
))</f>
        <v/>
      </c>
      <c r="S72" s="7" t="str">
        <f t="shared" ref="S72" ca="1" si="95">IF(NOT(ISBLANK(R72)),R72,
IF(ISBLANK(Q72),"",
VLOOKUP(Q72,OFFSET(INDIRECT("$A:$B"),0,MATCH(Q$1&amp;"_Verify",INDIRECT("$1:$1"),0)-1),2,0)
))</f>
        <v/>
      </c>
    </row>
    <row r="73" spans="1:20" x14ac:dyDescent="0.3">
      <c r="A73" s="1" t="str">
        <f t="shared" si="78"/>
        <v>NormalAttackBladeFanDancer_01</v>
      </c>
      <c r="B73" s="10" t="s">
        <v>466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1.4</v>
      </c>
      <c r="O73" s="7" t="str">
        <f t="shared" ca="1" si="79"/>
        <v/>
      </c>
      <c r="S73" s="7" t="str">
        <f t="shared" ca="1" si="80"/>
        <v/>
      </c>
    </row>
    <row r="74" spans="1:20" x14ac:dyDescent="0.3">
      <c r="A74" s="1" t="str">
        <f t="shared" si="78"/>
        <v>ChangeAttackStateBladeFanDancer_01</v>
      </c>
      <c r="B74" s="10" t="s">
        <v>700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ChangeAttackStateByDistance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2.5</v>
      </c>
      <c r="O74" s="7" t="str">
        <f t="shared" ca="1" si="79"/>
        <v/>
      </c>
      <c r="S74" s="7" t="str">
        <f t="shared" ca="1" si="80"/>
        <v/>
      </c>
      <c r="T74" s="1" t="s">
        <v>677</v>
      </c>
    </row>
    <row r="75" spans="1:20" x14ac:dyDescent="0.3">
      <c r="A75" s="1" t="str">
        <f t="shared" si="78"/>
        <v>NormalAttackPreSyria_01</v>
      </c>
      <c r="B75" s="10" t="s">
        <v>733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0.41499999999999998</v>
      </c>
      <c r="O75" s="7" t="str">
        <f t="shared" ca="1" si="79"/>
        <v/>
      </c>
      <c r="S75" s="7" t="str">
        <f t="shared" ca="1" si="80"/>
        <v/>
      </c>
    </row>
    <row r="76" spans="1:20" x14ac:dyDescent="0.3">
      <c r="A76" s="1" t="str">
        <f t="shared" ref="A76:A77" si="96">B76&amp;"_"&amp;TEXT(D76,"00")</f>
        <v>NormalAttackRemoveSyria_01</v>
      </c>
      <c r="B76" s="10" t="s">
        <v>686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RemoveColliderHitObjectAffector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0.17</v>
      </c>
      <c r="J76" s="1">
        <v>1.9</v>
      </c>
      <c r="K76" s="1">
        <v>160</v>
      </c>
      <c r="O76" s="7" t="str">
        <f t="shared" ref="O76:O77" ca="1" si="97">IF(NOT(ISBLANK(N76)),N76,
IF(ISBLANK(M76),"",
VLOOKUP(M76,OFFSET(INDIRECT("$A:$B"),0,MATCH(M$1&amp;"_Verify",INDIRECT("$1:$1"),0)-1),2,0)
))</f>
        <v/>
      </c>
      <c r="S76" s="7" t="str">
        <f t="shared" ref="S76:S77" ca="1" si="98">IF(NOT(ISBLANK(R76)),R76,
IF(ISBLANK(Q76),"",
VLOOKUP(Q76,OFFSET(INDIRECT("$A:$B"),0,MATCH(Q$1&amp;"_Verify",INDIRECT("$1:$1"),0)-1),2,0)
))</f>
        <v/>
      </c>
      <c r="T76" s="1" t="s">
        <v>735</v>
      </c>
    </row>
    <row r="77" spans="1:20" x14ac:dyDescent="0.3">
      <c r="A77" s="1" t="str">
        <f t="shared" si="96"/>
        <v>NormalAttackSyria_01</v>
      </c>
      <c r="B77" s="10" t="s">
        <v>467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2.57</v>
      </c>
      <c r="O77" s="7" t="str">
        <f t="shared" ca="1" si="97"/>
        <v/>
      </c>
      <c r="S77" s="7" t="str">
        <f t="shared" ca="1" si="98"/>
        <v/>
      </c>
    </row>
    <row r="78" spans="1:20" x14ac:dyDescent="0.3">
      <c r="A78" s="1" t="str">
        <f t="shared" ref="A78" si="99">B78&amp;"_"&amp;TEXT(D78,"00")</f>
        <v>HitFlagSyria_01</v>
      </c>
      <c r="B78" s="10" t="s">
        <v>815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HitFlag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N78" s="1">
        <v>2</v>
      </c>
      <c r="O78" s="7">
        <f t="shared" ref="O78" ca="1" si="100">IF(NOT(ISBLANK(N78)),N78,
IF(ISBLANK(M78),"",
VLOOKUP(M78,OFFSET(INDIRECT("$A:$B"),0,MATCH(M$1&amp;"_Verify",INDIRECT("$1:$1"),0)-1),2,0)
))</f>
        <v>2</v>
      </c>
      <c r="P78" s="1">
        <v>1</v>
      </c>
      <c r="S78" s="7" t="str">
        <f t="shared" ref="S78" ca="1" si="101">IF(NOT(ISBLANK(R78)),R78,
IF(ISBLANK(Q78),"",
VLOOKUP(Q78,OFFSET(INDIRECT("$A:$B"),0,MATCH(Q$1&amp;"_Verify",INDIRECT("$1:$1"),0)-1),2,0)
))</f>
        <v/>
      </c>
    </row>
    <row r="79" spans="1:20" x14ac:dyDescent="0.3">
      <c r="A79" s="1" t="str">
        <f t="shared" ref="A79" si="102">B79&amp;"_"&amp;TEXT(D79,"00")</f>
        <v>UltimateRemoveSyria_01</v>
      </c>
      <c r="B79" s="10" t="s">
        <v>688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RemoveColliderHitObjectAffector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10</v>
      </c>
      <c r="J79" s="1">
        <v>2</v>
      </c>
      <c r="O79" s="7" t="str">
        <f t="shared" ref="O79" ca="1" si="103">IF(NOT(ISBLANK(N79)),N79,
IF(ISBLANK(M79),"",
VLOOKUP(M79,OFFSET(INDIRECT("$A:$B"),0,MATCH(M$1&amp;"_Verify",INDIRECT("$1:$1"),0)-1),2,0)
))</f>
        <v/>
      </c>
      <c r="P79" s="1">
        <v>1</v>
      </c>
      <c r="R79" s="1">
        <v>1</v>
      </c>
      <c r="S79" s="7">
        <f t="shared" ref="S79" ca="1" si="104">IF(NOT(ISBLANK(R79)),R79,
IF(ISBLANK(Q79),"",
VLOOKUP(Q79,OFFSET(INDIRECT("$A:$B"),0,MATCH(Q$1&amp;"_Verify",INDIRECT("$1:$1"),0)-1),2,0)
))</f>
        <v>1</v>
      </c>
    </row>
    <row r="80" spans="1:20" x14ac:dyDescent="0.3">
      <c r="A80" s="1" t="str">
        <f t="shared" si="78"/>
        <v>NormalAttackLinhi_01</v>
      </c>
      <c r="B80" s="10" t="s">
        <v>468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0.82499999999999996</v>
      </c>
      <c r="O80" s="7" t="str">
        <f t="shared" ca="1" si="79"/>
        <v/>
      </c>
      <c r="R80" s="1">
        <v>1</v>
      </c>
      <c r="S80" s="7">
        <f t="shared" ca="1" si="80"/>
        <v>1</v>
      </c>
    </row>
    <row r="81" spans="1:23" x14ac:dyDescent="0.3">
      <c r="A81" s="1" t="str">
        <f t="shared" si="78"/>
        <v>IgnoreEvadeVisualLinhi_01</v>
      </c>
      <c r="B81" s="10" t="s">
        <v>696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IgnoreEvadeVisual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K81" s="1">
        <v>0.28999999999999998</v>
      </c>
      <c r="O81" s="7" t="str">
        <f t="shared" ca="1" si="79"/>
        <v/>
      </c>
      <c r="S81" s="7" t="str">
        <f t="shared" ca="1" si="80"/>
        <v/>
      </c>
    </row>
    <row r="82" spans="1:23" x14ac:dyDescent="0.3">
      <c r="A82" s="1" t="str">
        <f t="shared" si="78"/>
        <v>LP_ParallelBetterLinhi_01</v>
      </c>
      <c r="B82" s="10" t="s">
        <v>803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ParallelHitObject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N82" s="1">
        <v>2</v>
      </c>
      <c r="O82" s="7">
        <f t="shared" ca="1" si="79"/>
        <v>2</v>
      </c>
      <c r="S82" s="7" t="str">
        <f t="shared" ca="1" si="80"/>
        <v/>
      </c>
    </row>
    <row r="83" spans="1:23" x14ac:dyDescent="0.3">
      <c r="A83" s="1" t="str">
        <f t="shared" ref="A83" si="105">B83&amp;"_"&amp;TEXT(D83,"00")</f>
        <v>LP_WallThroughLinhi_01</v>
      </c>
      <c r="B83" s="10" t="s">
        <v>802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WallThroughHitObject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1</v>
      </c>
      <c r="J83" s="1">
        <v>0</v>
      </c>
      <c r="K83" s="1">
        <v>1</v>
      </c>
      <c r="L83" s="1">
        <v>0</v>
      </c>
      <c r="N83" s="1">
        <v>1</v>
      </c>
      <c r="O83" s="7">
        <f t="shared" ref="O83" ca="1" si="106">IF(NOT(ISBLANK(N83)),N83,
IF(ISBLANK(M83),"",
VLOOKUP(M83,OFFSET(INDIRECT("$A:$B"),0,MATCH(M$1&amp;"_Verify",INDIRECT("$1:$1"),0)-1),2,0)
))</f>
        <v>1</v>
      </c>
      <c r="P83" s="1">
        <v>1</v>
      </c>
      <c r="S83" s="7" t="str">
        <f t="shared" ref="S83" ca="1" si="107">IF(NOT(ISBLANK(R83)),R83,
IF(ISBLANK(Q83),"",
VLOOKUP(Q83,OFFSET(INDIRECT("$A:$B"),0,MATCH(Q$1&amp;"_Verify",INDIRECT("$1:$1"),0)-1),2,0)
))</f>
        <v/>
      </c>
    </row>
    <row r="84" spans="1:23" x14ac:dyDescent="0.3">
      <c r="A84" s="1" t="str">
        <f t="shared" si="78"/>
        <v>NormalAttackNecromancerFour_01</v>
      </c>
      <c r="B84" s="10" t="s">
        <v>469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1.05</v>
      </c>
      <c r="O84" s="7" t="str">
        <f t="shared" ca="1" si="79"/>
        <v/>
      </c>
      <c r="S84" s="7" t="str">
        <f t="shared" ca="1" si="80"/>
        <v/>
      </c>
    </row>
    <row r="85" spans="1:23" x14ac:dyDescent="0.3">
      <c r="A85" s="1" t="str">
        <f t="shared" ref="A85" si="108">B85&amp;"_"&amp;TEXT(D85,"00")</f>
        <v>NormalAttackMovingNecromancerFour_01</v>
      </c>
      <c r="B85" s="10" t="s">
        <v>723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f>0.675*K86</f>
        <v>0.40500000000000003</v>
      </c>
      <c r="O85" s="7" t="str">
        <f t="shared" ref="O85" ca="1" si="109">IF(NOT(ISBLANK(N85)),N85,
IF(ISBLANK(M85),"",
VLOOKUP(M85,OFFSET(INDIRECT("$A:$B"),0,MATCH(M$1&amp;"_Verify",INDIRECT("$1:$1"),0)-1),2,0)
))</f>
        <v/>
      </c>
      <c r="S85" s="7" t="str">
        <f t="shared" ref="S85" ca="1" si="110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ref="A86" si="111">B86&amp;"_"&amp;TEXT(D86,"00")</f>
        <v>AttackOnMovingNecromancerFour_01</v>
      </c>
      <c r="B86" s="10" t="s">
        <v>716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AttackOnMoving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0.31</v>
      </c>
      <c r="K86" s="1">
        <v>0.6</v>
      </c>
      <c r="O86" s="7" t="str">
        <f t="shared" ref="O86" ca="1" si="112">IF(NOT(ISBLANK(N86)),N86,
IF(ISBLANK(M86),"",
VLOOKUP(M86,OFFSET(INDIRECT("$A:$B"),0,MATCH(M$1&amp;"_Verify",INDIRECT("$1:$1"),0)-1),2,0)
))</f>
        <v/>
      </c>
      <c r="S86" s="7" t="str">
        <f t="shared" ref="S86" ca="1" si="113">IF(NOT(ISBLANK(R86)),R86,
IF(ISBLANK(Q86),"",
VLOOKUP(Q86,OFFSET(INDIRECT("$A:$B"),0,MATCH(Q$1&amp;"_Verify",INDIRECT("$1:$1"),0)-1),2,0)
))</f>
        <v/>
      </c>
      <c r="T86" s="1" t="s">
        <v>718</v>
      </c>
      <c r="U86" s="1" t="s">
        <v>722</v>
      </c>
      <c r="V86" s="1" t="s">
        <v>720</v>
      </c>
      <c r="W86" s="1" t="s">
        <v>719</v>
      </c>
    </row>
    <row r="87" spans="1:23" x14ac:dyDescent="0.3">
      <c r="A87" s="1" t="str">
        <f t="shared" si="78"/>
        <v>NormalAttackGirlWarrior_01</v>
      </c>
      <c r="B87" s="10" t="s">
        <v>470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0.81499999999999995</v>
      </c>
      <c r="O87" s="7" t="str">
        <f t="shared" ca="1" si="79"/>
        <v/>
      </c>
      <c r="S87" s="7" t="str">
        <f t="shared" ca="1" si="80"/>
        <v/>
      </c>
    </row>
    <row r="88" spans="1:23" x14ac:dyDescent="0.3">
      <c r="A88" s="1" t="str">
        <f t="shared" si="78"/>
        <v>NormalAttackPreGirlArcher_01</v>
      </c>
      <c r="B88" s="10" t="s">
        <v>691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0.76300000000000001</v>
      </c>
      <c r="O88" s="7" t="str">
        <f t="shared" ca="1" si="79"/>
        <v/>
      </c>
      <c r="S88" s="7" t="str">
        <f t="shared" ca="1" si="80"/>
        <v/>
      </c>
    </row>
    <row r="89" spans="1:23" x14ac:dyDescent="0.3">
      <c r="A89" s="1" t="str">
        <f t="shared" ref="A89:A90" si="114">B89&amp;"_"&amp;TEXT(D89,"00")</f>
        <v>NormalAttackGirlArcher_01</v>
      </c>
      <c r="B89" s="10" t="s">
        <v>471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0.58499999999999996</v>
      </c>
      <c r="O89" s="7" t="str">
        <f t="shared" ref="O89:O90" ca="1" si="115">IF(NOT(ISBLANK(N89)),N89,
IF(ISBLANK(M89),"",
VLOOKUP(M89,OFFSET(INDIRECT("$A:$B"),0,MATCH(M$1&amp;"_Verify",INDIRECT("$1:$1"),0)-1),2,0)
))</f>
        <v/>
      </c>
      <c r="S89" s="7" t="str">
        <f t="shared" ref="S89" ca="1" si="116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si="114"/>
        <v>LP_AddGeneratorCreateCountGirlArcher_01</v>
      </c>
      <c r="B90" s="10" t="s">
        <v>693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AddGeneratorCreateCount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N90" s="1">
        <v>2</v>
      </c>
      <c r="O90" s="7">
        <f t="shared" ca="1" si="115"/>
        <v>2</v>
      </c>
      <c r="S90" s="7" t="str">
        <f t="shared" ref="S90:S91" ca="1" si="117">IF(NOT(ISBLANK(R90)),R90,
IF(ISBLANK(Q90),"",
VLOOKUP(Q90,OFFSET(INDIRECT("$A:$B"),0,MATCH(Q$1&amp;"_Verify",INDIRECT("$1:$1"),0)-1),2,0)
))</f>
        <v/>
      </c>
    </row>
    <row r="91" spans="1:23" x14ac:dyDescent="0.3">
      <c r="A91" s="1" t="str">
        <f t="shared" ref="A91" si="118">B91&amp;"_"&amp;TEXT(D91,"00")</f>
        <v>NormalAttackWeakEnergyShieldRobot_01</v>
      </c>
      <c r="B91" s="10" t="s">
        <v>658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0.1</v>
      </c>
      <c r="O91" s="7" t="str">
        <f t="shared" ref="O91" ca="1" si="119">IF(NOT(ISBLANK(N91)),N91,
IF(ISBLANK(M91),"",
VLOOKUP(M91,OFFSET(INDIRECT("$A:$B"),0,MATCH(M$1&amp;"_Verify",INDIRECT("$1:$1"),0)-1),2,0)
))</f>
        <v/>
      </c>
      <c r="S91" s="7" t="str">
        <f t="shared" ca="1" si="117"/>
        <v/>
      </c>
    </row>
    <row r="92" spans="1:23" x14ac:dyDescent="0.3">
      <c r="A92" s="1" t="str">
        <f t="shared" si="78"/>
        <v>NormalAttackEnergyShieldRobot_01</v>
      </c>
      <c r="B92" s="10" t="s">
        <v>472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DelayedBasedDamage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1.3</v>
      </c>
      <c r="J92" s="1">
        <v>2.8</v>
      </c>
      <c r="O92" s="7" t="str">
        <f t="shared" ca="1" si="79"/>
        <v/>
      </c>
      <c r="S92" s="7" t="str">
        <f t="shared" ca="1" si="80"/>
        <v/>
      </c>
      <c r="W92" s="1" t="s">
        <v>659</v>
      </c>
    </row>
    <row r="93" spans="1:23" x14ac:dyDescent="0.3">
      <c r="A93" s="1" t="str">
        <f t="shared" si="78"/>
        <v>NormalAttackIceMagician_01</v>
      </c>
      <c r="B93" s="10" t="s">
        <v>473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0.224</v>
      </c>
      <c r="O93" s="7" t="str">
        <f t="shared" ca="1" si="79"/>
        <v/>
      </c>
      <c r="S93" s="7" t="str">
        <f t="shared" ca="1" si="80"/>
        <v/>
      </c>
    </row>
    <row r="94" spans="1:23" x14ac:dyDescent="0.3">
      <c r="A94" s="1" t="str">
        <f t="shared" ref="A94" si="120">B94&amp;"_"&amp;TEXT(D94,"00")</f>
        <v>NormalAttackAngelicWarrior_01</v>
      </c>
      <c r="B94" s="10" t="s">
        <v>474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0.495</v>
      </c>
      <c r="O94" s="7" t="str">
        <f t="shared" ref="O94" ca="1" si="121">IF(NOT(ISBLANK(N94)),N94,
IF(ISBLANK(M94),"",
VLOOKUP(M94,OFFSET(INDIRECT("$A:$B"),0,MATCH(M$1&amp;"_Verify",INDIRECT("$1:$1"),0)-1),2,0)
))</f>
        <v/>
      </c>
      <c r="S94" s="7" t="str">
        <f t="shared" ref="S94" ca="1" si="122">IF(NOT(ISBLANK(R94)),R94,
IF(ISBLANK(Q94),"",
VLOOKUP(Q94,OFFSET(INDIRECT("$A:$B"),0,MATCH(Q$1&amp;"_Verify",INDIRECT("$1:$1"),0)-1),2,0)
))</f>
        <v/>
      </c>
    </row>
    <row r="95" spans="1:23" x14ac:dyDescent="0.3">
      <c r="A95" s="1" t="str">
        <f t="shared" ref="A95:A96" si="123">B95&amp;"_"&amp;TEXT(D95,"00")</f>
        <v>NormalAttackUnicornCharacter_01</v>
      </c>
      <c r="B95" s="10" t="s">
        <v>695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0.54500000000000004</v>
      </c>
      <c r="K95" s="1">
        <v>1</v>
      </c>
      <c r="O95" s="7" t="str">
        <f t="shared" ref="O95:O96" ca="1" si="124">IF(NOT(ISBLANK(N95)),N95,
IF(ISBLANK(M95),"",
VLOOKUP(M95,OFFSET(INDIRECT("$A:$B"),0,MATCH(M$1&amp;"_Verify",INDIRECT("$1:$1"),0)-1),2,0)
))</f>
        <v/>
      </c>
      <c r="S95" s="7" t="str">
        <f t="shared" ref="S95:S96" ca="1" si="125">IF(NOT(ISBLANK(R95)),R95,
IF(ISBLANK(Q95),"",
VLOOKUP(Q95,OFFSET(INDIRECT("$A:$B"),0,MATCH(Q$1&amp;"_Verify",INDIRECT("$1:$1"),0)-1),2,0)
))</f>
        <v/>
      </c>
    </row>
    <row r="96" spans="1:23" x14ac:dyDescent="0.3">
      <c r="A96" s="1" t="str">
        <f t="shared" si="123"/>
        <v>NormalAttackKeepSeries_01</v>
      </c>
      <c r="B96" s="10" t="s">
        <v>776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f>(1/0.8)*0.45</f>
        <v>0.5625</v>
      </c>
      <c r="O96" s="7" t="str">
        <f t="shared" ca="1" si="124"/>
        <v/>
      </c>
      <c r="S96" s="7" t="str">
        <f t="shared" ca="1" si="125"/>
        <v/>
      </c>
    </row>
    <row r="97" spans="1:23" x14ac:dyDescent="0.3">
      <c r="A97" s="1" t="str">
        <f t="shared" ref="A97" si="126">B97&amp;"_"&amp;TEXT(D97,"00")</f>
        <v>NormalAttackAyuko_01</v>
      </c>
      <c r="B97" s="10" t="s">
        <v>777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f>(1/0.8)*0.45</f>
        <v>0.5625</v>
      </c>
      <c r="O97" s="7" t="str">
        <f t="shared" ref="O97" ca="1" si="127">IF(NOT(ISBLANK(N97)),N97,
IF(ISBLANK(M97),"",
VLOOKUP(M97,OFFSET(INDIRECT("$A:$B"),0,MATCH(M$1&amp;"_Verify",INDIRECT("$1:$1"),0)-1),2,0)
))</f>
        <v/>
      </c>
      <c r="S97" s="7" t="str">
        <f t="shared" ref="S97" ca="1" si="128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0"/>
        <v>CallInvincibleTortoise_01</v>
      </c>
      <c r="B98" t="s">
        <v>107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CallAffectorValue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O98" s="7" t="str">
        <f t="shared" ca="1" si="1"/>
        <v/>
      </c>
      <c r="Q98" s="1" t="s">
        <v>224</v>
      </c>
      <c r="S98" s="7">
        <f t="shared" ca="1" si="2"/>
        <v>4</v>
      </c>
      <c r="U98" s="1" t="s">
        <v>106</v>
      </c>
    </row>
    <row r="99" spans="1:23" x14ac:dyDescent="0.3">
      <c r="A99" s="1" t="str">
        <f t="shared" si="0"/>
        <v>InvincibleTortoise_01</v>
      </c>
      <c r="B99" t="s">
        <v>106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InvincibleTortoise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3</v>
      </c>
      <c r="O99" s="7" t="str">
        <f t="shared" ca="1" si="1"/>
        <v/>
      </c>
      <c r="S99" s="7" t="str">
        <f t="shared" ca="1" si="2"/>
        <v/>
      </c>
      <c r="T99" s="1" t="s">
        <v>108</v>
      </c>
      <c r="U99" s="1" t="s">
        <v>109</v>
      </c>
    </row>
    <row r="100" spans="1:23" x14ac:dyDescent="0.3">
      <c r="A100" s="1" t="str">
        <f t="shared" si="0"/>
        <v>CountBarrier5Times_01</v>
      </c>
      <c r="B100" t="s">
        <v>114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CountBarrier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O100" s="7" t="str">
        <f t="shared" ca="1" si="1"/>
        <v/>
      </c>
      <c r="P100" s="1">
        <v>5</v>
      </c>
      <c r="S100" s="7" t="str">
        <f t="shared" ca="1" si="2"/>
        <v/>
      </c>
      <c r="V100" s="1" t="s">
        <v>115</v>
      </c>
    </row>
    <row r="101" spans="1:23" x14ac:dyDescent="0.3">
      <c r="A101" s="1" t="str">
        <f t="shared" si="0"/>
        <v>CallBurrowNinjaAssassin_01</v>
      </c>
      <c r="B101" t="s">
        <v>119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CallAffectorValue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O101" s="7" t="str">
        <f t="shared" ca="1" si="1"/>
        <v/>
      </c>
      <c r="Q101" s="1" t="s">
        <v>224</v>
      </c>
      <c r="S101" s="7">
        <f t="shared" ca="1" si="2"/>
        <v>4</v>
      </c>
      <c r="U101" s="1" t="s">
        <v>116</v>
      </c>
    </row>
    <row r="102" spans="1:23" x14ac:dyDescent="0.3">
      <c r="A102" s="1" t="str">
        <f t="shared" si="0"/>
        <v>BurrowNinjaAssassin_01</v>
      </c>
      <c r="B102" t="s">
        <v>116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Burrow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3</v>
      </c>
      <c r="K102" s="1">
        <v>0.5</v>
      </c>
      <c r="L102" s="1">
        <v>1</v>
      </c>
      <c r="O102" s="7" t="str">
        <f t="shared" ca="1" si="1"/>
        <v/>
      </c>
      <c r="P102" s="1">
        <v>2</v>
      </c>
      <c r="S102" s="7" t="str">
        <f t="shared" ca="1" si="2"/>
        <v/>
      </c>
      <c r="T102" s="1" t="s">
        <v>129</v>
      </c>
      <c r="U102" s="1" t="s">
        <v>130</v>
      </c>
      <c r="V102" s="1" t="s">
        <v>131</v>
      </c>
      <c r="W102" s="1" t="s">
        <v>132</v>
      </c>
    </row>
    <row r="103" spans="1:23" x14ac:dyDescent="0.3">
      <c r="A103" s="1" t="str">
        <f t="shared" si="0"/>
        <v>RushPigPet_01</v>
      </c>
      <c r="B103" s="10" t="s">
        <v>544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Rush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5</v>
      </c>
      <c r="J103" s="1">
        <v>1.5</v>
      </c>
      <c r="K103" s="1">
        <v>-1</v>
      </c>
      <c r="L103" s="1">
        <v>0</v>
      </c>
      <c r="N103" s="1">
        <v>1</v>
      </c>
      <c r="O103" s="7">
        <f t="shared" ca="1" si="1"/>
        <v>1</v>
      </c>
      <c r="P103" s="1">
        <v>-1</v>
      </c>
      <c r="S103" s="7" t="str">
        <f t="shared" ca="1" si="2"/>
        <v/>
      </c>
      <c r="T103" s="1" t="s">
        <v>545</v>
      </c>
      <c r="U103" s="1">
        <f>(3/2)*1.25/1.25</f>
        <v>1.5</v>
      </c>
    </row>
    <row r="104" spans="1:23" x14ac:dyDescent="0.3">
      <c r="A104" s="1" t="str">
        <f t="shared" ref="A104" si="129">B104&amp;"_"&amp;TEXT(D104,"00")</f>
        <v>RushPigPet_Purple_01</v>
      </c>
      <c r="B104" s="10" t="s">
        <v>591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Rush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5</v>
      </c>
      <c r="J104" s="1">
        <v>1.5</v>
      </c>
      <c r="K104" s="1">
        <v>-1</v>
      </c>
      <c r="L104" s="1">
        <v>100</v>
      </c>
      <c r="N104" s="1">
        <v>3</v>
      </c>
      <c r="O104" s="7">
        <f t="shared" ref="O104" ca="1" si="130">IF(NOT(ISBLANK(N104)),N104,
IF(ISBLANK(M104),"",
VLOOKUP(M104,OFFSET(INDIRECT("$A:$B"),0,MATCH(M$1&amp;"_Verify",INDIRECT("$1:$1"),0)-1),2,0)
))</f>
        <v>3</v>
      </c>
      <c r="P104" s="1">
        <v>-1</v>
      </c>
      <c r="S104" s="7" t="str">
        <f t="shared" ref="S104" ca="1" si="131">IF(NOT(ISBLANK(R104)),R104,
IF(ISBLANK(Q104),"",
VLOOKUP(Q104,OFFSET(INDIRECT("$A:$B"),0,MATCH(Q$1&amp;"_Verify",INDIRECT("$1:$1"),0)-1),2,0)
))</f>
        <v/>
      </c>
      <c r="T104" s="1" t="s">
        <v>545</v>
      </c>
      <c r="U104" s="1">
        <f>(3/2)*1.25/1.25</f>
        <v>1.5</v>
      </c>
    </row>
    <row r="105" spans="1:23" x14ac:dyDescent="0.3">
      <c r="A105" s="1" t="str">
        <f t="shared" ref="A105" si="132">B105&amp;"_"&amp;TEXT(D105,"00")</f>
        <v>RushPolygonalMetalon_Green_01</v>
      </c>
      <c r="B105" s="10" t="s">
        <v>560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Rush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8</v>
      </c>
      <c r="J105" s="1">
        <v>1</v>
      </c>
      <c r="K105" s="1">
        <v>0</v>
      </c>
      <c r="L105" s="1">
        <v>0</v>
      </c>
      <c r="N105" s="1">
        <v>1</v>
      </c>
      <c r="O105" s="7">
        <f t="shared" ref="O105" ca="1" si="133">IF(NOT(ISBLANK(N105)),N105,
IF(ISBLANK(M105),"",
VLOOKUP(M105,OFFSET(INDIRECT("$A:$B"),0,MATCH(M$1&amp;"_Verify",INDIRECT("$1:$1"),0)-1),2,0)
))</f>
        <v>1</v>
      </c>
      <c r="P105" s="1">
        <v>250</v>
      </c>
      <c r="S105" s="7" t="str">
        <f t="shared" ref="S105" ca="1" si="134">IF(NOT(ISBLANK(R105)),R105,
IF(ISBLANK(Q105),"",
VLOOKUP(Q105,OFFSET(INDIRECT("$A:$B"),0,MATCH(Q$1&amp;"_Verify",INDIRECT("$1:$1"),0)-1),2,0)
))</f>
        <v/>
      </c>
      <c r="T105" s="1" t="s">
        <v>545</v>
      </c>
      <c r="U105" s="1">
        <f>(3/2)*1/1.25</f>
        <v>1.2</v>
      </c>
    </row>
    <row r="106" spans="1:23" x14ac:dyDescent="0.3">
      <c r="A106" s="1" t="str">
        <f t="shared" ref="A106" si="135">B106&amp;"_"&amp;TEXT(D106,"00")</f>
        <v>RushCuteUniq_01</v>
      </c>
      <c r="B106" s="10" t="s">
        <v>557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6.5</v>
      </c>
      <c r="J106" s="1">
        <v>2.5</v>
      </c>
      <c r="K106" s="1">
        <v>1</v>
      </c>
      <c r="L106" s="1">
        <v>0</v>
      </c>
      <c r="N106" s="1">
        <v>0</v>
      </c>
      <c r="O106" s="7">
        <f t="shared" ref="O106" ca="1" si="136">IF(NOT(ISBLANK(N106)),N106,
IF(ISBLANK(M106),"",
VLOOKUP(M106,OFFSET(INDIRECT("$A:$B"),0,MATCH(M$1&amp;"_Verify",INDIRECT("$1:$1"),0)-1),2,0)
))</f>
        <v>0</v>
      </c>
      <c r="P106" s="1">
        <v>-1</v>
      </c>
      <c r="S106" s="7" t="str">
        <f t="shared" ref="S106" ca="1" si="137">IF(NOT(ISBLANK(R106)),R106,
IF(ISBLANK(Q106),"",
VLOOKUP(Q106,OFFSET(INDIRECT("$A:$B"),0,MATCH(Q$1&amp;"_Verify",INDIRECT("$1:$1"),0)-1),2,0)
))</f>
        <v/>
      </c>
      <c r="T106" s="1" t="s">
        <v>545</v>
      </c>
      <c r="U106" s="1">
        <f>(3/2)*1/1.25</f>
        <v>1.2</v>
      </c>
    </row>
    <row r="107" spans="1:23" x14ac:dyDescent="0.3">
      <c r="A107" s="1" t="str">
        <f t="shared" ref="A107:A109" si="138">B107&amp;"_"&amp;TEXT(D107,"00")</f>
        <v>RushRobotSphere_01</v>
      </c>
      <c r="B107" s="10" t="s">
        <v>558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</v>
      </c>
      <c r="J107" s="1">
        <v>2</v>
      </c>
      <c r="K107" s="1">
        <v>5</v>
      </c>
      <c r="L107" s="1">
        <v>0</v>
      </c>
      <c r="N107" s="1">
        <v>0</v>
      </c>
      <c r="O107" s="7">
        <f t="shared" ref="O107:O109" ca="1" si="139">IF(NOT(ISBLANK(N107)),N107,
IF(ISBLANK(M107),"",
VLOOKUP(M107,OFFSET(INDIRECT("$A:$B"),0,MATCH(M$1&amp;"_Verify",INDIRECT("$1:$1"),0)-1),2,0)
))</f>
        <v>0</v>
      </c>
      <c r="P107" s="1">
        <v>-1</v>
      </c>
      <c r="S107" s="7" t="str">
        <f t="shared" ref="S107:S109" ca="1" si="140">IF(NOT(ISBLANK(R107)),R107,
IF(ISBLANK(Q107),"",
VLOOKUP(Q107,OFFSET(INDIRECT("$A:$B"),0,MATCH(Q$1&amp;"_Verify",INDIRECT("$1:$1"),0)-1),2,0)
))</f>
        <v/>
      </c>
      <c r="T107" s="1" t="s">
        <v>545</v>
      </c>
      <c r="U107" s="1">
        <f>(3/2)*1/1.25</f>
        <v>1.2</v>
      </c>
    </row>
    <row r="108" spans="1:23" x14ac:dyDescent="0.3">
      <c r="A108" s="1" t="str">
        <f t="shared" si="138"/>
        <v>SlowDebuffCyc_01</v>
      </c>
      <c r="B108" s="10" t="s">
        <v>578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AddActorState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O108" s="7" t="str">
        <f t="shared" ca="1" si="139"/>
        <v/>
      </c>
      <c r="S108" s="7" t="str">
        <f t="shared" ca="1" si="140"/>
        <v/>
      </c>
      <c r="T108" s="1" t="s">
        <v>579</v>
      </c>
    </row>
    <row r="109" spans="1:23" x14ac:dyDescent="0.3">
      <c r="A109" s="1" t="str">
        <f t="shared" si="138"/>
        <v>AS_SlowCyc_01</v>
      </c>
      <c r="B109" s="1" t="s">
        <v>580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5</v>
      </c>
      <c r="J109" s="1">
        <v>-0.5</v>
      </c>
      <c r="M109" s="1" t="s">
        <v>155</v>
      </c>
      <c r="O109" s="7">
        <f t="shared" ca="1" si="139"/>
        <v>10</v>
      </c>
      <c r="R109" s="1">
        <v>1</v>
      </c>
      <c r="S109" s="7">
        <f t="shared" ca="1" si="140"/>
        <v>1</v>
      </c>
      <c r="W109" s="1" t="s">
        <v>589</v>
      </c>
    </row>
    <row r="110" spans="1:23" x14ac:dyDescent="0.3">
      <c r="A110" s="1" t="str">
        <f t="shared" ref="A110" si="141">B110&amp;"_"&amp;TEXT(D110,"00")</f>
        <v>TeleportWarAssassin_01</v>
      </c>
      <c r="B110" s="1" t="s">
        <v>586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TeleportTargetPosition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0.8</v>
      </c>
      <c r="J110" s="1">
        <v>1.5</v>
      </c>
      <c r="N110" s="1">
        <v>0</v>
      </c>
      <c r="O110" s="7">
        <f t="shared" ref="O110" ca="1" si="142">IF(NOT(ISBLANK(N110)),N110,
IF(ISBLANK(M110),"",
VLOOKUP(M110,OFFSET(INDIRECT("$A:$B"),0,MATCH(M$1&amp;"_Verify",INDIRECT("$1:$1"),0)-1),2,0)
))</f>
        <v>0</v>
      </c>
      <c r="S110" s="7" t="str">
        <f t="shared" ref="S110" ca="1" si="143">IF(NOT(ISBLANK(R110)),R110,
IF(ISBLANK(Q110),"",
VLOOKUP(Q110,OFFSET(INDIRECT("$A:$B"),0,MATCH(Q$1&amp;"_Verify",INDIRECT("$1:$1"),0)-1),2,0)
))</f>
        <v/>
      </c>
      <c r="T110" s="1" t="s">
        <v>583</v>
      </c>
      <c r="W110" s="1" t="s">
        <v>588</v>
      </c>
    </row>
    <row r="111" spans="1:23" x14ac:dyDescent="0.3">
      <c r="A111" s="1" t="str">
        <f t="shared" ref="A111" si="144">B111&amp;"_"&amp;TEXT(D111,"00")</f>
        <v>TeleportZippermouth_Green_01</v>
      </c>
      <c r="B111" s="1" t="s">
        <v>601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TeleportTargetPosition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0.8</v>
      </c>
      <c r="K111" s="1">
        <v>0</v>
      </c>
      <c r="L111" s="1">
        <v>0</v>
      </c>
      <c r="N111" s="1">
        <v>1</v>
      </c>
      <c r="O111" s="7">
        <f t="shared" ref="O111" ca="1" si="145">IF(NOT(ISBLANK(N111)),N111,
IF(ISBLANK(M111),"",
VLOOKUP(M111,OFFSET(INDIRECT("$A:$B"),0,MATCH(M$1&amp;"_Verify",INDIRECT("$1:$1"),0)-1),2,0)
))</f>
        <v>1</v>
      </c>
      <c r="S111" s="7" t="str">
        <f t="shared" ref="S111" ca="1" si="146">IF(NOT(ISBLANK(R111)),R111,
IF(ISBLANK(Q111),"",
VLOOKUP(Q111,OFFSET(INDIRECT("$A:$B"),0,MATCH(Q$1&amp;"_Verify",INDIRECT("$1:$1"),0)-1),2,0)
))</f>
        <v/>
      </c>
      <c r="T111" s="1" t="s">
        <v>583</v>
      </c>
      <c r="W111" s="1" t="s">
        <v>588</v>
      </c>
    </row>
    <row r="112" spans="1:23" x14ac:dyDescent="0.3">
      <c r="A112" s="1" t="str">
        <f t="shared" ref="A112:A114" si="147">B112&amp;"_"&amp;TEXT(D112,"00")</f>
        <v>RotateZippermouth_Green_01</v>
      </c>
      <c r="B112" s="1" t="s">
        <v>603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Rotate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6</v>
      </c>
      <c r="J112" s="1">
        <v>360</v>
      </c>
      <c r="O112" s="7" t="str">
        <f t="shared" ref="O112:O114" ca="1" si="148">IF(NOT(ISBLANK(N112)),N112,
IF(ISBLANK(M112),"",
VLOOKUP(M112,OFFSET(INDIRECT("$A:$B"),0,MATCH(M$1&amp;"_Verify",INDIRECT("$1:$1"),0)-1),2,0)
))</f>
        <v/>
      </c>
      <c r="S112" s="7" t="str">
        <f t="shared" ref="S112" ca="1" si="149">IF(NOT(ISBLANK(R112)),R112,
IF(ISBLANK(Q112),"",
VLOOKUP(Q112,OFFSET(INDIRECT("$A:$B"),0,MATCH(Q$1&amp;"_Verify",INDIRECT("$1:$1"),0)-1),2,0)
))</f>
        <v/>
      </c>
      <c r="T112" s="1" t="s">
        <v>605</v>
      </c>
    </row>
    <row r="113" spans="1:23" x14ac:dyDescent="0.3">
      <c r="A113" s="1" t="str">
        <f t="shared" ref="A113" si="150">B113&amp;"_"&amp;TEXT(D113,"00")</f>
        <v>RotateZippermouth_Black_01</v>
      </c>
      <c r="B113" s="1" t="s">
        <v>767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Rotate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5</v>
      </c>
      <c r="J113" s="1">
        <v>360</v>
      </c>
      <c r="O113" s="7" t="str">
        <f t="shared" ref="O113" ca="1" si="151">IF(NOT(ISBLANK(N113)),N113,
IF(ISBLANK(M113),"",
VLOOKUP(M113,OFFSET(INDIRECT("$A:$B"),0,MATCH(M$1&amp;"_Verify",INDIRECT("$1:$1"),0)-1),2,0)
))</f>
        <v/>
      </c>
      <c r="S113" s="7" t="str">
        <f t="shared" ref="S113" ca="1" si="152">IF(NOT(ISBLANK(R113)),R113,
IF(ISBLANK(Q113),"",
VLOOKUP(Q113,OFFSET(INDIRECT("$A:$B"),0,MATCH(Q$1&amp;"_Verify",INDIRECT("$1:$1"),0)-1),2,0)
))</f>
        <v/>
      </c>
      <c r="T113" s="1" t="s">
        <v>605</v>
      </c>
    </row>
    <row r="114" spans="1:23" x14ac:dyDescent="0.3">
      <c r="A114" s="1" t="str">
        <f t="shared" si="147"/>
        <v>TeleportOneEyedWizard_BlueClose_01</v>
      </c>
      <c r="B114" s="1" t="s">
        <v>610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TeleportTargetPosition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0.3</v>
      </c>
      <c r="J114" s="1">
        <v>1</v>
      </c>
      <c r="N114" s="1">
        <v>2</v>
      </c>
      <c r="O114" s="7">
        <f t="shared" ca="1" si="148"/>
        <v>2</v>
      </c>
      <c r="S114" s="7" t="str">
        <f t="shared" ca="1" si="2"/>
        <v/>
      </c>
      <c r="T114" s="1" t="s">
        <v>613</v>
      </c>
      <c r="U114" s="1" t="s">
        <v>624</v>
      </c>
      <c r="W114" s="1" t="s">
        <v>588</v>
      </c>
    </row>
    <row r="115" spans="1:23" x14ac:dyDescent="0.3">
      <c r="A115" s="1" t="str">
        <f t="shared" ref="A115:A116" si="153">B115&amp;"_"&amp;TEXT(D115,"00")</f>
        <v>TeleportOneEyedWizard_BlueFar_01</v>
      </c>
      <c r="B115" s="1" t="s">
        <v>611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TeleportTargetPosition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0.3</v>
      </c>
      <c r="J115" s="1">
        <v>1</v>
      </c>
      <c r="N115" s="1">
        <v>3</v>
      </c>
      <c r="O115" s="7">
        <f t="shared" ref="O115:O116" ca="1" si="154">IF(NOT(ISBLANK(N115)),N115,
IF(ISBLANK(M115),"",
VLOOKUP(M115,OFFSET(INDIRECT("$A:$B"),0,MATCH(M$1&amp;"_Verify",INDIRECT("$1:$1"),0)-1),2,0)
))</f>
        <v>3</v>
      </c>
      <c r="S115" s="7" t="str">
        <f t="shared" ca="1" si="2"/>
        <v/>
      </c>
      <c r="T115" s="1" t="s">
        <v>614</v>
      </c>
      <c r="U115" s="1" t="s">
        <v>624</v>
      </c>
      <c r="W115" s="1" t="s">
        <v>588</v>
      </c>
    </row>
    <row r="116" spans="1:23" x14ac:dyDescent="0.3">
      <c r="A116" s="1" t="str">
        <f t="shared" si="153"/>
        <v>RushHeavyKnight_YellowFirst_01</v>
      </c>
      <c r="B116" s="10" t="s">
        <v>616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Rush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4.2</v>
      </c>
      <c r="J116" s="1">
        <v>1.5</v>
      </c>
      <c r="K116" s="1">
        <v>2</v>
      </c>
      <c r="L116" s="1">
        <v>0</v>
      </c>
      <c r="N116" s="1">
        <v>1</v>
      </c>
      <c r="O116" s="7">
        <f t="shared" ca="1" si="154"/>
        <v>1</v>
      </c>
      <c r="P116" s="1">
        <v>-1</v>
      </c>
      <c r="S116" s="7" t="str">
        <f t="shared" ca="1" si="2"/>
        <v/>
      </c>
      <c r="T116" s="1" t="s">
        <v>622</v>
      </c>
      <c r="U116" s="1">
        <v>1.5</v>
      </c>
    </row>
    <row r="117" spans="1:23" x14ac:dyDescent="0.3">
      <c r="A117" s="1" t="str">
        <f t="shared" ref="A117:A136" si="155">B117&amp;"_"&amp;TEXT(D117,"00")</f>
        <v>RushHeavyKnight_YellowSecond_01</v>
      </c>
      <c r="B117" s="10" t="s">
        <v>620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Rush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4.2</v>
      </c>
      <c r="J117" s="1">
        <v>1.5</v>
      </c>
      <c r="K117" s="1">
        <v>1</v>
      </c>
      <c r="L117" s="1">
        <v>0</v>
      </c>
      <c r="N117" s="1">
        <v>1</v>
      </c>
      <c r="O117" s="7">
        <f t="shared" ref="O117:O136" ca="1" si="156">IF(NOT(ISBLANK(N117)),N117,
IF(ISBLANK(M117),"",
VLOOKUP(M117,OFFSET(INDIRECT("$A:$B"),0,MATCH(M$1&amp;"_Verify",INDIRECT("$1:$1"),0)-1),2,0)
))</f>
        <v>1</v>
      </c>
      <c r="P117" s="1">
        <v>-1</v>
      </c>
      <c r="S117" s="7" t="str">
        <f t="shared" ca="1" si="2"/>
        <v/>
      </c>
      <c r="T117" s="1" t="s">
        <v>623</v>
      </c>
      <c r="U117" s="1">
        <v>1.5</v>
      </c>
    </row>
    <row r="118" spans="1:23" x14ac:dyDescent="0.3">
      <c r="A118" s="1" t="str">
        <f t="shared" si="155"/>
        <v>RushHeavyKnight_YellowThird_01</v>
      </c>
      <c r="B118" s="10" t="s">
        <v>621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Rush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4.2</v>
      </c>
      <c r="J118" s="1">
        <v>0.2</v>
      </c>
      <c r="K118" s="1">
        <v>-3</v>
      </c>
      <c r="L118" s="1">
        <v>0</v>
      </c>
      <c r="N118" s="1">
        <v>1</v>
      </c>
      <c r="O118" s="7">
        <f t="shared" ca="1" si="156"/>
        <v>1</v>
      </c>
      <c r="P118" s="1">
        <v>200</v>
      </c>
      <c r="S118" s="7" t="str">
        <f t="shared" ca="1" si="2"/>
        <v/>
      </c>
      <c r="T118" s="1" t="s">
        <v>545</v>
      </c>
      <c r="U118" s="1">
        <v>1.5</v>
      </c>
    </row>
    <row r="119" spans="1:23" x14ac:dyDescent="0.3">
      <c r="A119" s="1" t="str">
        <f>B119&amp;"_"&amp;TEXT(D119,"00")</f>
        <v>SuicidePolygonalMagma_Blue_01</v>
      </c>
      <c r="B119" s="10" t="s">
        <v>651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Suicide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N119" s="1">
        <v>1</v>
      </c>
      <c r="O119" s="7">
        <f ca="1">IF(NOT(ISBLANK(N119)),N119,
IF(ISBLANK(M119),"",
VLOOKUP(M119,OFFSET(INDIRECT("$A:$B"),0,MATCH(M$1&amp;"_Verify",INDIRECT("$1:$1"),0)-1),2,0)
))</f>
        <v>1</v>
      </c>
      <c r="S119" s="7" t="str">
        <f t="shared" ca="1" si="2"/>
        <v/>
      </c>
      <c r="T119" s="1" t="s">
        <v>647</v>
      </c>
    </row>
    <row r="120" spans="1:23" x14ac:dyDescent="0.3">
      <c r="A120" s="1" t="str">
        <f>B120&amp;"_"&amp;TEXT(D120,"00")</f>
        <v>SleepingDragonTerrorBringer_Red_01</v>
      </c>
      <c r="B120" s="10" t="s">
        <v>743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MonsterSleeping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3</v>
      </c>
      <c r="O120" s="7" t="str">
        <f ca="1">IF(NOT(ISBLANK(N120)),N120,
IF(ISBLANK(M120),"",
VLOOKUP(M120,OFFSET(INDIRECT("$A:$B"),0,MATCH(M$1&amp;"_Verify",INDIRECT("$1:$1"),0)-1),2,0)
))</f>
        <v/>
      </c>
      <c r="S120" s="7" t="str">
        <f t="shared" ca="1" si="2"/>
        <v/>
      </c>
      <c r="T120" s="1" t="s">
        <v>745</v>
      </c>
      <c r="U120" s="1" t="s">
        <v>746</v>
      </c>
    </row>
    <row r="121" spans="1:23" x14ac:dyDescent="0.3">
      <c r="A121" s="1" t="str">
        <f>B121&amp;"_"&amp;TEXT(D121,"00")</f>
        <v>BurrowOnStartRtsTurret_01</v>
      </c>
      <c r="B121" s="10" t="s">
        <v>751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BurrowOnStart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O121" s="7" t="str">
        <f ca="1">IF(NOT(ISBLANK(N121)),N121,
IF(ISBLANK(M121),"",
VLOOKUP(M121,OFFSET(INDIRECT("$A:$B"),0,MATCH(M$1&amp;"_Verify",INDIRECT("$1:$1"),0)-1),2,0)
))</f>
        <v/>
      </c>
      <c r="S121" s="7" t="str">
        <f t="shared" ca="1" si="2"/>
        <v/>
      </c>
    </row>
    <row r="122" spans="1:23" x14ac:dyDescent="0.3">
      <c r="A122" s="1" t="str">
        <f t="shared" ref="A122" si="157">B122&amp;"_"&amp;TEXT(D122,"00")</f>
        <v>AddForceDragonTerrorBringer_Red_01</v>
      </c>
      <c r="B122" s="10" t="s">
        <v>747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AddForce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8</v>
      </c>
      <c r="N122" s="1">
        <v>0</v>
      </c>
      <c r="O122" s="7">
        <f t="shared" ref="O122" ca="1" si="158">IF(NOT(ISBLANK(N122)),N122,
IF(ISBLANK(M122),"",
VLOOKUP(M122,OFFSET(INDIRECT("$A:$B"),0,MATCH(M$1&amp;"_Verify",INDIRECT("$1:$1"),0)-1),2,0)
))</f>
        <v>0</v>
      </c>
      <c r="S122" s="7" t="str">
        <f t="shared" ca="1" si="2"/>
        <v/>
      </c>
    </row>
    <row r="123" spans="1:23" x14ac:dyDescent="0.3">
      <c r="A123" s="1" t="str">
        <f t="shared" ref="A123:A127" si="159">B123&amp;"_"&amp;TEXT(D123,"00")</f>
        <v>JumpAttackRobotTwo_01</v>
      </c>
      <c r="B123" s="10" t="s">
        <v>762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Jump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7</v>
      </c>
      <c r="J123" s="1">
        <v>2</v>
      </c>
      <c r="L123" s="1">
        <v>0.4</v>
      </c>
      <c r="N123" s="1">
        <v>1</v>
      </c>
      <c r="O123" s="7">
        <f t="shared" ref="O123:O127" ca="1" si="160">IF(NOT(ISBLANK(N123)),N123,
IF(ISBLANK(M123),"",
VLOOKUP(M123,OFFSET(INDIRECT("$A:$B"),0,MATCH(M$1&amp;"_Verify",INDIRECT("$1:$1"),0)-1),2,0)
))</f>
        <v>1</v>
      </c>
      <c r="S123" s="7" t="str">
        <f t="shared" ref="S123:S127" ca="1" si="161">IF(NOT(ISBLANK(R123)),R123,
IF(ISBLANK(Q123),"",
VLOOKUP(Q123,OFFSET(INDIRECT("$A:$B"),0,MATCH(Q$1&amp;"_Verify",INDIRECT("$1:$1"),0)-1),2,0)
))</f>
        <v/>
      </c>
      <c r="T123" s="1" t="s">
        <v>766</v>
      </c>
    </row>
    <row r="124" spans="1:23" x14ac:dyDescent="0.3">
      <c r="A124" s="1" t="str">
        <f t="shared" si="159"/>
        <v>JumpRunRobotTwo_01</v>
      </c>
      <c r="B124" s="10" t="s">
        <v>764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Jump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7</v>
      </c>
      <c r="J124" s="1">
        <v>2</v>
      </c>
      <c r="L124" s="1">
        <v>8</v>
      </c>
      <c r="N124" s="1">
        <v>2</v>
      </c>
      <c r="O124" s="7">
        <f t="shared" ca="1" si="160"/>
        <v>2</v>
      </c>
      <c r="S124" s="7" t="str">
        <f t="shared" ca="1" si="161"/>
        <v/>
      </c>
      <c r="T124" s="1" t="s">
        <v>766</v>
      </c>
    </row>
    <row r="125" spans="1:23" x14ac:dyDescent="0.3">
      <c r="A125" s="1" t="str">
        <f t="shared" si="159"/>
        <v>TeleportArcherySamuraiUp_01</v>
      </c>
      <c r="B125" s="1" t="s">
        <v>785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TeleportTargetPosition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0.5</v>
      </c>
      <c r="K125" s="1">
        <v>0</v>
      </c>
      <c r="L125" s="1">
        <v>6</v>
      </c>
      <c r="N125" s="1">
        <v>1</v>
      </c>
      <c r="O125" s="7">
        <f t="shared" ca="1" si="160"/>
        <v>1</v>
      </c>
      <c r="S125" s="7" t="str">
        <f t="shared" ca="1" si="161"/>
        <v/>
      </c>
      <c r="T125" s="1" t="s">
        <v>583</v>
      </c>
      <c r="W125" s="1" t="s">
        <v>588</v>
      </c>
    </row>
    <row r="126" spans="1:23" x14ac:dyDescent="0.3">
      <c r="A126" s="1" t="str">
        <f t="shared" si="159"/>
        <v>TeleportArcherySamuraiDown_01</v>
      </c>
      <c r="B126" s="1" t="s">
        <v>787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TeleportTargetPosition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0.5</v>
      </c>
      <c r="K126" s="1">
        <v>0</v>
      </c>
      <c r="L126" s="1">
        <v>-7</v>
      </c>
      <c r="N126" s="1">
        <v>1</v>
      </c>
      <c r="O126" s="7">
        <f t="shared" ca="1" si="160"/>
        <v>1</v>
      </c>
      <c r="S126" s="7" t="str">
        <f t="shared" ca="1" si="161"/>
        <v/>
      </c>
      <c r="T126" s="1" t="s">
        <v>583</v>
      </c>
      <c r="W126" s="1" t="s">
        <v>588</v>
      </c>
    </row>
    <row r="127" spans="1:23" x14ac:dyDescent="0.3">
      <c r="A127" s="1" t="str">
        <f t="shared" si="159"/>
        <v>RotateArcherySamurai_01</v>
      </c>
      <c r="B127" s="1" t="s">
        <v>788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Rotate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2.5</v>
      </c>
      <c r="J127" s="1">
        <v>0</v>
      </c>
      <c r="O127" s="7" t="str">
        <f t="shared" ca="1" si="160"/>
        <v/>
      </c>
      <c r="S127" s="7" t="str">
        <f t="shared" ca="1" si="161"/>
        <v/>
      </c>
      <c r="T127" s="1" t="s">
        <v>605</v>
      </c>
    </row>
    <row r="128" spans="1:23" x14ac:dyDescent="0.3">
      <c r="A128" s="1" t="str">
        <f t="shared" ref="A128:A131" si="162">B128&amp;"_"&amp;TEXT(D128,"00")</f>
        <v>GiveAffectorValueMushroomDee_01</v>
      </c>
      <c r="B128" s="1" t="s">
        <v>843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GiveAffectorValue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N128" s="1">
        <v>1</v>
      </c>
      <c r="O128" s="7">
        <f t="shared" ref="O128:O131" ca="1" si="163">IF(NOT(ISBLANK(N128)),N128,
IF(ISBLANK(M128),"",
VLOOKUP(M128,OFFSET(INDIRECT("$A:$B"),0,MATCH(M$1&amp;"_Verify",INDIRECT("$1:$1"),0)-1),2,0)
))</f>
        <v>1</v>
      </c>
      <c r="S128" s="7" t="str">
        <f t="shared" ref="S128:S131" ca="1" si="164">IF(NOT(ISBLANK(R128)),R128,
IF(ISBLANK(Q128),"",
VLOOKUP(Q128,OFFSET(INDIRECT("$A:$B"),0,MATCH(Q$1&amp;"_Verify",INDIRECT("$1:$1"),0)-1),2,0)
))</f>
        <v/>
      </c>
      <c r="T128" s="1" t="s">
        <v>845</v>
      </c>
      <c r="U128" s="1" t="s">
        <v>868</v>
      </c>
      <c r="W128" s="1" t="s">
        <v>847</v>
      </c>
    </row>
    <row r="129" spans="1:23" x14ac:dyDescent="0.3">
      <c r="A129" s="1" t="str">
        <f t="shared" si="162"/>
        <v>AS_AngryDee_01</v>
      </c>
      <c r="B129" s="1" t="s">
        <v>870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15</v>
      </c>
      <c r="J129" s="1">
        <v>0.75</v>
      </c>
      <c r="M129" s="1" t="s">
        <v>163</v>
      </c>
      <c r="O129" s="7">
        <f t="shared" ca="1" si="163"/>
        <v>19</v>
      </c>
      <c r="S129" s="7" t="str">
        <f t="shared" ca="1" si="164"/>
        <v/>
      </c>
    </row>
    <row r="130" spans="1:23" x14ac:dyDescent="0.3">
      <c r="A130" s="1" t="str">
        <f t="shared" si="162"/>
        <v>TeleportLadyPirateIn_01</v>
      </c>
      <c r="B130" s="1" t="s">
        <v>852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TeleportTargetPosition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0.5</v>
      </c>
      <c r="K130" s="1">
        <v>0</v>
      </c>
      <c r="L130" s="1">
        <v>-0.5</v>
      </c>
      <c r="N130" s="1">
        <v>1</v>
      </c>
      <c r="O130" s="7">
        <f t="shared" ca="1" si="163"/>
        <v>1</v>
      </c>
      <c r="S130" s="7" t="str">
        <f t="shared" ca="1" si="164"/>
        <v/>
      </c>
      <c r="T130" s="1" t="s">
        <v>857</v>
      </c>
      <c r="W130" s="1" t="s">
        <v>856</v>
      </c>
    </row>
    <row r="131" spans="1:23" x14ac:dyDescent="0.3">
      <c r="A131" s="1" t="str">
        <f t="shared" si="162"/>
        <v>TeleportLadyPirateOut_01</v>
      </c>
      <c r="B131" s="1" t="s">
        <v>854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TeleportTargetPosition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0.5</v>
      </c>
      <c r="K131" s="1">
        <v>0</v>
      </c>
      <c r="L131" s="1">
        <v>2.5</v>
      </c>
      <c r="N131" s="1">
        <v>1</v>
      </c>
      <c r="O131" s="7">
        <f t="shared" ca="1" si="163"/>
        <v>1</v>
      </c>
      <c r="S131" s="7" t="str">
        <f t="shared" ca="1" si="164"/>
        <v/>
      </c>
      <c r="T131" s="1" t="s">
        <v>858</v>
      </c>
      <c r="W131" s="1" t="s">
        <v>856</v>
      </c>
    </row>
    <row r="132" spans="1:23" x14ac:dyDescent="0.3">
      <c r="A132" s="1" t="str">
        <f t="shared" ref="A132:A133" si="165">B132&amp;"_"&amp;TEXT(D132,"00")</f>
        <v>CastLadyPirate_01</v>
      </c>
      <c r="B132" s="1" t="s">
        <v>860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Cast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4.5</v>
      </c>
      <c r="O132" s="7" t="str">
        <f t="shared" ref="O132:O133" ca="1" si="166">IF(NOT(ISBLANK(N132)),N132,
IF(ISBLANK(M132),"",
VLOOKUP(M132,OFFSET(INDIRECT("$A:$B"),0,MATCH(M$1&amp;"_Verify",INDIRECT("$1:$1"),0)-1),2,0)
))</f>
        <v/>
      </c>
      <c r="S132" s="7" t="str">
        <f t="shared" ref="S132:S133" ca="1" si="167">IF(NOT(ISBLANK(R132)),R132,
IF(ISBLANK(Q132),"",
VLOOKUP(Q132,OFFSET(INDIRECT("$A:$B"),0,MATCH(Q$1&amp;"_Verify",INDIRECT("$1:$1"),0)-1),2,0)
))</f>
        <v/>
      </c>
      <c r="T132" s="1" t="s">
        <v>863</v>
      </c>
      <c r="U132" s="1" t="s">
        <v>864</v>
      </c>
    </row>
    <row r="133" spans="1:23" x14ac:dyDescent="0.3">
      <c r="A133" s="1" t="str">
        <f t="shared" si="165"/>
        <v>RushBeholder_01</v>
      </c>
      <c r="B133" s="1" t="s">
        <v>874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Rush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5</v>
      </c>
      <c r="J133" s="1">
        <v>4</v>
      </c>
      <c r="K133" s="1">
        <v>3</v>
      </c>
      <c r="L133" s="1">
        <v>0</v>
      </c>
      <c r="N133" s="1">
        <v>1</v>
      </c>
      <c r="O133" s="7">
        <f t="shared" ca="1" si="166"/>
        <v>1</v>
      </c>
      <c r="P133" s="1">
        <v>-1</v>
      </c>
      <c r="S133" s="7" t="str">
        <f t="shared" ca="1" si="167"/>
        <v/>
      </c>
      <c r="T133" s="1" t="s">
        <v>872</v>
      </c>
      <c r="U133" s="1">
        <f>(3/2)*1/1.25</f>
        <v>1.2</v>
      </c>
    </row>
    <row r="134" spans="1:23" x14ac:dyDescent="0.3">
      <c r="A134" s="1" t="str">
        <f t="shared" ref="A134:A135" si="168">B134&amp;"_"&amp;TEXT(D134,"00")</f>
        <v>RushBeholderCenter_01</v>
      </c>
      <c r="B134" s="1" t="s">
        <v>877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Rush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5</v>
      </c>
      <c r="J134" s="1">
        <v>0.1</v>
      </c>
      <c r="K134" s="1">
        <v>0</v>
      </c>
      <c r="L134" s="1">
        <v>0</v>
      </c>
      <c r="N134" s="1">
        <v>4</v>
      </c>
      <c r="O134" s="7">
        <f t="shared" ref="O134:O135" ca="1" si="169">IF(NOT(ISBLANK(N134)),N134,
IF(ISBLANK(M134),"",
VLOOKUP(M134,OFFSET(INDIRECT("$A:$B"),0,MATCH(M$1&amp;"_Verify",INDIRECT("$1:$1"),0)-1),2,0)
))</f>
        <v>4</v>
      </c>
      <c r="P134" s="1">
        <v>-1</v>
      </c>
      <c r="S134" s="7" t="str">
        <f t="shared" ref="S134:S135" ca="1" si="170">IF(NOT(ISBLANK(R134)),R134,
IF(ISBLANK(Q134),"",
VLOOKUP(Q134,OFFSET(INDIRECT("$A:$B"),0,MATCH(Q$1&amp;"_Verify",INDIRECT("$1:$1"),0)-1),2,0)
))</f>
        <v/>
      </c>
      <c r="T134" s="1" t="s">
        <v>881</v>
      </c>
      <c r="U134" s="1">
        <f>(3/2)*1/1.25</f>
        <v>1.2</v>
      </c>
      <c r="V134" s="1" t="s">
        <v>880</v>
      </c>
    </row>
    <row r="135" spans="1:23" x14ac:dyDescent="0.3">
      <c r="A135" s="1" t="str">
        <f t="shared" si="168"/>
        <v>HealOverTimeDruidTent_01</v>
      </c>
      <c r="B135" s="1" t="s">
        <v>883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HealOverTime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60</v>
      </c>
      <c r="J135" s="1">
        <v>1</v>
      </c>
      <c r="K135" s="1">
        <v>-1.6667000000000001E-2</v>
      </c>
      <c r="O135" s="7" t="str">
        <f t="shared" ca="1" si="169"/>
        <v/>
      </c>
      <c r="S135" s="7" t="str">
        <f t="shared" ca="1" si="170"/>
        <v/>
      </c>
    </row>
    <row r="136" spans="1:23" x14ac:dyDescent="0.3">
      <c r="A136" s="1" t="str">
        <f t="shared" si="155"/>
        <v>AddForceCommon_01</v>
      </c>
      <c r="B136" s="10" t="s">
        <v>628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AddForce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3</v>
      </c>
      <c r="N136" s="1">
        <v>0</v>
      </c>
      <c r="O136" s="7">
        <f t="shared" ca="1" si="156"/>
        <v>0</v>
      </c>
      <c r="S136" s="7" t="str">
        <f t="shared" ca="1" si="2"/>
        <v/>
      </c>
    </row>
    <row r="137" spans="1:23" x14ac:dyDescent="0.3">
      <c r="A137" s="1" t="str">
        <f t="shared" ref="A137" si="171">B137&amp;"_"&amp;TEXT(D137,"00")</f>
        <v>AddForceCommonWeak_01</v>
      </c>
      <c r="B137" s="10" t="s">
        <v>634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AddForce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2.5</v>
      </c>
      <c r="N137" s="1">
        <v>0</v>
      </c>
      <c r="O137" s="7">
        <f t="shared" ref="O137" ca="1" si="172">IF(NOT(ISBLANK(N137)),N137,
IF(ISBLANK(M137),"",
VLOOKUP(M137,OFFSET(INDIRECT("$A:$B"),0,MATCH(M$1&amp;"_Verify",INDIRECT("$1:$1"),0)-1),2,0)
))</f>
        <v>0</v>
      </c>
      <c r="S137" s="7" t="str">
        <f t="shared" ca="1" si="2"/>
        <v/>
      </c>
    </row>
    <row r="138" spans="1:23" x14ac:dyDescent="0.3">
      <c r="A138" s="1" t="str">
        <f t="shared" ref="A138:A139" si="173">B138&amp;"_"&amp;TEXT(D138,"00")</f>
        <v>AddForceCommonStrong_01</v>
      </c>
      <c r="B138" s="10" t="s">
        <v>636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AddForce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5</v>
      </c>
      <c r="N138" s="1">
        <v>0</v>
      </c>
      <c r="O138" s="7">
        <f t="shared" ref="O138:O139" ca="1" si="174">IF(NOT(ISBLANK(N138)),N138,
IF(ISBLANK(M138),"",
VLOOKUP(M138,OFFSET(INDIRECT("$A:$B"),0,MATCH(M$1&amp;"_Verify",INDIRECT("$1:$1"),0)-1),2,0)
))</f>
        <v>0</v>
      </c>
      <c r="S138" s="7" t="str">
        <f t="shared" ca="1" si="2"/>
        <v/>
      </c>
    </row>
    <row r="139" spans="1:23" x14ac:dyDescent="0.3">
      <c r="A139" s="1" t="str">
        <f t="shared" si="173"/>
        <v>CannotActionCommon_01</v>
      </c>
      <c r="B139" s="1" t="s">
        <v>875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CannotAction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3</v>
      </c>
      <c r="O139" s="7" t="str">
        <f t="shared" ca="1" si="174"/>
        <v/>
      </c>
      <c r="S139" s="7" t="str">
        <f t="shared" ca="1" si="2"/>
        <v/>
      </c>
    </row>
    <row r="140" spans="1:23" x14ac:dyDescent="0.3">
      <c r="A140" s="1" t="str">
        <f t="shared" si="0"/>
        <v>LP_Atk_01</v>
      </c>
      <c r="B140" s="1" t="s">
        <v>254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v>0.15</v>
      </c>
      <c r="M140" s="1" t="s">
        <v>163</v>
      </c>
      <c r="O140" s="7">
        <f t="shared" ca="1" si="1"/>
        <v>19</v>
      </c>
      <c r="S140" s="7" t="str">
        <f t="shared" ca="1" si="2"/>
        <v/>
      </c>
    </row>
    <row r="141" spans="1:23" x14ac:dyDescent="0.3">
      <c r="A141" s="1" t="str">
        <f t="shared" si="0"/>
        <v>LP_Atk_02</v>
      </c>
      <c r="B141" s="1" t="s">
        <v>254</v>
      </c>
      <c r="C141" s="1" t="str">
        <f>IF(ISERROR(VLOOKUP(B141,AffectorValueTable!$A:$A,1,0)),"어펙터밸류없음","")</f>
        <v/>
      </c>
      <c r="D141" s="1">
        <v>2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v>0.315</v>
      </c>
      <c r="M141" s="1" t="s">
        <v>163</v>
      </c>
      <c r="O141" s="7">
        <f t="shared" ca="1" si="1"/>
        <v>19</v>
      </c>
      <c r="S141" s="7" t="str">
        <f t="shared" ca="1" si="2"/>
        <v/>
      </c>
    </row>
    <row r="142" spans="1:23" x14ac:dyDescent="0.3">
      <c r="A142" s="1" t="str">
        <f t="shared" ref="A142:A150" si="175">B142&amp;"_"&amp;TEXT(D142,"00")</f>
        <v>LP_Atk_03</v>
      </c>
      <c r="B142" s="1" t="s">
        <v>254</v>
      </c>
      <c r="C142" s="1" t="str">
        <f>IF(ISERROR(VLOOKUP(B142,AffectorValueTable!$A:$A,1,0)),"어펙터밸류없음","")</f>
        <v/>
      </c>
      <c r="D142" s="1">
        <v>3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v>0.49500000000000005</v>
      </c>
      <c r="M142" s="1" t="s">
        <v>163</v>
      </c>
      <c r="N142" s="6"/>
      <c r="O142" s="7">
        <f t="shared" ca="1" si="1"/>
        <v>19</v>
      </c>
      <c r="S142" s="7" t="str">
        <f t="shared" ca="1" si="2"/>
        <v/>
      </c>
    </row>
    <row r="143" spans="1:23" x14ac:dyDescent="0.3">
      <c r="A143" s="1" t="str">
        <f t="shared" si="175"/>
        <v>LP_Atk_04</v>
      </c>
      <c r="B143" s="1" t="s">
        <v>254</v>
      </c>
      <c r="C143" s="1" t="str">
        <f>IF(ISERROR(VLOOKUP(B143,AffectorValueTable!$A:$A,1,0)),"어펙터밸류없음","")</f>
        <v/>
      </c>
      <c r="D143" s="1">
        <v>4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v>0.69</v>
      </c>
      <c r="M143" s="1" t="s">
        <v>163</v>
      </c>
      <c r="O143" s="7">
        <f t="shared" ca="1" si="1"/>
        <v>19</v>
      </c>
      <c r="S143" s="7" t="str">
        <f t="shared" ca="1" si="2"/>
        <v/>
      </c>
    </row>
    <row r="144" spans="1:23" x14ac:dyDescent="0.3">
      <c r="A144" s="1" t="str">
        <f t="shared" si="175"/>
        <v>LP_Atk_05</v>
      </c>
      <c r="B144" s="1" t="s">
        <v>254</v>
      </c>
      <c r="C144" s="1" t="str">
        <f>IF(ISERROR(VLOOKUP(B144,AffectorValueTable!$A:$A,1,0)),"어펙터밸류없음","")</f>
        <v/>
      </c>
      <c r="D144" s="1">
        <v>5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v>0.89999999999999991</v>
      </c>
      <c r="M144" s="1" t="s">
        <v>163</v>
      </c>
      <c r="O144" s="7">
        <f ca="1">IF(NOT(ISBLANK(N144)),N144,
IF(ISBLANK(M144),"",
VLOOKUP(M144,OFFSET(INDIRECT("$A:$B"),0,MATCH(M$1&amp;"_Verify",INDIRECT("$1:$1"),0)-1),2,0)
))</f>
        <v>19</v>
      </c>
      <c r="S144" s="7" t="str">
        <f t="shared" ca="1" si="2"/>
        <v/>
      </c>
    </row>
    <row r="145" spans="1:19" x14ac:dyDescent="0.3">
      <c r="A145" s="1" t="str">
        <f t="shared" si="175"/>
        <v>LP_Atk_06</v>
      </c>
      <c r="B145" s="1" t="s">
        <v>254</v>
      </c>
      <c r="C145" s="1" t="str">
        <f>IF(ISERROR(VLOOKUP(B145,AffectorValueTable!$A:$A,1,0)),"어펙터밸류없음","")</f>
        <v/>
      </c>
      <c r="D145" s="1">
        <v>6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1.125</v>
      </c>
      <c r="M145" s="1" t="s">
        <v>163</v>
      </c>
      <c r="O145" s="7">
        <f t="shared" ref="O145:O201" ca="1" si="176">IF(NOT(ISBLANK(N145)),N145,
IF(ISBLANK(M145),"",
VLOOKUP(M145,OFFSET(INDIRECT("$A:$B"),0,MATCH(M$1&amp;"_Verify",INDIRECT("$1:$1"),0)-1),2,0)
))</f>
        <v>19</v>
      </c>
      <c r="S145" s="7" t="str">
        <f t="shared" ca="1" si="2"/>
        <v/>
      </c>
    </row>
    <row r="146" spans="1:19" x14ac:dyDescent="0.3">
      <c r="A146" s="1" t="str">
        <f t="shared" si="175"/>
        <v>LP_Atk_07</v>
      </c>
      <c r="B146" s="1" t="s">
        <v>254</v>
      </c>
      <c r="C146" s="1" t="str">
        <f>IF(ISERROR(VLOOKUP(B146,AffectorValueTable!$A:$A,1,0)),"어펙터밸류없음","")</f>
        <v/>
      </c>
      <c r="D146" s="1">
        <v>7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v>1.3650000000000002</v>
      </c>
      <c r="M146" s="1" t="s">
        <v>163</v>
      </c>
      <c r="O146" s="7">
        <f t="shared" ca="1" si="176"/>
        <v>19</v>
      </c>
      <c r="S146" s="7" t="str">
        <f t="shared" ca="1" si="2"/>
        <v/>
      </c>
    </row>
    <row r="147" spans="1:19" x14ac:dyDescent="0.3">
      <c r="A147" s="1" t="str">
        <f t="shared" si="175"/>
        <v>LP_Atk_08</v>
      </c>
      <c r="B147" s="1" t="s">
        <v>254</v>
      </c>
      <c r="C147" s="1" t="str">
        <f>IF(ISERROR(VLOOKUP(B147,AffectorValueTable!$A:$A,1,0)),"어펙터밸류없음","")</f>
        <v/>
      </c>
      <c r="D147" s="1">
        <v>8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v>1.62</v>
      </c>
      <c r="M147" s="1" t="s">
        <v>163</v>
      </c>
      <c r="O147" s="7">
        <f t="shared" ca="1" si="176"/>
        <v>19</v>
      </c>
      <c r="S147" s="7" t="str">
        <f t="shared" ca="1" si="2"/>
        <v/>
      </c>
    </row>
    <row r="148" spans="1:19" x14ac:dyDescent="0.3">
      <c r="A148" s="1" t="str">
        <f t="shared" si="175"/>
        <v>LP_Atk_09</v>
      </c>
      <c r="B148" s="1" t="s">
        <v>254</v>
      </c>
      <c r="C148" s="1" t="str">
        <f>IF(ISERROR(VLOOKUP(B148,AffectorValueTable!$A:$A,1,0)),"어펙터밸류없음","")</f>
        <v/>
      </c>
      <c r="D148" s="1">
        <v>9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v>1.89</v>
      </c>
      <c r="M148" s="1" t="s">
        <v>163</v>
      </c>
      <c r="O148" s="7">
        <f t="shared" ca="1" si="176"/>
        <v>19</v>
      </c>
      <c r="S148" s="7" t="str">
        <f t="shared" ca="1" si="2"/>
        <v/>
      </c>
    </row>
    <row r="149" spans="1:19" x14ac:dyDescent="0.3">
      <c r="A149" s="1" t="str">
        <f t="shared" si="175"/>
        <v>LP_AtkBetter_01</v>
      </c>
      <c r="B149" s="1" t="s">
        <v>255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v>0.25</v>
      </c>
      <c r="M149" s="1" t="s">
        <v>163</v>
      </c>
      <c r="O149" s="7">
        <f t="shared" ca="1" si="176"/>
        <v>19</v>
      </c>
      <c r="S149" s="7" t="str">
        <f t="shared" ca="1" si="2"/>
        <v/>
      </c>
    </row>
    <row r="150" spans="1:19" x14ac:dyDescent="0.3">
      <c r="A150" s="1" t="str">
        <f t="shared" si="175"/>
        <v>LP_AtkBetter_02</v>
      </c>
      <c r="B150" s="1" t="s">
        <v>255</v>
      </c>
      <c r="C150" s="1" t="str">
        <f>IF(ISERROR(VLOOKUP(B150,AffectorValueTable!$A:$A,1,0)),"어펙터밸류없음","")</f>
        <v/>
      </c>
      <c r="D150" s="1">
        <v>2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v>0.52500000000000002</v>
      </c>
      <c r="M150" s="1" t="s">
        <v>163</v>
      </c>
      <c r="O150" s="7">
        <f t="shared" ca="1" si="176"/>
        <v>19</v>
      </c>
      <c r="S150" s="7" t="str">
        <f t="shared" ca="1" si="2"/>
        <v/>
      </c>
    </row>
    <row r="151" spans="1:19" x14ac:dyDescent="0.3">
      <c r="A151" s="1" t="str">
        <f t="shared" ref="A151:A173" si="177">B151&amp;"_"&amp;TEXT(D151,"00")</f>
        <v>LP_AtkBetter_03</v>
      </c>
      <c r="B151" s="1" t="s">
        <v>255</v>
      </c>
      <c r="C151" s="1" t="str">
        <f>IF(ISERROR(VLOOKUP(B151,AffectorValueTable!$A:$A,1,0)),"어펙터밸류없음","")</f>
        <v/>
      </c>
      <c r="D151" s="1">
        <v>3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v>0.82500000000000007</v>
      </c>
      <c r="M151" s="1" t="s">
        <v>163</v>
      </c>
      <c r="O151" s="7">
        <f t="shared" ca="1" si="176"/>
        <v>19</v>
      </c>
      <c r="S151" s="7" t="str">
        <f t="shared" ca="1" si="2"/>
        <v/>
      </c>
    </row>
    <row r="152" spans="1:19" x14ac:dyDescent="0.3">
      <c r="A152" s="1" t="str">
        <f t="shared" si="177"/>
        <v>LP_AtkBetter_04</v>
      </c>
      <c r="B152" s="1" t="s">
        <v>255</v>
      </c>
      <c r="C152" s="1" t="str">
        <f>IF(ISERROR(VLOOKUP(B152,AffectorValueTable!$A:$A,1,0)),"어펙터밸류없음","")</f>
        <v/>
      </c>
      <c r="D152" s="1">
        <v>4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v>1.1499999999999999</v>
      </c>
      <c r="M152" s="1" t="s">
        <v>163</v>
      </c>
      <c r="O152" s="7">
        <f t="shared" ca="1" si="176"/>
        <v>19</v>
      </c>
      <c r="S152" s="7" t="str">
        <f t="shared" ca="1" si="2"/>
        <v/>
      </c>
    </row>
    <row r="153" spans="1:19" x14ac:dyDescent="0.3">
      <c r="A153" s="1" t="str">
        <f t="shared" si="177"/>
        <v>LP_AtkBetter_05</v>
      </c>
      <c r="B153" s="1" t="s">
        <v>255</v>
      </c>
      <c r="C153" s="1" t="str">
        <f>IF(ISERROR(VLOOKUP(B153,AffectorValueTable!$A:$A,1,0)),"어펙터밸류없음","")</f>
        <v/>
      </c>
      <c r="D153" s="1">
        <v>5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v>1.5</v>
      </c>
      <c r="M153" s="1" t="s">
        <v>163</v>
      </c>
      <c r="O153" s="7">
        <f t="shared" ca="1" si="176"/>
        <v>19</v>
      </c>
      <c r="S153" s="7" t="str">
        <f t="shared" ca="1" si="2"/>
        <v/>
      </c>
    </row>
    <row r="154" spans="1:19" x14ac:dyDescent="0.3">
      <c r="A154" s="1" t="str">
        <f t="shared" si="177"/>
        <v>LP_AtkBetter_06</v>
      </c>
      <c r="B154" s="1" t="s">
        <v>255</v>
      </c>
      <c r="C154" s="1" t="str">
        <f>IF(ISERROR(VLOOKUP(B154,AffectorValueTable!$A:$A,1,0)),"어펙터밸류없음","")</f>
        <v/>
      </c>
      <c r="D154" s="1">
        <v>6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v>1.875</v>
      </c>
      <c r="M154" s="1" t="s">
        <v>163</v>
      </c>
      <c r="O154" s="7">
        <f t="shared" ca="1" si="176"/>
        <v>19</v>
      </c>
      <c r="S154" s="7" t="str">
        <f t="shared" ca="1" si="2"/>
        <v/>
      </c>
    </row>
    <row r="155" spans="1:19" x14ac:dyDescent="0.3">
      <c r="A155" s="1" t="str">
        <f t="shared" si="177"/>
        <v>LP_AtkBetter_07</v>
      </c>
      <c r="B155" s="1" t="s">
        <v>255</v>
      </c>
      <c r="C155" s="1" t="str">
        <f>IF(ISERROR(VLOOKUP(B155,AffectorValueTable!$A:$A,1,0)),"어펙터밸류없음","")</f>
        <v/>
      </c>
      <c r="D155" s="1">
        <v>7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v>2.2749999999999999</v>
      </c>
      <c r="M155" s="1" t="s">
        <v>163</v>
      </c>
      <c r="O155" s="7">
        <f t="shared" ca="1" si="176"/>
        <v>19</v>
      </c>
      <c r="S155" s="7" t="str">
        <f t="shared" ca="1" si="2"/>
        <v/>
      </c>
    </row>
    <row r="156" spans="1:19" x14ac:dyDescent="0.3">
      <c r="A156" s="1" t="str">
        <f t="shared" si="177"/>
        <v>LP_AtkBetter_08</v>
      </c>
      <c r="B156" s="1" t="s">
        <v>255</v>
      </c>
      <c r="C156" s="1" t="str">
        <f>IF(ISERROR(VLOOKUP(B156,AffectorValueTable!$A:$A,1,0)),"어펙터밸류없음","")</f>
        <v/>
      </c>
      <c r="D156" s="1">
        <v>8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v>2.7</v>
      </c>
      <c r="M156" s="1" t="s">
        <v>163</v>
      </c>
      <c r="O156" s="7">
        <f t="shared" ca="1" si="176"/>
        <v>19</v>
      </c>
      <c r="S156" s="7" t="str">
        <f t="shared" ca="1" si="2"/>
        <v/>
      </c>
    </row>
    <row r="157" spans="1:19" x14ac:dyDescent="0.3">
      <c r="A157" s="1" t="str">
        <f t="shared" si="177"/>
        <v>LP_AtkBetter_09</v>
      </c>
      <c r="B157" s="1" t="s">
        <v>255</v>
      </c>
      <c r="C157" s="1" t="str">
        <f>IF(ISERROR(VLOOKUP(B157,AffectorValueTable!$A:$A,1,0)),"어펙터밸류없음","")</f>
        <v/>
      </c>
      <c r="D157" s="1">
        <v>9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v>3.15</v>
      </c>
      <c r="M157" s="1" t="s">
        <v>163</v>
      </c>
      <c r="O157" s="7">
        <f t="shared" ca="1" si="176"/>
        <v>19</v>
      </c>
      <c r="S157" s="7" t="str">
        <f t="shared" ca="1" si="2"/>
        <v/>
      </c>
    </row>
    <row r="158" spans="1:19" x14ac:dyDescent="0.3">
      <c r="A158" s="1" t="str">
        <f t="shared" ref="A158" si="178">B158&amp;"_"&amp;TEXT(D158,"00")</f>
        <v>LP_AtkBetter_10</v>
      </c>
      <c r="B158" s="1" t="s">
        <v>243</v>
      </c>
      <c r="C158" s="1" t="str">
        <f>IF(ISERROR(VLOOKUP(B158,AffectorValueTable!$A:$A,1,0)),"어펙터밸류없음","")</f>
        <v/>
      </c>
      <c r="D158" s="1">
        <v>10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v>3.15</v>
      </c>
      <c r="M158" s="1" t="s">
        <v>163</v>
      </c>
      <c r="O158" s="7">
        <f t="shared" ref="O158" ca="1" si="179">IF(NOT(ISBLANK(N158)),N158,
IF(ISBLANK(M158),"",
VLOOKUP(M158,OFFSET(INDIRECT("$A:$B"),0,MATCH(M$1&amp;"_Verify",INDIRECT("$1:$1"),0)-1),2,0)
))</f>
        <v>19</v>
      </c>
      <c r="S158" s="7" t="str">
        <f t="shared" ref="S158" ca="1" si="180">IF(NOT(ISBLANK(R158)),R158,
IF(ISBLANK(Q158),"",
VLOOKUP(Q158,OFFSET(INDIRECT("$A:$B"),0,MATCH(Q$1&amp;"_Verify",INDIRECT("$1:$1"),0)-1),2,0)
))</f>
        <v/>
      </c>
    </row>
    <row r="159" spans="1:19" x14ac:dyDescent="0.3">
      <c r="A159" s="1" t="str">
        <f t="shared" si="177"/>
        <v>LP_AtkBest_01</v>
      </c>
      <c r="B159" s="1" t="s">
        <v>256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v>0.45</v>
      </c>
      <c r="M159" s="1" t="s">
        <v>163</v>
      </c>
      <c r="O159" s="7">
        <f t="shared" ca="1" si="176"/>
        <v>19</v>
      </c>
      <c r="S159" s="7" t="str">
        <f t="shared" ca="1" si="2"/>
        <v/>
      </c>
    </row>
    <row r="160" spans="1:19" x14ac:dyDescent="0.3">
      <c r="A160" s="1" t="str">
        <f t="shared" ref="A160:A161" si="181">B160&amp;"_"&amp;TEXT(D160,"00")</f>
        <v>LP_AtkBest_02</v>
      </c>
      <c r="B160" s="1" t="s">
        <v>256</v>
      </c>
      <c r="C160" s="1" t="str">
        <f>IF(ISERROR(VLOOKUP(B160,AffectorValueTable!$A:$A,1,0)),"어펙터밸류없음","")</f>
        <v/>
      </c>
      <c r="D160" s="1">
        <v>2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v>0.94500000000000006</v>
      </c>
      <c r="M160" s="1" t="s">
        <v>163</v>
      </c>
      <c r="O160" s="7">
        <f t="shared" ref="O160:O161" ca="1" si="182">IF(NOT(ISBLANK(N160)),N160,
IF(ISBLANK(M160),"",
VLOOKUP(M160,OFFSET(INDIRECT("$A:$B"),0,MATCH(M$1&amp;"_Verify",INDIRECT("$1:$1"),0)-1),2,0)
))</f>
        <v>19</v>
      </c>
      <c r="S160" s="7" t="str">
        <f t="shared" ca="1" si="2"/>
        <v/>
      </c>
    </row>
    <row r="161" spans="1:19" x14ac:dyDescent="0.3">
      <c r="A161" s="1" t="str">
        <f t="shared" si="181"/>
        <v>LP_AtkBest_03</v>
      </c>
      <c r="B161" s="1" t="s">
        <v>256</v>
      </c>
      <c r="C161" s="1" t="str">
        <f>IF(ISERROR(VLOOKUP(B161,AffectorValueTable!$A:$A,1,0)),"어펙터밸류없음","")</f>
        <v/>
      </c>
      <c r="D161" s="1">
        <v>3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v>1.4850000000000003</v>
      </c>
      <c r="M161" s="1" t="s">
        <v>163</v>
      </c>
      <c r="O161" s="7">
        <f t="shared" ca="1" si="182"/>
        <v>19</v>
      </c>
      <c r="S161" s="7" t="str">
        <f t="shared" ca="1" si="2"/>
        <v/>
      </c>
    </row>
    <row r="162" spans="1:19" x14ac:dyDescent="0.3">
      <c r="A162" s="1" t="str">
        <f t="shared" ref="A162" si="183">B162&amp;"_"&amp;TEXT(D162,"00")</f>
        <v>LP_AtkBest_04</v>
      </c>
      <c r="B162" s="1" t="s">
        <v>244</v>
      </c>
      <c r="C162" s="1" t="str">
        <f>IF(ISERROR(VLOOKUP(B162,AffectorValueTable!$A:$A,1,0)),"어펙터밸류없음","")</f>
        <v/>
      </c>
      <c r="D162" s="1">
        <v>4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v>1.4850000000000003</v>
      </c>
      <c r="M162" s="1" t="s">
        <v>163</v>
      </c>
      <c r="O162" s="7">
        <f t="shared" ref="O162" ca="1" si="184">IF(NOT(ISBLANK(N162)),N162,
IF(ISBLANK(M162),"",
VLOOKUP(M162,OFFSET(INDIRECT("$A:$B"),0,MATCH(M$1&amp;"_Verify",INDIRECT("$1:$1"),0)-1),2,0)
))</f>
        <v>19</v>
      </c>
      <c r="S162" s="7" t="str">
        <f t="shared" ref="S162" ca="1" si="185">IF(NOT(ISBLANK(R162)),R162,
IF(ISBLANK(Q162),"",
VLOOKUP(Q162,OFFSET(INDIRECT("$A:$B"),0,MATCH(Q$1&amp;"_Verify",INDIRECT("$1:$1"),0)-1),2,0)
))</f>
        <v/>
      </c>
    </row>
    <row r="163" spans="1:19" x14ac:dyDescent="0.3">
      <c r="A163" s="1" t="str">
        <f t="shared" si="177"/>
        <v>LP_AtkSpeed_01</v>
      </c>
      <c r="B163" s="1" t="s">
        <v>257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ref="J163:J185" si="186">J140*4.75/6</f>
        <v>0.11875000000000001</v>
      </c>
      <c r="M163" s="1" t="s">
        <v>148</v>
      </c>
      <c r="O163" s="7">
        <f t="shared" ca="1" si="176"/>
        <v>3</v>
      </c>
      <c r="S163" s="7" t="str">
        <f t="shared" ca="1" si="2"/>
        <v/>
      </c>
    </row>
    <row r="164" spans="1:19" x14ac:dyDescent="0.3">
      <c r="A164" s="1" t="str">
        <f t="shared" si="177"/>
        <v>LP_AtkSpeed_02</v>
      </c>
      <c r="B164" s="1" t="s">
        <v>257</v>
      </c>
      <c r="C164" s="1" t="str">
        <f>IF(ISERROR(VLOOKUP(B164,AffectorValueTable!$A:$A,1,0)),"어펙터밸류없음","")</f>
        <v/>
      </c>
      <c r="D164" s="1">
        <v>2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86"/>
        <v>0.24937500000000001</v>
      </c>
      <c r="M164" s="1" t="s">
        <v>148</v>
      </c>
      <c r="O164" s="7">
        <f t="shared" ca="1" si="176"/>
        <v>3</v>
      </c>
      <c r="S164" s="7" t="str">
        <f t="shared" ca="1" si="2"/>
        <v/>
      </c>
    </row>
    <row r="165" spans="1:19" x14ac:dyDescent="0.3">
      <c r="A165" s="1" t="str">
        <f t="shared" si="177"/>
        <v>LP_AtkSpeed_03</v>
      </c>
      <c r="B165" s="1" t="s">
        <v>257</v>
      </c>
      <c r="C165" s="1" t="str">
        <f>IF(ISERROR(VLOOKUP(B165,AffectorValueTable!$A:$A,1,0)),"어펙터밸류없음","")</f>
        <v/>
      </c>
      <c r="D165" s="1">
        <v>3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86"/>
        <v>0.39187500000000003</v>
      </c>
      <c r="M165" s="1" t="s">
        <v>148</v>
      </c>
      <c r="O165" s="7">
        <f t="shared" ca="1" si="176"/>
        <v>3</v>
      </c>
      <c r="S165" s="7" t="str">
        <f t="shared" ca="1" si="2"/>
        <v/>
      </c>
    </row>
    <row r="166" spans="1:19" x14ac:dyDescent="0.3">
      <c r="A166" s="1" t="str">
        <f t="shared" si="177"/>
        <v>LP_AtkSpeed_04</v>
      </c>
      <c r="B166" s="1" t="s">
        <v>257</v>
      </c>
      <c r="C166" s="1" t="str">
        <f>IF(ISERROR(VLOOKUP(B166,AffectorValueTable!$A:$A,1,0)),"어펙터밸류없음","")</f>
        <v/>
      </c>
      <c r="D166" s="1">
        <v>4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86"/>
        <v>0.54625000000000001</v>
      </c>
      <c r="M166" s="1" t="s">
        <v>148</v>
      </c>
      <c r="O166" s="7">
        <f t="shared" ca="1" si="176"/>
        <v>3</v>
      </c>
      <c r="S166" s="7" t="str">
        <f t="shared" ca="1" si="2"/>
        <v/>
      </c>
    </row>
    <row r="167" spans="1:19" x14ac:dyDescent="0.3">
      <c r="A167" s="1" t="str">
        <f t="shared" si="177"/>
        <v>LP_AtkSpeed_05</v>
      </c>
      <c r="B167" s="1" t="s">
        <v>257</v>
      </c>
      <c r="C167" s="1" t="str">
        <f>IF(ISERROR(VLOOKUP(B167,AffectorValueTable!$A:$A,1,0)),"어펙터밸류없음","")</f>
        <v/>
      </c>
      <c r="D167" s="1">
        <v>5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86"/>
        <v>0.71249999999999991</v>
      </c>
      <c r="M167" s="1" t="s">
        <v>148</v>
      </c>
      <c r="O167" s="7">
        <f t="shared" ca="1" si="176"/>
        <v>3</v>
      </c>
      <c r="S167" s="7" t="str">
        <f t="shared" ca="1" si="2"/>
        <v/>
      </c>
    </row>
    <row r="168" spans="1:19" x14ac:dyDescent="0.3">
      <c r="A168" s="1" t="str">
        <f t="shared" si="177"/>
        <v>LP_AtkSpeed_06</v>
      </c>
      <c r="B168" s="1" t="s">
        <v>257</v>
      </c>
      <c r="C168" s="1" t="str">
        <f>IF(ISERROR(VLOOKUP(B168,AffectorValueTable!$A:$A,1,0)),"어펙터밸류없음","")</f>
        <v/>
      </c>
      <c r="D168" s="1">
        <v>6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86"/>
        <v>0.890625</v>
      </c>
      <c r="M168" s="1" t="s">
        <v>148</v>
      </c>
      <c r="O168" s="7">
        <f t="shared" ca="1" si="176"/>
        <v>3</v>
      </c>
      <c r="S168" s="7" t="str">
        <f t="shared" ca="1" si="2"/>
        <v/>
      </c>
    </row>
    <row r="169" spans="1:19" x14ac:dyDescent="0.3">
      <c r="A169" s="1" t="str">
        <f t="shared" si="177"/>
        <v>LP_AtkSpeed_07</v>
      </c>
      <c r="B169" s="1" t="s">
        <v>257</v>
      </c>
      <c r="C169" s="1" t="str">
        <f>IF(ISERROR(VLOOKUP(B169,AffectorValueTable!$A:$A,1,0)),"어펙터밸류없음","")</f>
        <v/>
      </c>
      <c r="D169" s="1">
        <v>7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86"/>
        <v>1.0806250000000002</v>
      </c>
      <c r="M169" s="1" t="s">
        <v>148</v>
      </c>
      <c r="O169" s="7">
        <f t="shared" ca="1" si="176"/>
        <v>3</v>
      </c>
      <c r="S169" s="7" t="str">
        <f t="shared" ca="1" si="2"/>
        <v/>
      </c>
    </row>
    <row r="170" spans="1:19" x14ac:dyDescent="0.3">
      <c r="A170" s="1" t="str">
        <f t="shared" si="177"/>
        <v>LP_AtkSpeed_08</v>
      </c>
      <c r="B170" s="1" t="s">
        <v>257</v>
      </c>
      <c r="C170" s="1" t="str">
        <f>IF(ISERROR(VLOOKUP(B170,AffectorValueTable!$A:$A,1,0)),"어펙터밸류없음","")</f>
        <v/>
      </c>
      <c r="D170" s="1">
        <v>8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86"/>
        <v>1.2825</v>
      </c>
      <c r="M170" s="1" t="s">
        <v>148</v>
      </c>
      <c r="O170" s="7">
        <f t="shared" ca="1" si="176"/>
        <v>3</v>
      </c>
      <c r="S170" s="7" t="str">
        <f t="shared" ca="1" si="2"/>
        <v/>
      </c>
    </row>
    <row r="171" spans="1:19" x14ac:dyDescent="0.3">
      <c r="A171" s="1" t="str">
        <f t="shared" si="177"/>
        <v>LP_AtkSpeed_09</v>
      </c>
      <c r="B171" s="1" t="s">
        <v>257</v>
      </c>
      <c r="C171" s="1" t="str">
        <f>IF(ISERROR(VLOOKUP(B171,AffectorValueTable!$A:$A,1,0)),"어펙터밸류없음","")</f>
        <v/>
      </c>
      <c r="D171" s="1">
        <v>9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86"/>
        <v>1.4962499999999999</v>
      </c>
      <c r="M171" s="1" t="s">
        <v>148</v>
      </c>
      <c r="O171" s="7">
        <f t="shared" ca="1" si="176"/>
        <v>3</v>
      </c>
      <c r="S171" s="7" t="str">
        <f t="shared" ca="1" si="2"/>
        <v/>
      </c>
    </row>
    <row r="172" spans="1:19" x14ac:dyDescent="0.3">
      <c r="A172" s="1" t="str">
        <f t="shared" si="177"/>
        <v>LP_AtkSpeedBetter_01</v>
      </c>
      <c r="B172" s="1" t="s">
        <v>258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86"/>
        <v>0.19791666666666666</v>
      </c>
      <c r="M172" s="1" t="s">
        <v>148</v>
      </c>
      <c r="O172" s="7">
        <f t="shared" ca="1" si="176"/>
        <v>3</v>
      </c>
      <c r="S172" s="7" t="str">
        <f t="shared" ca="1" si="2"/>
        <v/>
      </c>
    </row>
    <row r="173" spans="1:19" x14ac:dyDescent="0.3">
      <c r="A173" s="1" t="str">
        <f t="shared" si="177"/>
        <v>LP_AtkSpeedBetter_02</v>
      </c>
      <c r="B173" s="1" t="s">
        <v>258</v>
      </c>
      <c r="C173" s="1" t="str">
        <f>IF(ISERROR(VLOOKUP(B173,AffectorValueTable!$A:$A,1,0)),"어펙터밸류없음","")</f>
        <v/>
      </c>
      <c r="D173" s="1">
        <v>2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86"/>
        <v>0.41562499999999997</v>
      </c>
      <c r="M173" s="1" t="s">
        <v>148</v>
      </c>
      <c r="O173" s="7">
        <f t="shared" ca="1" si="176"/>
        <v>3</v>
      </c>
      <c r="S173" s="7" t="str">
        <f t="shared" ca="1" si="2"/>
        <v/>
      </c>
    </row>
    <row r="174" spans="1:19" x14ac:dyDescent="0.3">
      <c r="A174" s="1" t="str">
        <f t="shared" ref="A174:A196" si="187">B174&amp;"_"&amp;TEXT(D174,"00")</f>
        <v>LP_AtkSpeedBetter_03</v>
      </c>
      <c r="B174" s="1" t="s">
        <v>258</v>
      </c>
      <c r="C174" s="1" t="str">
        <f>IF(ISERROR(VLOOKUP(B174,AffectorValueTable!$A:$A,1,0)),"어펙터밸류없음","")</f>
        <v/>
      </c>
      <c r="D174" s="1">
        <v>3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86"/>
        <v>0.65312500000000007</v>
      </c>
      <c r="M174" s="1" t="s">
        <v>148</v>
      </c>
      <c r="O174" s="7">
        <f t="shared" ca="1" si="176"/>
        <v>3</v>
      </c>
      <c r="S174" s="7" t="str">
        <f t="shared" ca="1" si="2"/>
        <v/>
      </c>
    </row>
    <row r="175" spans="1:19" x14ac:dyDescent="0.3">
      <c r="A175" s="1" t="str">
        <f t="shared" si="187"/>
        <v>LP_AtkSpeedBetter_04</v>
      </c>
      <c r="B175" s="1" t="s">
        <v>258</v>
      </c>
      <c r="C175" s="1" t="str">
        <f>IF(ISERROR(VLOOKUP(B175,AffectorValueTable!$A:$A,1,0)),"어펙터밸류없음","")</f>
        <v/>
      </c>
      <c r="D175" s="1">
        <v>4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86"/>
        <v>0.91041666666666654</v>
      </c>
      <c r="M175" s="1" t="s">
        <v>148</v>
      </c>
      <c r="O175" s="7">
        <f t="shared" ca="1" si="176"/>
        <v>3</v>
      </c>
      <c r="S175" s="7" t="str">
        <f t="shared" ca="1" si="2"/>
        <v/>
      </c>
    </row>
    <row r="176" spans="1:19" x14ac:dyDescent="0.3">
      <c r="A176" s="1" t="str">
        <f t="shared" si="187"/>
        <v>LP_AtkSpeedBetter_05</v>
      </c>
      <c r="B176" s="1" t="s">
        <v>258</v>
      </c>
      <c r="C176" s="1" t="str">
        <f>IF(ISERROR(VLOOKUP(B176,AffectorValueTable!$A:$A,1,0)),"어펙터밸류없음","")</f>
        <v/>
      </c>
      <c r="D176" s="1">
        <v>5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86"/>
        <v>1.1875</v>
      </c>
      <c r="M176" s="1" t="s">
        <v>148</v>
      </c>
      <c r="O176" s="7">
        <f t="shared" ca="1" si="176"/>
        <v>3</v>
      </c>
      <c r="S176" s="7" t="str">
        <f t="shared" ca="1" si="2"/>
        <v/>
      </c>
    </row>
    <row r="177" spans="1:19" x14ac:dyDescent="0.3">
      <c r="A177" s="1" t="str">
        <f t="shared" si="187"/>
        <v>LP_AtkSpeedBetter_06</v>
      </c>
      <c r="B177" s="1" t="s">
        <v>258</v>
      </c>
      <c r="C177" s="1" t="str">
        <f>IF(ISERROR(VLOOKUP(B177,AffectorValueTable!$A:$A,1,0)),"어펙터밸류없음","")</f>
        <v/>
      </c>
      <c r="D177" s="1">
        <v>6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86"/>
        <v>1.484375</v>
      </c>
      <c r="M177" s="1" t="s">
        <v>148</v>
      </c>
      <c r="O177" s="7">
        <f t="shared" ca="1" si="176"/>
        <v>3</v>
      </c>
      <c r="S177" s="7" t="str">
        <f t="shared" ca="1" si="2"/>
        <v/>
      </c>
    </row>
    <row r="178" spans="1:19" x14ac:dyDescent="0.3">
      <c r="A178" s="1" t="str">
        <f t="shared" si="187"/>
        <v>LP_AtkSpeedBetter_07</v>
      </c>
      <c r="B178" s="1" t="s">
        <v>258</v>
      </c>
      <c r="C178" s="1" t="str">
        <f>IF(ISERROR(VLOOKUP(B178,AffectorValueTable!$A:$A,1,0)),"어펙터밸류없음","")</f>
        <v/>
      </c>
      <c r="D178" s="1">
        <v>7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86"/>
        <v>1.8010416666666667</v>
      </c>
      <c r="M178" s="1" t="s">
        <v>148</v>
      </c>
      <c r="O178" s="7">
        <f t="shared" ca="1" si="176"/>
        <v>3</v>
      </c>
      <c r="S178" s="7" t="str">
        <f t="shared" ca="1" si="2"/>
        <v/>
      </c>
    </row>
    <row r="179" spans="1:19" x14ac:dyDescent="0.3">
      <c r="A179" s="1" t="str">
        <f t="shared" si="187"/>
        <v>LP_AtkSpeedBetter_08</v>
      </c>
      <c r="B179" s="1" t="s">
        <v>258</v>
      </c>
      <c r="C179" s="1" t="str">
        <f>IF(ISERROR(VLOOKUP(B179,AffectorValueTable!$A:$A,1,0)),"어펙터밸류없음","")</f>
        <v/>
      </c>
      <c r="D179" s="1">
        <v>8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86"/>
        <v>2.1375000000000002</v>
      </c>
      <c r="M179" s="1" t="s">
        <v>148</v>
      </c>
      <c r="O179" s="7">
        <f t="shared" ca="1" si="176"/>
        <v>3</v>
      </c>
      <c r="S179" s="7" t="str">
        <f t="shared" ca="1" si="2"/>
        <v/>
      </c>
    </row>
    <row r="180" spans="1:19" x14ac:dyDescent="0.3">
      <c r="A180" s="1" t="str">
        <f t="shared" si="187"/>
        <v>LP_AtkSpeedBetter_09</v>
      </c>
      <c r="B180" s="1" t="s">
        <v>258</v>
      </c>
      <c r="C180" s="1" t="str">
        <f>IF(ISERROR(VLOOKUP(B180,AffectorValueTable!$A:$A,1,0)),"어펙터밸류없음","")</f>
        <v/>
      </c>
      <c r="D180" s="1">
        <v>9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86"/>
        <v>2.4937499999999999</v>
      </c>
      <c r="M180" s="1" t="s">
        <v>148</v>
      </c>
      <c r="O180" s="7">
        <f t="shared" ca="1" si="176"/>
        <v>3</v>
      </c>
      <c r="S180" s="7" t="str">
        <f t="shared" ca="1" si="2"/>
        <v/>
      </c>
    </row>
    <row r="181" spans="1:19" x14ac:dyDescent="0.3">
      <c r="A181" s="1" t="str">
        <f t="shared" ref="A181" si="188">B181&amp;"_"&amp;TEXT(D181,"00")</f>
        <v>LP_AtkSpeedBetter_10</v>
      </c>
      <c r="B181" s="1" t="s">
        <v>246</v>
      </c>
      <c r="C181" s="1" t="str">
        <f>IF(ISERROR(VLOOKUP(B181,AffectorValueTable!$A:$A,1,0)),"어펙터밸류없음","")</f>
        <v/>
      </c>
      <c r="D181" s="1">
        <v>10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86"/>
        <v>2.4937499999999999</v>
      </c>
      <c r="M181" s="1" t="s">
        <v>148</v>
      </c>
      <c r="O181" s="7">
        <f t="shared" ref="O181" ca="1" si="189">IF(NOT(ISBLANK(N181)),N181,
IF(ISBLANK(M181),"",
VLOOKUP(M181,OFFSET(INDIRECT("$A:$B"),0,MATCH(M$1&amp;"_Verify",INDIRECT("$1:$1"),0)-1),2,0)
))</f>
        <v>3</v>
      </c>
      <c r="S181" s="7" t="str">
        <f t="shared" ref="S181" ca="1" si="190">IF(NOT(ISBLANK(R181)),R181,
IF(ISBLANK(Q181),"",
VLOOKUP(Q181,OFFSET(INDIRECT("$A:$B"),0,MATCH(Q$1&amp;"_Verify",INDIRECT("$1:$1"),0)-1),2,0)
))</f>
        <v/>
      </c>
    </row>
    <row r="182" spans="1:19" x14ac:dyDescent="0.3">
      <c r="A182" s="1" t="str">
        <f t="shared" si="187"/>
        <v>LP_AtkSpeedBest_01</v>
      </c>
      <c r="B182" s="1" t="s">
        <v>259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186"/>
        <v>0.35625000000000001</v>
      </c>
      <c r="M182" s="1" t="s">
        <v>148</v>
      </c>
      <c r="O182" s="7">
        <f t="shared" ca="1" si="176"/>
        <v>3</v>
      </c>
      <c r="S182" s="7" t="str">
        <f t="shared" ca="1" si="2"/>
        <v/>
      </c>
    </row>
    <row r="183" spans="1:19" x14ac:dyDescent="0.3">
      <c r="A183" s="1" t="str">
        <f t="shared" ref="A183:A184" si="191">B183&amp;"_"&amp;TEXT(D183,"00")</f>
        <v>LP_AtkSpeedBest_02</v>
      </c>
      <c r="B183" s="1" t="s">
        <v>259</v>
      </c>
      <c r="C183" s="1" t="str">
        <f>IF(ISERROR(VLOOKUP(B183,AffectorValueTable!$A:$A,1,0)),"어펙터밸류없음","")</f>
        <v/>
      </c>
      <c r="D183" s="1">
        <v>2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86"/>
        <v>0.74812500000000004</v>
      </c>
      <c r="M183" s="1" t="s">
        <v>148</v>
      </c>
      <c r="O183" s="7">
        <f t="shared" ref="O183:O184" ca="1" si="192">IF(NOT(ISBLANK(N183)),N183,
IF(ISBLANK(M183),"",
VLOOKUP(M183,OFFSET(INDIRECT("$A:$B"),0,MATCH(M$1&amp;"_Verify",INDIRECT("$1:$1"),0)-1),2,0)
))</f>
        <v>3</v>
      </c>
      <c r="S183" s="7" t="str">
        <f t="shared" ca="1" si="2"/>
        <v/>
      </c>
    </row>
    <row r="184" spans="1:19" x14ac:dyDescent="0.3">
      <c r="A184" s="1" t="str">
        <f t="shared" si="191"/>
        <v>LP_AtkSpeedBest_03</v>
      </c>
      <c r="B184" s="1" t="s">
        <v>259</v>
      </c>
      <c r="C184" s="1" t="str">
        <f>IF(ISERROR(VLOOKUP(B184,AffectorValueTable!$A:$A,1,0)),"어펙터밸류없음","")</f>
        <v/>
      </c>
      <c r="D184" s="1">
        <v>3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86"/>
        <v>1.1756250000000004</v>
      </c>
      <c r="M184" s="1" t="s">
        <v>148</v>
      </c>
      <c r="O184" s="7">
        <f t="shared" ca="1" si="192"/>
        <v>3</v>
      </c>
      <c r="S184" s="7" t="str">
        <f t="shared" ca="1" si="2"/>
        <v/>
      </c>
    </row>
    <row r="185" spans="1:19" x14ac:dyDescent="0.3">
      <c r="A185" s="1" t="str">
        <f t="shared" ref="A185" si="193">B185&amp;"_"&amp;TEXT(D185,"00")</f>
        <v>LP_AtkSpeedBest_04</v>
      </c>
      <c r="B185" s="1" t="s">
        <v>247</v>
      </c>
      <c r="C185" s="1" t="str">
        <f>IF(ISERROR(VLOOKUP(B185,AffectorValueTable!$A:$A,1,0)),"어펙터밸류없음","")</f>
        <v/>
      </c>
      <c r="D185" s="1">
        <v>4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186"/>
        <v>1.1756250000000004</v>
      </c>
      <c r="M185" s="1" t="s">
        <v>148</v>
      </c>
      <c r="O185" s="7">
        <f t="shared" ref="O185" ca="1" si="194">IF(NOT(ISBLANK(N185)),N185,
IF(ISBLANK(M185),"",
VLOOKUP(M185,OFFSET(INDIRECT("$A:$B"),0,MATCH(M$1&amp;"_Verify",INDIRECT("$1:$1"),0)-1),2,0)
))</f>
        <v>3</v>
      </c>
      <c r="S185" s="7" t="str">
        <f t="shared" ref="S185" ca="1" si="195">IF(NOT(ISBLANK(R185)),R185,
IF(ISBLANK(Q185),"",
VLOOKUP(Q185,OFFSET(INDIRECT("$A:$B"),0,MATCH(Q$1&amp;"_Verify",INDIRECT("$1:$1"),0)-1),2,0)
))</f>
        <v/>
      </c>
    </row>
    <row r="186" spans="1:19" x14ac:dyDescent="0.3">
      <c r="A186" s="1" t="str">
        <f t="shared" si="187"/>
        <v>LP_Crit_01</v>
      </c>
      <c r="B186" s="1" t="s">
        <v>260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ref="J186:J199" si="196">J140*4.5/6</f>
        <v>0.11249999999999999</v>
      </c>
      <c r="M186" s="1" t="s">
        <v>538</v>
      </c>
      <c r="O186" s="7">
        <f t="shared" ca="1" si="176"/>
        <v>20</v>
      </c>
      <c r="S186" s="7" t="str">
        <f t="shared" ca="1" si="2"/>
        <v/>
      </c>
    </row>
    <row r="187" spans="1:19" x14ac:dyDescent="0.3">
      <c r="A187" s="1" t="str">
        <f t="shared" si="187"/>
        <v>LP_Crit_02</v>
      </c>
      <c r="B187" s="1" t="s">
        <v>260</v>
      </c>
      <c r="C187" s="1" t="str">
        <f>IF(ISERROR(VLOOKUP(B187,AffectorValueTable!$A:$A,1,0)),"어펙터밸류없음","")</f>
        <v/>
      </c>
      <c r="D187" s="1">
        <v>2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196"/>
        <v>0.23624999999999999</v>
      </c>
      <c r="M187" s="1" t="s">
        <v>538</v>
      </c>
      <c r="O187" s="7">
        <f t="shared" ca="1" si="176"/>
        <v>20</v>
      </c>
      <c r="S187" s="7" t="str">
        <f t="shared" ca="1" si="2"/>
        <v/>
      </c>
    </row>
    <row r="188" spans="1:19" x14ac:dyDescent="0.3">
      <c r="A188" s="1" t="str">
        <f t="shared" si="187"/>
        <v>LP_Crit_03</v>
      </c>
      <c r="B188" s="1" t="s">
        <v>260</v>
      </c>
      <c r="C188" s="1" t="str">
        <f>IF(ISERROR(VLOOKUP(B188,AffectorValueTable!$A:$A,1,0)),"어펙터밸류없음","")</f>
        <v/>
      </c>
      <c r="D188" s="1">
        <v>3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96"/>
        <v>0.37125000000000002</v>
      </c>
      <c r="M188" s="1" t="s">
        <v>538</v>
      </c>
      <c r="O188" s="7">
        <f t="shared" ca="1" si="176"/>
        <v>20</v>
      </c>
      <c r="S188" s="7" t="str">
        <f t="shared" ca="1" si="2"/>
        <v/>
      </c>
    </row>
    <row r="189" spans="1:19" x14ac:dyDescent="0.3">
      <c r="A189" s="1" t="str">
        <f t="shared" si="187"/>
        <v>LP_Crit_04</v>
      </c>
      <c r="B189" s="1" t="s">
        <v>260</v>
      </c>
      <c r="C189" s="1" t="str">
        <f>IF(ISERROR(VLOOKUP(B189,AffectorValueTable!$A:$A,1,0)),"어펙터밸류없음","")</f>
        <v/>
      </c>
      <c r="D189" s="1">
        <v>4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96"/>
        <v>0.51749999999999996</v>
      </c>
      <c r="M189" s="1" t="s">
        <v>538</v>
      </c>
      <c r="O189" s="7">
        <f t="shared" ca="1" si="176"/>
        <v>20</v>
      </c>
      <c r="S189" s="7" t="str">
        <f t="shared" ca="1" si="2"/>
        <v/>
      </c>
    </row>
    <row r="190" spans="1:19" x14ac:dyDescent="0.3">
      <c r="A190" s="1" t="str">
        <f t="shared" si="187"/>
        <v>LP_Crit_05</v>
      </c>
      <c r="B190" s="1" t="s">
        <v>260</v>
      </c>
      <c r="C190" s="1" t="str">
        <f>IF(ISERROR(VLOOKUP(B190,AffectorValueTable!$A:$A,1,0)),"어펙터밸류없음","")</f>
        <v/>
      </c>
      <c r="D190" s="1">
        <v>5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196"/>
        <v>0.67499999999999993</v>
      </c>
      <c r="M190" s="1" t="s">
        <v>538</v>
      </c>
      <c r="O190" s="7">
        <f t="shared" ca="1" si="176"/>
        <v>20</v>
      </c>
      <c r="S190" s="7" t="str">
        <f t="shared" ca="1" si="2"/>
        <v/>
      </c>
    </row>
    <row r="191" spans="1:19" x14ac:dyDescent="0.3">
      <c r="A191" s="1" t="str">
        <f t="shared" ref="A191:A194" si="197">B191&amp;"_"&amp;TEXT(D191,"00")</f>
        <v>LP_Crit_06</v>
      </c>
      <c r="B191" s="1" t="s">
        <v>260</v>
      </c>
      <c r="C191" s="1" t="str">
        <f>IF(ISERROR(VLOOKUP(B191,AffectorValueTable!$A:$A,1,0)),"어펙터밸류없음","")</f>
        <v/>
      </c>
      <c r="D191" s="1">
        <v>6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96"/>
        <v>0.84375</v>
      </c>
      <c r="M191" s="1" t="s">
        <v>538</v>
      </c>
      <c r="O191" s="7">
        <f t="shared" ref="O191:O194" ca="1" si="198">IF(NOT(ISBLANK(N191)),N191,
IF(ISBLANK(M191),"",
VLOOKUP(M191,OFFSET(INDIRECT("$A:$B"),0,MATCH(M$1&amp;"_Verify",INDIRECT("$1:$1"),0)-1),2,0)
))</f>
        <v>20</v>
      </c>
      <c r="S191" s="7" t="str">
        <f t="shared" ca="1" si="2"/>
        <v/>
      </c>
    </row>
    <row r="192" spans="1:19" x14ac:dyDescent="0.3">
      <c r="A192" s="1" t="str">
        <f t="shared" si="197"/>
        <v>LP_Crit_07</v>
      </c>
      <c r="B192" s="1" t="s">
        <v>260</v>
      </c>
      <c r="C192" s="1" t="str">
        <f>IF(ISERROR(VLOOKUP(B192,AffectorValueTable!$A:$A,1,0)),"어펙터밸류없음","")</f>
        <v/>
      </c>
      <c r="D192" s="1">
        <v>7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196"/>
        <v>1.0237500000000002</v>
      </c>
      <c r="M192" s="1" t="s">
        <v>538</v>
      </c>
      <c r="O192" s="7">
        <f t="shared" ca="1" si="198"/>
        <v>20</v>
      </c>
      <c r="S192" s="7" t="str">
        <f t="shared" ca="1" si="2"/>
        <v/>
      </c>
    </row>
    <row r="193" spans="1:19" x14ac:dyDescent="0.3">
      <c r="A193" s="1" t="str">
        <f t="shared" si="197"/>
        <v>LP_Crit_08</v>
      </c>
      <c r="B193" s="1" t="s">
        <v>260</v>
      </c>
      <c r="C193" s="1" t="str">
        <f>IF(ISERROR(VLOOKUP(B193,AffectorValueTable!$A:$A,1,0)),"어펙터밸류없음","")</f>
        <v/>
      </c>
      <c r="D193" s="1">
        <v>8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196"/>
        <v>1.2150000000000001</v>
      </c>
      <c r="M193" s="1" t="s">
        <v>538</v>
      </c>
      <c r="O193" s="7">
        <f t="shared" ca="1" si="198"/>
        <v>20</v>
      </c>
      <c r="S193" s="7" t="str">
        <f t="shared" ca="1" si="2"/>
        <v/>
      </c>
    </row>
    <row r="194" spans="1:19" x14ac:dyDescent="0.3">
      <c r="A194" s="1" t="str">
        <f t="shared" si="197"/>
        <v>LP_Crit_09</v>
      </c>
      <c r="B194" s="1" t="s">
        <v>260</v>
      </c>
      <c r="C194" s="1" t="str">
        <f>IF(ISERROR(VLOOKUP(B194,AffectorValueTable!$A:$A,1,0)),"어펙터밸류없음","")</f>
        <v/>
      </c>
      <c r="D194" s="1">
        <v>9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196"/>
        <v>1.4174999999999998</v>
      </c>
      <c r="M194" s="1" t="s">
        <v>538</v>
      </c>
      <c r="O194" s="7">
        <f t="shared" ca="1" si="198"/>
        <v>20</v>
      </c>
      <c r="S194" s="7" t="str">
        <f t="shared" ca="1" si="2"/>
        <v/>
      </c>
    </row>
    <row r="195" spans="1:19" x14ac:dyDescent="0.3">
      <c r="A195" s="1" t="str">
        <f t="shared" si="187"/>
        <v>LP_CritBetter_01</v>
      </c>
      <c r="B195" s="1" t="s">
        <v>261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196"/>
        <v>0.1875</v>
      </c>
      <c r="M195" s="1" t="s">
        <v>538</v>
      </c>
      <c r="O195" s="7">
        <f t="shared" ca="1" si="176"/>
        <v>20</v>
      </c>
      <c r="S195" s="7" t="str">
        <f t="shared" ca="1" si="2"/>
        <v/>
      </c>
    </row>
    <row r="196" spans="1:19" x14ac:dyDescent="0.3">
      <c r="A196" s="1" t="str">
        <f t="shared" si="187"/>
        <v>LP_CritBetter_02</v>
      </c>
      <c r="B196" s="1" t="s">
        <v>261</v>
      </c>
      <c r="C196" s="1" t="str">
        <f>IF(ISERROR(VLOOKUP(B196,AffectorValueTable!$A:$A,1,0)),"어펙터밸류없음","")</f>
        <v/>
      </c>
      <c r="D196" s="1">
        <v>2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196"/>
        <v>0.39375000000000004</v>
      </c>
      <c r="M196" s="1" t="s">
        <v>538</v>
      </c>
      <c r="O196" s="7">
        <f t="shared" ca="1" si="176"/>
        <v>20</v>
      </c>
      <c r="S196" s="7" t="str">
        <f t="shared" ca="1" si="2"/>
        <v/>
      </c>
    </row>
    <row r="197" spans="1:19" x14ac:dyDescent="0.3">
      <c r="A197" s="1" t="str">
        <f t="shared" ref="A197:A201" si="199">B197&amp;"_"&amp;TEXT(D197,"00")</f>
        <v>LP_CritBetter_03</v>
      </c>
      <c r="B197" s="1" t="s">
        <v>261</v>
      </c>
      <c r="C197" s="1" t="str">
        <f>IF(ISERROR(VLOOKUP(B197,AffectorValueTable!$A:$A,1,0)),"어펙터밸류없음","")</f>
        <v/>
      </c>
      <c r="D197" s="1">
        <v>3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196"/>
        <v>0.61875000000000002</v>
      </c>
      <c r="M197" s="1" t="s">
        <v>538</v>
      </c>
      <c r="O197" s="7">
        <f t="shared" ca="1" si="176"/>
        <v>20</v>
      </c>
      <c r="S197" s="7" t="str">
        <f t="shared" ca="1" si="2"/>
        <v/>
      </c>
    </row>
    <row r="198" spans="1:19" x14ac:dyDescent="0.3">
      <c r="A198" s="1" t="str">
        <f t="shared" ref="A198:A199" si="200">B198&amp;"_"&amp;TEXT(D198,"00")</f>
        <v>LP_CritBetter_04</v>
      </c>
      <c r="B198" s="1" t="s">
        <v>261</v>
      </c>
      <c r="C198" s="1" t="str">
        <f>IF(ISERROR(VLOOKUP(B198,AffectorValueTable!$A:$A,1,0)),"어펙터밸류없음","")</f>
        <v/>
      </c>
      <c r="D198" s="1">
        <v>4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196"/>
        <v>0.86249999999999993</v>
      </c>
      <c r="M198" s="1" t="s">
        <v>538</v>
      </c>
      <c r="O198" s="7">
        <f t="shared" ref="O198:O199" ca="1" si="201">IF(NOT(ISBLANK(N198)),N198,
IF(ISBLANK(M198),"",
VLOOKUP(M198,OFFSET(INDIRECT("$A:$B"),0,MATCH(M$1&amp;"_Verify",INDIRECT("$1:$1"),0)-1),2,0)
))</f>
        <v>20</v>
      </c>
      <c r="S198" s="7" t="str">
        <f t="shared" ca="1" si="2"/>
        <v/>
      </c>
    </row>
    <row r="199" spans="1:19" x14ac:dyDescent="0.3">
      <c r="A199" s="1" t="str">
        <f t="shared" si="200"/>
        <v>LP_CritBetter_05</v>
      </c>
      <c r="B199" s="1" t="s">
        <v>261</v>
      </c>
      <c r="C199" s="1" t="str">
        <f>IF(ISERROR(VLOOKUP(B199,AffectorValueTable!$A:$A,1,0)),"어펙터밸류없음","")</f>
        <v/>
      </c>
      <c r="D199" s="1">
        <v>5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196"/>
        <v>1.125</v>
      </c>
      <c r="M199" s="1" t="s">
        <v>538</v>
      </c>
      <c r="O199" s="7">
        <f t="shared" ca="1" si="201"/>
        <v>20</v>
      </c>
      <c r="S199" s="7" t="str">
        <f t="shared" ca="1" si="2"/>
        <v/>
      </c>
    </row>
    <row r="200" spans="1:19" x14ac:dyDescent="0.3">
      <c r="A200" s="1" t="str">
        <f t="shared" ref="A200" si="202">B200&amp;"_"&amp;TEXT(D200,"00")</f>
        <v>LP_CritBetter_06</v>
      </c>
      <c r="B200" s="1" t="s">
        <v>249</v>
      </c>
      <c r="C200" s="1" t="str">
        <f>IF(ISERROR(VLOOKUP(B200,AffectorValueTable!$A:$A,1,0)),"어펙터밸류없음","")</f>
        <v/>
      </c>
      <c r="D200" s="1">
        <v>6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>J199</f>
        <v>1.125</v>
      </c>
      <c r="M200" s="1" t="s">
        <v>848</v>
      </c>
      <c r="O200" s="7">
        <f t="shared" ref="O200" ca="1" si="203">IF(NOT(ISBLANK(N200)),N200,
IF(ISBLANK(M200),"",
VLOOKUP(M200,OFFSET(INDIRECT("$A:$B"),0,MATCH(M$1&amp;"_Verify",INDIRECT("$1:$1"),0)-1),2,0)
))</f>
        <v>20</v>
      </c>
      <c r="S200" s="7" t="str">
        <f t="shared" ref="S200" ca="1" si="204">IF(NOT(ISBLANK(R200)),R200,
IF(ISBLANK(Q200),"",
VLOOKUP(Q200,OFFSET(INDIRECT("$A:$B"),0,MATCH(Q$1&amp;"_Verify",INDIRECT("$1:$1"),0)-1),2,0)
))</f>
        <v/>
      </c>
    </row>
    <row r="201" spans="1:19" x14ac:dyDescent="0.3">
      <c r="A201" s="1" t="str">
        <f t="shared" si="199"/>
        <v>LP_CritBest_01</v>
      </c>
      <c r="B201" s="1" t="s">
        <v>262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>J159*4.5/6</f>
        <v>0.33749999999999997</v>
      </c>
      <c r="M201" s="1" t="s">
        <v>538</v>
      </c>
      <c r="O201" s="7">
        <f t="shared" ca="1" si="176"/>
        <v>20</v>
      </c>
      <c r="S201" s="7" t="str">
        <f t="shared" ca="1" si="2"/>
        <v/>
      </c>
    </row>
    <row r="202" spans="1:19" x14ac:dyDescent="0.3">
      <c r="A202" s="1" t="str">
        <f t="shared" ref="A202:A203" si="205">B202&amp;"_"&amp;TEXT(D202,"00")</f>
        <v>LP_CritBest_02</v>
      </c>
      <c r="B202" s="1" t="s">
        <v>262</v>
      </c>
      <c r="C202" s="1" t="str">
        <f>IF(ISERROR(VLOOKUP(B202,AffectorValueTable!$A:$A,1,0)),"어펙터밸류없음","")</f>
        <v/>
      </c>
      <c r="D202" s="1">
        <v>2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>J160*4.5/6</f>
        <v>0.7087500000000001</v>
      </c>
      <c r="M202" s="1" t="s">
        <v>538</v>
      </c>
      <c r="O202" s="7">
        <f t="shared" ref="O202:O203" ca="1" si="206">IF(NOT(ISBLANK(N202)),N202,
IF(ISBLANK(M202),"",
VLOOKUP(M202,OFFSET(INDIRECT("$A:$B"),0,MATCH(M$1&amp;"_Verify",INDIRECT("$1:$1"),0)-1),2,0)
))</f>
        <v>20</v>
      </c>
      <c r="S202" s="7" t="str">
        <f t="shared" ref="S202:S268" ca="1" si="207">IF(NOT(ISBLANK(R202)),R202,
IF(ISBLANK(Q202),"",
VLOOKUP(Q202,OFFSET(INDIRECT("$A:$B"),0,MATCH(Q$1&amp;"_Verify",INDIRECT("$1:$1"),0)-1),2,0)
))</f>
        <v/>
      </c>
    </row>
    <row r="203" spans="1:19" x14ac:dyDescent="0.3">
      <c r="A203" s="1" t="str">
        <f t="shared" si="205"/>
        <v>LP_CritBest_03</v>
      </c>
      <c r="B203" s="1" t="s">
        <v>262</v>
      </c>
      <c r="C203" s="1" t="str">
        <f>IF(ISERROR(VLOOKUP(B203,AffectorValueTable!$A:$A,1,0)),"어펙터밸류없음","")</f>
        <v/>
      </c>
      <c r="D203" s="1">
        <v>3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>J161*4.5/6</f>
        <v>1.1137500000000002</v>
      </c>
      <c r="M203" s="1" t="s">
        <v>538</v>
      </c>
      <c r="O203" s="7">
        <f t="shared" ca="1" si="206"/>
        <v>20</v>
      </c>
      <c r="S203" s="7" t="str">
        <f t="shared" ca="1" si="207"/>
        <v/>
      </c>
    </row>
    <row r="204" spans="1:19" x14ac:dyDescent="0.3">
      <c r="A204" s="1" t="str">
        <f t="shared" ref="A204" si="208">B204&amp;"_"&amp;TEXT(D204,"00")</f>
        <v>LP_CritBest_04</v>
      </c>
      <c r="B204" s="1" t="s">
        <v>250</v>
      </c>
      <c r="C204" s="1" t="str">
        <f>IF(ISERROR(VLOOKUP(B204,AffectorValueTable!$A:$A,1,0)),"어펙터밸류없음","")</f>
        <v/>
      </c>
      <c r="D204" s="1">
        <v>4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>J203</f>
        <v>1.1137500000000002</v>
      </c>
      <c r="M204" s="1" t="s">
        <v>848</v>
      </c>
      <c r="O204" s="7">
        <f t="shared" ref="O204" ca="1" si="209">IF(NOT(ISBLANK(N204)),N204,
IF(ISBLANK(M204),"",
VLOOKUP(M204,OFFSET(INDIRECT("$A:$B"),0,MATCH(M$1&amp;"_Verify",INDIRECT("$1:$1"),0)-1),2,0)
))</f>
        <v>20</v>
      </c>
      <c r="S204" s="7" t="str">
        <f t="shared" ref="S204" ca="1" si="210">IF(NOT(ISBLANK(R204)),R204,
IF(ISBLANK(Q204),"",
VLOOKUP(Q204,OFFSET(INDIRECT("$A:$B"),0,MATCH(Q$1&amp;"_Verify",INDIRECT("$1:$1"),0)-1),2,0)
))</f>
        <v/>
      </c>
    </row>
    <row r="205" spans="1:19" x14ac:dyDescent="0.3">
      <c r="A205" s="1" t="str">
        <f t="shared" ref="A205:A224" si="211">B205&amp;"_"&amp;TEXT(D205,"00")</f>
        <v>LP_MaxHp_01</v>
      </c>
      <c r="B205" s="1" t="s">
        <v>263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ref="J205:J226" si="212">J140*2.5/6</f>
        <v>6.25E-2</v>
      </c>
      <c r="M205" s="1" t="s">
        <v>162</v>
      </c>
      <c r="O205" s="7">
        <f t="shared" ref="O205:O343" ca="1" si="213">IF(NOT(ISBLANK(N205)),N205,
IF(ISBLANK(M205),"",
VLOOKUP(M205,OFFSET(INDIRECT("$A:$B"),0,MATCH(M$1&amp;"_Verify",INDIRECT("$1:$1"),0)-1),2,0)
))</f>
        <v>18</v>
      </c>
      <c r="S205" s="7" t="str">
        <f t="shared" ca="1" si="207"/>
        <v/>
      </c>
    </row>
    <row r="206" spans="1:19" x14ac:dyDescent="0.3">
      <c r="A206" s="1" t="str">
        <f t="shared" si="211"/>
        <v>LP_MaxHp_02</v>
      </c>
      <c r="B206" s="1" t="s">
        <v>263</v>
      </c>
      <c r="C206" s="1" t="str">
        <f>IF(ISERROR(VLOOKUP(B206,AffectorValueTable!$A:$A,1,0)),"어펙터밸류없음","")</f>
        <v/>
      </c>
      <c r="D206" s="1">
        <v>2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12"/>
        <v>0.13125000000000001</v>
      </c>
      <c r="M206" s="1" t="s">
        <v>162</v>
      </c>
      <c r="O206" s="7">
        <f t="shared" ca="1" si="213"/>
        <v>18</v>
      </c>
      <c r="S206" s="7" t="str">
        <f t="shared" ca="1" si="207"/>
        <v/>
      </c>
    </row>
    <row r="207" spans="1:19" x14ac:dyDescent="0.3">
      <c r="A207" s="1" t="str">
        <f t="shared" si="211"/>
        <v>LP_MaxHp_03</v>
      </c>
      <c r="B207" s="1" t="s">
        <v>263</v>
      </c>
      <c r="C207" s="1" t="str">
        <f>IF(ISERROR(VLOOKUP(B207,AffectorValueTable!$A:$A,1,0)),"어펙터밸류없음","")</f>
        <v/>
      </c>
      <c r="D207" s="1">
        <v>3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212"/>
        <v>0.20625000000000002</v>
      </c>
      <c r="M207" s="1" t="s">
        <v>162</v>
      </c>
      <c r="O207" s="7">
        <f t="shared" ca="1" si="213"/>
        <v>18</v>
      </c>
      <c r="S207" s="7" t="str">
        <f t="shared" ca="1" si="207"/>
        <v/>
      </c>
    </row>
    <row r="208" spans="1:19" x14ac:dyDescent="0.3">
      <c r="A208" s="1" t="str">
        <f t="shared" si="211"/>
        <v>LP_MaxHp_04</v>
      </c>
      <c r="B208" s="1" t="s">
        <v>263</v>
      </c>
      <c r="C208" s="1" t="str">
        <f>IF(ISERROR(VLOOKUP(B208,AffectorValueTable!$A:$A,1,0)),"어펙터밸류없음","")</f>
        <v/>
      </c>
      <c r="D208" s="1">
        <v>4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12"/>
        <v>0.28749999999999998</v>
      </c>
      <c r="M208" s="1" t="s">
        <v>162</v>
      </c>
      <c r="O208" s="7">
        <f t="shared" ca="1" si="213"/>
        <v>18</v>
      </c>
      <c r="S208" s="7" t="str">
        <f t="shared" ca="1" si="207"/>
        <v/>
      </c>
    </row>
    <row r="209" spans="1:19" x14ac:dyDescent="0.3">
      <c r="A209" s="1" t="str">
        <f t="shared" si="211"/>
        <v>LP_MaxHp_05</v>
      </c>
      <c r="B209" s="1" t="s">
        <v>263</v>
      </c>
      <c r="C209" s="1" t="str">
        <f>IF(ISERROR(VLOOKUP(B209,AffectorValueTable!$A:$A,1,0)),"어펙터밸류없음","")</f>
        <v/>
      </c>
      <c r="D209" s="1">
        <v>5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12"/>
        <v>0.375</v>
      </c>
      <c r="M209" s="1" t="s">
        <v>162</v>
      </c>
      <c r="O209" s="7">
        <f t="shared" ca="1" si="213"/>
        <v>18</v>
      </c>
      <c r="S209" s="7" t="str">
        <f t="shared" ca="1" si="207"/>
        <v/>
      </c>
    </row>
    <row r="210" spans="1:19" x14ac:dyDescent="0.3">
      <c r="A210" s="1" t="str">
        <f t="shared" si="211"/>
        <v>LP_MaxHp_06</v>
      </c>
      <c r="B210" s="1" t="s">
        <v>263</v>
      </c>
      <c r="C210" s="1" t="str">
        <f>IF(ISERROR(VLOOKUP(B210,AffectorValueTable!$A:$A,1,0)),"어펙터밸류없음","")</f>
        <v/>
      </c>
      <c r="D210" s="1">
        <v>6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212"/>
        <v>0.46875</v>
      </c>
      <c r="M210" s="1" t="s">
        <v>162</v>
      </c>
      <c r="O210" s="7">
        <f t="shared" ca="1" si="213"/>
        <v>18</v>
      </c>
      <c r="S210" s="7" t="str">
        <f t="shared" ca="1" si="207"/>
        <v/>
      </c>
    </row>
    <row r="211" spans="1:19" x14ac:dyDescent="0.3">
      <c r="A211" s="1" t="str">
        <f t="shared" si="211"/>
        <v>LP_MaxHp_07</v>
      </c>
      <c r="B211" s="1" t="s">
        <v>263</v>
      </c>
      <c r="C211" s="1" t="str">
        <f>IF(ISERROR(VLOOKUP(B211,AffectorValueTable!$A:$A,1,0)),"어펙터밸류없음","")</f>
        <v/>
      </c>
      <c r="D211" s="1">
        <v>7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12"/>
        <v>0.56875000000000009</v>
      </c>
      <c r="M211" s="1" t="s">
        <v>162</v>
      </c>
      <c r="O211" s="7">
        <f t="shared" ca="1" si="213"/>
        <v>18</v>
      </c>
      <c r="S211" s="7" t="str">
        <f t="shared" ca="1" si="207"/>
        <v/>
      </c>
    </row>
    <row r="212" spans="1:19" x14ac:dyDescent="0.3">
      <c r="A212" s="1" t="str">
        <f t="shared" si="211"/>
        <v>LP_MaxHp_08</v>
      </c>
      <c r="B212" s="1" t="s">
        <v>263</v>
      </c>
      <c r="C212" s="1" t="str">
        <f>IF(ISERROR(VLOOKUP(B212,AffectorValueTable!$A:$A,1,0)),"어펙터밸류없음","")</f>
        <v/>
      </c>
      <c r="D212" s="1">
        <v>8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12"/>
        <v>0.67500000000000016</v>
      </c>
      <c r="M212" s="1" t="s">
        <v>162</v>
      </c>
      <c r="O212" s="7">
        <f t="shared" ca="1" si="213"/>
        <v>18</v>
      </c>
      <c r="S212" s="7" t="str">
        <f t="shared" ca="1" si="207"/>
        <v/>
      </c>
    </row>
    <row r="213" spans="1:19" x14ac:dyDescent="0.3">
      <c r="A213" s="1" t="str">
        <f t="shared" si="211"/>
        <v>LP_MaxHp_09</v>
      </c>
      <c r="B213" s="1" t="s">
        <v>263</v>
      </c>
      <c r="C213" s="1" t="str">
        <f>IF(ISERROR(VLOOKUP(B213,AffectorValueTable!$A:$A,1,0)),"어펙터밸류없음","")</f>
        <v/>
      </c>
      <c r="D213" s="1">
        <v>9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12"/>
        <v>0.78749999999999998</v>
      </c>
      <c r="M213" s="1" t="s">
        <v>162</v>
      </c>
      <c r="O213" s="7">
        <f t="shared" ca="1" si="213"/>
        <v>18</v>
      </c>
      <c r="S213" s="7" t="str">
        <f t="shared" ca="1" si="207"/>
        <v/>
      </c>
    </row>
    <row r="214" spans="1:19" x14ac:dyDescent="0.3">
      <c r="A214" s="1" t="str">
        <f t="shared" si="211"/>
        <v>LP_MaxHpBetter_01</v>
      </c>
      <c r="B214" s="1" t="s">
        <v>264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si="212"/>
        <v>0.10416666666666667</v>
      </c>
      <c r="M214" s="1" t="s">
        <v>162</v>
      </c>
      <c r="O214" s="7">
        <f t="shared" ca="1" si="213"/>
        <v>18</v>
      </c>
      <c r="S214" s="7" t="str">
        <f t="shared" ca="1" si="207"/>
        <v/>
      </c>
    </row>
    <row r="215" spans="1:19" x14ac:dyDescent="0.3">
      <c r="A215" s="1" t="str">
        <f t="shared" si="211"/>
        <v>LP_MaxHpBetter_02</v>
      </c>
      <c r="B215" s="1" t="s">
        <v>264</v>
      </c>
      <c r="C215" s="1" t="str">
        <f>IF(ISERROR(VLOOKUP(B215,AffectorValueTable!$A:$A,1,0)),"어펙터밸류없음","")</f>
        <v/>
      </c>
      <c r="D215" s="1">
        <v>2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 t="shared" si="212"/>
        <v>0.21875</v>
      </c>
      <c r="M215" s="1" t="s">
        <v>162</v>
      </c>
      <c r="O215" s="7">
        <f t="shared" ca="1" si="213"/>
        <v>18</v>
      </c>
      <c r="S215" s="7" t="str">
        <f t="shared" ca="1" si="207"/>
        <v/>
      </c>
    </row>
    <row r="216" spans="1:19" x14ac:dyDescent="0.3">
      <c r="A216" s="1" t="str">
        <f t="shared" si="211"/>
        <v>LP_MaxHpBetter_03</v>
      </c>
      <c r="B216" s="1" t="s">
        <v>264</v>
      </c>
      <c r="C216" s="1" t="str">
        <f>IF(ISERROR(VLOOKUP(B216,AffectorValueTable!$A:$A,1,0)),"어펙터밸류없음","")</f>
        <v/>
      </c>
      <c r="D216" s="1">
        <v>3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 t="shared" si="212"/>
        <v>0.34375</v>
      </c>
      <c r="M216" s="1" t="s">
        <v>162</v>
      </c>
      <c r="O216" s="7">
        <f t="shared" ca="1" si="213"/>
        <v>18</v>
      </c>
      <c r="S216" s="7" t="str">
        <f t="shared" ca="1" si="207"/>
        <v/>
      </c>
    </row>
    <row r="217" spans="1:19" x14ac:dyDescent="0.3">
      <c r="A217" s="1" t="str">
        <f t="shared" si="211"/>
        <v>LP_MaxHpBetter_04</v>
      </c>
      <c r="B217" s="1" t="s">
        <v>264</v>
      </c>
      <c r="C217" s="1" t="str">
        <f>IF(ISERROR(VLOOKUP(B217,AffectorValueTable!$A:$A,1,0)),"어펙터밸류없음","")</f>
        <v/>
      </c>
      <c r="D217" s="1">
        <v>4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si="212"/>
        <v>0.47916666666666669</v>
      </c>
      <c r="M217" s="1" t="s">
        <v>162</v>
      </c>
      <c r="O217" s="7">
        <f t="shared" ca="1" si="213"/>
        <v>18</v>
      </c>
      <c r="S217" s="7" t="str">
        <f t="shared" ca="1" si="207"/>
        <v/>
      </c>
    </row>
    <row r="218" spans="1:19" x14ac:dyDescent="0.3">
      <c r="A218" s="1" t="str">
        <f t="shared" si="211"/>
        <v>LP_MaxHpBetter_05</v>
      </c>
      <c r="B218" s="1" t="s">
        <v>264</v>
      </c>
      <c r="C218" s="1" t="str">
        <f>IF(ISERROR(VLOOKUP(B218,AffectorValueTable!$A:$A,1,0)),"어펙터밸류없음","")</f>
        <v/>
      </c>
      <c r="D218" s="1">
        <v>5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212"/>
        <v>0.625</v>
      </c>
      <c r="M218" s="1" t="s">
        <v>162</v>
      </c>
      <c r="O218" s="7">
        <f t="shared" ca="1" si="213"/>
        <v>18</v>
      </c>
      <c r="S218" s="7" t="str">
        <f t="shared" ca="1" si="207"/>
        <v/>
      </c>
    </row>
    <row r="219" spans="1:19" x14ac:dyDescent="0.3">
      <c r="A219" s="1" t="str">
        <f t="shared" si="211"/>
        <v>LP_MaxHpBetter_06</v>
      </c>
      <c r="B219" s="1" t="s">
        <v>264</v>
      </c>
      <c r="C219" s="1" t="str">
        <f>IF(ISERROR(VLOOKUP(B219,AffectorValueTable!$A:$A,1,0)),"어펙터밸류없음","")</f>
        <v/>
      </c>
      <c r="D219" s="1">
        <v>6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si="212"/>
        <v>0.78125</v>
      </c>
      <c r="M219" s="1" t="s">
        <v>162</v>
      </c>
      <c r="O219" s="7">
        <f t="shared" ca="1" si="213"/>
        <v>18</v>
      </c>
      <c r="S219" s="7" t="str">
        <f t="shared" ca="1" si="207"/>
        <v/>
      </c>
    </row>
    <row r="220" spans="1:19" x14ac:dyDescent="0.3">
      <c r="A220" s="1" t="str">
        <f t="shared" si="211"/>
        <v>LP_MaxHpBetter_07</v>
      </c>
      <c r="B220" s="1" t="s">
        <v>264</v>
      </c>
      <c r="C220" s="1" t="str">
        <f>IF(ISERROR(VLOOKUP(B220,AffectorValueTable!$A:$A,1,0)),"어펙터밸류없음","")</f>
        <v/>
      </c>
      <c r="D220" s="1">
        <v>7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12"/>
        <v>0.94791666666666663</v>
      </c>
      <c r="M220" s="1" t="s">
        <v>162</v>
      </c>
      <c r="O220" s="7">
        <f t="shared" ca="1" si="213"/>
        <v>18</v>
      </c>
      <c r="S220" s="7" t="str">
        <f t="shared" ca="1" si="207"/>
        <v/>
      </c>
    </row>
    <row r="221" spans="1:19" x14ac:dyDescent="0.3">
      <c r="A221" s="1" t="str">
        <f t="shared" si="211"/>
        <v>LP_MaxHpBetter_08</v>
      </c>
      <c r="B221" s="1" t="s">
        <v>264</v>
      </c>
      <c r="C221" s="1" t="str">
        <f>IF(ISERROR(VLOOKUP(B221,AffectorValueTable!$A:$A,1,0)),"어펙터밸류없음","")</f>
        <v/>
      </c>
      <c r="D221" s="1">
        <v>8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12"/>
        <v>1.125</v>
      </c>
      <c r="M221" s="1" t="s">
        <v>162</v>
      </c>
      <c r="O221" s="7">
        <f t="shared" ca="1" si="213"/>
        <v>18</v>
      </c>
      <c r="S221" s="7" t="str">
        <f t="shared" ca="1" si="207"/>
        <v/>
      </c>
    </row>
    <row r="222" spans="1:19" x14ac:dyDescent="0.3">
      <c r="A222" s="1" t="str">
        <f t="shared" si="211"/>
        <v>LP_MaxHpBetter_09</v>
      </c>
      <c r="B222" s="1" t="s">
        <v>264</v>
      </c>
      <c r="C222" s="1" t="str">
        <f>IF(ISERROR(VLOOKUP(B222,AffectorValueTable!$A:$A,1,0)),"어펙터밸류없음","")</f>
        <v/>
      </c>
      <c r="D222" s="1">
        <v>9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12"/>
        <v>1.3125</v>
      </c>
      <c r="M222" s="1" t="s">
        <v>162</v>
      </c>
      <c r="O222" s="7">
        <f t="shared" ca="1" si="213"/>
        <v>18</v>
      </c>
      <c r="S222" s="7" t="str">
        <f t="shared" ca="1" si="207"/>
        <v/>
      </c>
    </row>
    <row r="223" spans="1:19" x14ac:dyDescent="0.3">
      <c r="A223" s="1" t="str">
        <f t="shared" ref="A223" si="214">B223&amp;"_"&amp;TEXT(D223,"00")</f>
        <v>LP_MaxHpBetter_10</v>
      </c>
      <c r="B223" s="1" t="s">
        <v>252</v>
      </c>
      <c r="C223" s="1" t="str">
        <f>IF(ISERROR(VLOOKUP(B223,AffectorValueTable!$A:$A,1,0)),"어펙터밸류없음","")</f>
        <v/>
      </c>
      <c r="D223" s="1">
        <v>10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12"/>
        <v>1.3125</v>
      </c>
      <c r="M223" s="1" t="s">
        <v>162</v>
      </c>
      <c r="O223" s="7">
        <f t="shared" ref="O223" ca="1" si="215">IF(NOT(ISBLANK(N223)),N223,
IF(ISBLANK(M223),"",
VLOOKUP(M223,OFFSET(INDIRECT("$A:$B"),0,MATCH(M$1&amp;"_Verify",INDIRECT("$1:$1"),0)-1),2,0)
))</f>
        <v>18</v>
      </c>
      <c r="S223" s="7" t="str">
        <f t="shared" ref="S223" ca="1" si="216">IF(NOT(ISBLANK(R223)),R223,
IF(ISBLANK(Q223),"",
VLOOKUP(Q223,OFFSET(INDIRECT("$A:$B"),0,MATCH(Q$1&amp;"_Verify",INDIRECT("$1:$1"),0)-1),2,0)
))</f>
        <v/>
      </c>
    </row>
    <row r="224" spans="1:19" x14ac:dyDescent="0.3">
      <c r="A224" s="1" t="str">
        <f t="shared" si="211"/>
        <v>LP_MaxHpBest_01</v>
      </c>
      <c r="B224" s="1" t="s">
        <v>265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12"/>
        <v>0.1875</v>
      </c>
      <c r="M224" s="1" t="s">
        <v>162</v>
      </c>
      <c r="O224" s="7">
        <f t="shared" ca="1" si="213"/>
        <v>18</v>
      </c>
      <c r="S224" s="7" t="str">
        <f t="shared" ca="1" si="207"/>
        <v/>
      </c>
    </row>
    <row r="225" spans="1:19" x14ac:dyDescent="0.3">
      <c r="A225" s="1" t="str">
        <f t="shared" ref="A225:A269" si="217">B225&amp;"_"&amp;TEXT(D225,"00")</f>
        <v>LP_MaxHpBest_02</v>
      </c>
      <c r="B225" s="1" t="s">
        <v>265</v>
      </c>
      <c r="C225" s="1" t="str">
        <f>IF(ISERROR(VLOOKUP(B225,AffectorValueTable!$A:$A,1,0)),"어펙터밸류없음","")</f>
        <v/>
      </c>
      <c r="D225" s="1">
        <v>2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12"/>
        <v>0.39375000000000004</v>
      </c>
      <c r="M225" s="1" t="s">
        <v>162</v>
      </c>
      <c r="O225" s="7">
        <f t="shared" ca="1" si="213"/>
        <v>18</v>
      </c>
      <c r="S225" s="7" t="str">
        <f t="shared" ca="1" si="207"/>
        <v/>
      </c>
    </row>
    <row r="226" spans="1:19" x14ac:dyDescent="0.3">
      <c r="A226" s="1" t="str">
        <f t="shared" si="217"/>
        <v>LP_MaxHpBest_03</v>
      </c>
      <c r="B226" s="1" t="s">
        <v>265</v>
      </c>
      <c r="C226" s="1" t="str">
        <f>IF(ISERROR(VLOOKUP(B226,AffectorValueTable!$A:$A,1,0)),"어펙터밸류없음","")</f>
        <v/>
      </c>
      <c r="D226" s="1">
        <v>3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12"/>
        <v>0.61875000000000013</v>
      </c>
      <c r="M226" s="1" t="s">
        <v>162</v>
      </c>
      <c r="O226" s="7">
        <f t="shared" ca="1" si="213"/>
        <v>18</v>
      </c>
      <c r="S226" s="7" t="str">
        <f t="shared" ca="1" si="207"/>
        <v/>
      </c>
    </row>
    <row r="227" spans="1:19" x14ac:dyDescent="0.3">
      <c r="A227" s="1" t="str">
        <f t="shared" si="217"/>
        <v>LP_MaxHpBest_04</v>
      </c>
      <c r="B227" s="1" t="s">
        <v>265</v>
      </c>
      <c r="C227" s="1" t="str">
        <f>IF(ISERROR(VLOOKUP(B227,AffectorValueTable!$A:$A,1,0)),"어펙터밸류없음","")</f>
        <v/>
      </c>
      <c r="D227" s="1">
        <v>4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0.86249999999999993</v>
      </c>
      <c r="M227" s="1" t="s">
        <v>162</v>
      </c>
      <c r="O227" s="7">
        <f t="shared" ca="1" si="213"/>
        <v>18</v>
      </c>
      <c r="S227" s="7" t="str">
        <f t="shared" ca="1" si="207"/>
        <v/>
      </c>
    </row>
    <row r="228" spans="1:19" x14ac:dyDescent="0.3">
      <c r="A228" s="1" t="str">
        <f t="shared" si="217"/>
        <v>LP_MaxHpBest_05</v>
      </c>
      <c r="B228" s="1" t="s">
        <v>265</v>
      </c>
      <c r="C228" s="1" t="str">
        <f>IF(ISERROR(VLOOKUP(B228,AffectorValueTable!$A:$A,1,0)),"어펙터밸류없음","")</f>
        <v/>
      </c>
      <c r="D228" s="1">
        <v>5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1.125</v>
      </c>
      <c r="M228" s="1" t="s">
        <v>162</v>
      </c>
      <c r="O228" s="7">
        <f t="shared" ca="1" si="213"/>
        <v>18</v>
      </c>
      <c r="S228" s="7" t="str">
        <f t="shared" ca="1" si="207"/>
        <v/>
      </c>
    </row>
    <row r="229" spans="1:19" x14ac:dyDescent="0.3">
      <c r="A229" s="1" t="str">
        <f t="shared" ref="A229" si="218">B229&amp;"_"&amp;TEXT(D229,"00")</f>
        <v>LP_MaxHpBest_06</v>
      </c>
      <c r="B229" s="1" t="s">
        <v>253</v>
      </c>
      <c r="C229" s="1" t="str">
        <f>IF(ISERROR(VLOOKUP(B229,AffectorValueTable!$A:$A,1,0)),"어펙터밸류없음","")</f>
        <v/>
      </c>
      <c r="D229" s="1">
        <v>6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1.125</v>
      </c>
      <c r="M229" s="1" t="s">
        <v>162</v>
      </c>
      <c r="O229" s="7">
        <f t="shared" ref="O229" ca="1" si="219">IF(NOT(ISBLANK(N229)),N229,
IF(ISBLANK(M229),"",
VLOOKUP(M229,OFFSET(INDIRECT("$A:$B"),0,MATCH(M$1&amp;"_Verify",INDIRECT("$1:$1"),0)-1),2,0)
))</f>
        <v>18</v>
      </c>
      <c r="S229" s="7" t="str">
        <f t="shared" ref="S229" ca="1" si="220">IF(NOT(ISBLANK(R229)),R229,
IF(ISBLANK(Q229),"",
VLOOKUP(Q229,OFFSET(INDIRECT("$A:$B"),0,MATCH(Q$1&amp;"_Verify",INDIRECT("$1:$1"),0)-1),2,0)
))</f>
        <v/>
      </c>
    </row>
    <row r="230" spans="1:19" x14ac:dyDescent="0.3">
      <c r="A230" s="1" t="str">
        <f t="shared" si="217"/>
        <v>LP_ReduceDmgProjectile_01</v>
      </c>
      <c r="B230" s="1" t="s">
        <v>266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J230" s="1">
        <f t="shared" ref="J230:J247" si="221">J140*4/6</f>
        <v>9.9999999999999992E-2</v>
      </c>
      <c r="O230" s="7" t="str">
        <f t="shared" ca="1" si="213"/>
        <v/>
      </c>
      <c r="S230" s="7" t="str">
        <f t="shared" ca="1" si="207"/>
        <v/>
      </c>
    </row>
    <row r="231" spans="1:19" x14ac:dyDescent="0.3">
      <c r="A231" s="1" t="str">
        <f t="shared" si="217"/>
        <v>LP_ReduceDmgProjectile_02</v>
      </c>
      <c r="B231" s="1" t="s">
        <v>266</v>
      </c>
      <c r="C231" s="1" t="str">
        <f>IF(ISERROR(VLOOKUP(B231,AffectorValueTable!$A:$A,1,0)),"어펙터밸류없음","")</f>
        <v/>
      </c>
      <c r="D231" s="1">
        <v>2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J231" s="1">
        <f t="shared" si="221"/>
        <v>0.21</v>
      </c>
      <c r="O231" s="7" t="str">
        <f t="shared" ca="1" si="213"/>
        <v/>
      </c>
      <c r="S231" s="7" t="str">
        <f t="shared" ca="1" si="207"/>
        <v/>
      </c>
    </row>
    <row r="232" spans="1:19" x14ac:dyDescent="0.3">
      <c r="A232" s="1" t="str">
        <f t="shared" si="217"/>
        <v>LP_ReduceDmgProjectile_03</v>
      </c>
      <c r="B232" s="1" t="s">
        <v>266</v>
      </c>
      <c r="C232" s="1" t="str">
        <f>IF(ISERROR(VLOOKUP(B232,AffectorValueTable!$A:$A,1,0)),"어펙터밸류없음","")</f>
        <v/>
      </c>
      <c r="D232" s="1">
        <v>3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J232" s="1">
        <f t="shared" si="221"/>
        <v>0.33</v>
      </c>
      <c r="O232" s="7" t="str">
        <f t="shared" ca="1" si="213"/>
        <v/>
      </c>
      <c r="S232" s="7" t="str">
        <f t="shared" ca="1" si="207"/>
        <v/>
      </c>
    </row>
    <row r="233" spans="1:19" x14ac:dyDescent="0.3">
      <c r="A233" s="1" t="str">
        <f t="shared" si="217"/>
        <v>LP_ReduceDmgProjectile_04</v>
      </c>
      <c r="B233" s="1" t="s">
        <v>266</v>
      </c>
      <c r="C233" s="1" t="str">
        <f>IF(ISERROR(VLOOKUP(B233,AffectorValueTable!$A:$A,1,0)),"어펙터밸류없음","")</f>
        <v/>
      </c>
      <c r="D233" s="1">
        <v>4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J233" s="1">
        <f t="shared" si="221"/>
        <v>0.45999999999999996</v>
      </c>
      <c r="O233" s="7" t="str">
        <f t="shared" ca="1" si="213"/>
        <v/>
      </c>
      <c r="S233" s="7" t="str">
        <f t="shared" ca="1" si="207"/>
        <v/>
      </c>
    </row>
    <row r="234" spans="1:19" x14ac:dyDescent="0.3">
      <c r="A234" s="1" t="str">
        <f t="shared" ref="A234:A237" si="222">B234&amp;"_"&amp;TEXT(D234,"00")</f>
        <v>LP_ReduceDmgProjectile_05</v>
      </c>
      <c r="B234" s="1" t="s">
        <v>266</v>
      </c>
      <c r="C234" s="1" t="str">
        <f>IF(ISERROR(VLOOKUP(B234,AffectorValueTable!$A:$A,1,0)),"어펙터밸류없음","")</f>
        <v/>
      </c>
      <c r="D234" s="1">
        <v>5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J234" s="1">
        <f t="shared" si="221"/>
        <v>0.6</v>
      </c>
      <c r="O234" s="7" t="str">
        <f t="shared" ca="1" si="213"/>
        <v/>
      </c>
      <c r="S234" s="7" t="str">
        <f t="shared" ca="1" si="207"/>
        <v/>
      </c>
    </row>
    <row r="235" spans="1:19" x14ac:dyDescent="0.3">
      <c r="A235" s="1" t="str">
        <f t="shared" si="222"/>
        <v>LP_ReduceDmgProjectile_06</v>
      </c>
      <c r="B235" s="1" t="s">
        <v>266</v>
      </c>
      <c r="C235" s="1" t="str">
        <f>IF(ISERROR(VLOOKUP(B235,AffectorValueTable!$A:$A,1,0)),"어펙터밸류없음","")</f>
        <v/>
      </c>
      <c r="D235" s="1">
        <v>6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J235" s="1">
        <f t="shared" si="221"/>
        <v>0.75</v>
      </c>
      <c r="O235" s="7" t="str">
        <f t="shared" ca="1" si="213"/>
        <v/>
      </c>
      <c r="S235" s="7" t="str">
        <f t="shared" ca="1" si="207"/>
        <v/>
      </c>
    </row>
    <row r="236" spans="1:19" x14ac:dyDescent="0.3">
      <c r="A236" s="1" t="str">
        <f t="shared" si="222"/>
        <v>LP_ReduceDmgProjectile_07</v>
      </c>
      <c r="B236" s="1" t="s">
        <v>266</v>
      </c>
      <c r="C236" s="1" t="str">
        <f>IF(ISERROR(VLOOKUP(B236,AffectorValueTable!$A:$A,1,0)),"어펙터밸류없음","")</f>
        <v/>
      </c>
      <c r="D236" s="1">
        <v>7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J236" s="1">
        <f t="shared" si="221"/>
        <v>0.91000000000000014</v>
      </c>
      <c r="O236" s="7" t="str">
        <f t="shared" ca="1" si="213"/>
        <v/>
      </c>
      <c r="S236" s="7" t="str">
        <f t="shared" ca="1" si="207"/>
        <v/>
      </c>
    </row>
    <row r="237" spans="1:19" x14ac:dyDescent="0.3">
      <c r="A237" s="1" t="str">
        <f t="shared" si="222"/>
        <v>LP_ReduceDmgProjectile_08</v>
      </c>
      <c r="B237" s="1" t="s">
        <v>266</v>
      </c>
      <c r="C237" s="1" t="str">
        <f>IF(ISERROR(VLOOKUP(B237,AffectorValueTable!$A:$A,1,0)),"어펙터밸류없음","")</f>
        <v/>
      </c>
      <c r="D237" s="1">
        <v>8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J237" s="1">
        <f t="shared" si="221"/>
        <v>1.08</v>
      </c>
      <c r="O237" s="7" t="str">
        <f t="shared" ca="1" si="213"/>
        <v/>
      </c>
      <c r="S237" s="7" t="str">
        <f t="shared" ca="1" si="207"/>
        <v/>
      </c>
    </row>
    <row r="238" spans="1:19" x14ac:dyDescent="0.3">
      <c r="A238" s="1" t="str">
        <f t="shared" ref="A238:A260" si="223">B238&amp;"_"&amp;TEXT(D238,"00")</f>
        <v>LP_ReduceDmgProjectile_09</v>
      </c>
      <c r="B238" s="1" t="s">
        <v>266</v>
      </c>
      <c r="C238" s="1" t="str">
        <f>IF(ISERROR(VLOOKUP(B238,AffectorValueTable!$A:$A,1,0)),"어펙터밸류없음","")</f>
        <v/>
      </c>
      <c r="D238" s="1">
        <v>9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J238" s="1">
        <f t="shared" si="221"/>
        <v>1.26</v>
      </c>
      <c r="O238" s="7" t="str">
        <f t="shared" ca="1" si="213"/>
        <v/>
      </c>
      <c r="S238" s="7" t="str">
        <f t="shared" ca="1" si="207"/>
        <v/>
      </c>
    </row>
    <row r="239" spans="1:19" x14ac:dyDescent="0.3">
      <c r="A239" s="1" t="str">
        <f t="shared" si="223"/>
        <v>LP_ReduceDmgProjectileBetter_01</v>
      </c>
      <c r="B239" s="1" t="s">
        <v>494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J239" s="1">
        <f t="shared" si="221"/>
        <v>0.16666666666666666</v>
      </c>
      <c r="O239" s="7" t="str">
        <f t="shared" ref="O239:O260" ca="1" si="224">IF(NOT(ISBLANK(N239)),N239,
IF(ISBLANK(M239),"",
VLOOKUP(M239,OFFSET(INDIRECT("$A:$B"),0,MATCH(M$1&amp;"_Verify",INDIRECT("$1:$1"),0)-1),2,0)
))</f>
        <v/>
      </c>
      <c r="S239" s="7" t="str">
        <f t="shared" ca="1" si="207"/>
        <v/>
      </c>
    </row>
    <row r="240" spans="1:19" x14ac:dyDescent="0.3">
      <c r="A240" s="1" t="str">
        <f t="shared" si="223"/>
        <v>LP_ReduceDmgProjectileBetter_02</v>
      </c>
      <c r="B240" s="1" t="s">
        <v>494</v>
      </c>
      <c r="C240" s="1" t="str">
        <f>IF(ISERROR(VLOOKUP(B240,AffectorValueTable!$A:$A,1,0)),"어펙터밸류없음","")</f>
        <v/>
      </c>
      <c r="D240" s="1">
        <v>2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J240" s="1">
        <f t="shared" si="221"/>
        <v>0.35000000000000003</v>
      </c>
      <c r="O240" s="7" t="str">
        <f t="shared" ca="1" si="224"/>
        <v/>
      </c>
      <c r="S240" s="7" t="str">
        <f t="shared" ca="1" si="207"/>
        <v/>
      </c>
    </row>
    <row r="241" spans="1:19" x14ac:dyDescent="0.3">
      <c r="A241" s="1" t="str">
        <f t="shared" si="223"/>
        <v>LP_ReduceDmgProjectileBetter_03</v>
      </c>
      <c r="B241" s="1" t="s">
        <v>494</v>
      </c>
      <c r="C241" s="1" t="str">
        <f>IF(ISERROR(VLOOKUP(B241,AffectorValueTable!$A:$A,1,0)),"어펙터밸류없음","")</f>
        <v/>
      </c>
      <c r="D241" s="1">
        <v>3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J241" s="1">
        <f t="shared" si="221"/>
        <v>0.55000000000000004</v>
      </c>
      <c r="O241" s="7" t="str">
        <f t="shared" ca="1" si="224"/>
        <v/>
      </c>
      <c r="S241" s="7" t="str">
        <f t="shared" ca="1" si="207"/>
        <v/>
      </c>
    </row>
    <row r="242" spans="1:19" x14ac:dyDescent="0.3">
      <c r="A242" s="1" t="str">
        <f t="shared" si="223"/>
        <v>LP_ReduceDmgProjectileBetter_04</v>
      </c>
      <c r="B242" s="1" t="s">
        <v>494</v>
      </c>
      <c r="C242" s="1" t="str">
        <f>IF(ISERROR(VLOOKUP(B242,AffectorValueTable!$A:$A,1,0)),"어펙터밸류없음","")</f>
        <v/>
      </c>
      <c r="D242" s="1">
        <v>4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J242" s="1">
        <f t="shared" si="221"/>
        <v>0.76666666666666661</v>
      </c>
      <c r="O242" s="7" t="str">
        <f t="shared" ca="1" si="224"/>
        <v/>
      </c>
      <c r="S242" s="7" t="str">
        <f t="shared" ca="1" si="207"/>
        <v/>
      </c>
    </row>
    <row r="243" spans="1:19" x14ac:dyDescent="0.3">
      <c r="A243" s="1" t="str">
        <f t="shared" ref="A243:A247" si="225">B243&amp;"_"&amp;TEXT(D243,"00")</f>
        <v>LP_ReduceDmgProjectileBetter_05</v>
      </c>
      <c r="B243" s="1" t="s">
        <v>494</v>
      </c>
      <c r="C243" s="1" t="str">
        <f>IF(ISERROR(VLOOKUP(B243,AffectorValueTable!$A:$A,1,0)),"어펙터밸류없음","")</f>
        <v/>
      </c>
      <c r="D243" s="1">
        <v>5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J243" s="1">
        <f t="shared" si="221"/>
        <v>1</v>
      </c>
      <c r="O243" s="7" t="str">
        <f t="shared" ref="O243:O247" ca="1" si="226">IF(NOT(ISBLANK(N243)),N243,
IF(ISBLANK(M243),"",
VLOOKUP(M243,OFFSET(INDIRECT("$A:$B"),0,MATCH(M$1&amp;"_Verify",INDIRECT("$1:$1"),0)-1),2,0)
))</f>
        <v/>
      </c>
      <c r="S243" s="7" t="str">
        <f t="shared" ca="1" si="207"/>
        <v/>
      </c>
    </row>
    <row r="244" spans="1:19" x14ac:dyDescent="0.3">
      <c r="A244" s="1" t="str">
        <f t="shared" si="225"/>
        <v>LP_ReduceDmgProjectileBetter_06</v>
      </c>
      <c r="B244" s="1" t="s">
        <v>494</v>
      </c>
      <c r="C244" s="1" t="str">
        <f>IF(ISERROR(VLOOKUP(B244,AffectorValueTable!$A:$A,1,0)),"어펙터밸류없음","")</f>
        <v/>
      </c>
      <c r="D244" s="1">
        <v>6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J244" s="1">
        <f t="shared" si="221"/>
        <v>1.25</v>
      </c>
      <c r="O244" s="7" t="str">
        <f t="shared" ca="1" si="226"/>
        <v/>
      </c>
      <c r="S244" s="7" t="str">
        <f t="shared" ca="1" si="207"/>
        <v/>
      </c>
    </row>
    <row r="245" spans="1:19" x14ac:dyDescent="0.3">
      <c r="A245" s="1" t="str">
        <f t="shared" si="225"/>
        <v>LP_ReduceDmgProjectileBetter_07</v>
      </c>
      <c r="B245" s="1" t="s">
        <v>494</v>
      </c>
      <c r="C245" s="1" t="str">
        <f>IF(ISERROR(VLOOKUP(B245,AffectorValueTable!$A:$A,1,0)),"어펙터밸류없음","")</f>
        <v/>
      </c>
      <c r="D245" s="1">
        <v>7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J245" s="1">
        <f t="shared" si="221"/>
        <v>1.5166666666666666</v>
      </c>
      <c r="O245" s="7" t="str">
        <f t="shared" ca="1" si="226"/>
        <v/>
      </c>
      <c r="S245" s="7" t="str">
        <f t="shared" ca="1" si="207"/>
        <v/>
      </c>
    </row>
    <row r="246" spans="1:19" x14ac:dyDescent="0.3">
      <c r="A246" s="1" t="str">
        <f t="shared" si="225"/>
        <v>LP_ReduceDmgProjectileBetter_08</v>
      </c>
      <c r="B246" s="1" t="s">
        <v>494</v>
      </c>
      <c r="C246" s="1" t="str">
        <f>IF(ISERROR(VLOOKUP(B246,AffectorValueTable!$A:$A,1,0)),"어펙터밸류없음","")</f>
        <v/>
      </c>
      <c r="D246" s="1">
        <v>8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J246" s="1">
        <f t="shared" si="221"/>
        <v>1.8</v>
      </c>
      <c r="O246" s="7" t="str">
        <f t="shared" ca="1" si="226"/>
        <v/>
      </c>
      <c r="S246" s="7" t="str">
        <f t="shared" ca="1" si="207"/>
        <v/>
      </c>
    </row>
    <row r="247" spans="1:19" x14ac:dyDescent="0.3">
      <c r="A247" s="1" t="str">
        <f t="shared" si="225"/>
        <v>LP_ReduceDmgProjectileBetter_09</v>
      </c>
      <c r="B247" s="1" t="s">
        <v>494</v>
      </c>
      <c r="C247" s="1" t="str">
        <f>IF(ISERROR(VLOOKUP(B247,AffectorValueTable!$A:$A,1,0)),"어펙터밸류없음","")</f>
        <v/>
      </c>
      <c r="D247" s="1">
        <v>9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J247" s="1">
        <f t="shared" si="221"/>
        <v>2.1</v>
      </c>
      <c r="O247" s="7" t="str">
        <f t="shared" ca="1" si="226"/>
        <v/>
      </c>
      <c r="S247" s="7" t="str">
        <f t="shared" ca="1" si="207"/>
        <v/>
      </c>
    </row>
    <row r="248" spans="1:19" x14ac:dyDescent="0.3">
      <c r="A248" s="1" t="str">
        <f t="shared" si="223"/>
        <v>LP_ReduceDmgMelee_01</v>
      </c>
      <c r="B248" s="1" t="s">
        <v>495</v>
      </c>
      <c r="C248" s="1" t="str">
        <f>IF(ISERROR(VLOOKUP(B248,AffectorValueTable!$A:$A,1,0)),"어펙터밸류없음","")</f>
        <v/>
      </c>
      <c r="D248" s="1">
        <v>1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f t="shared" ref="I248:I265" si="227">J140*4/6</f>
        <v>9.9999999999999992E-2</v>
      </c>
      <c r="O248" s="7" t="str">
        <f t="shared" ca="1" si="224"/>
        <v/>
      </c>
      <c r="S248" s="7" t="str">
        <f t="shared" ca="1" si="207"/>
        <v/>
      </c>
    </row>
    <row r="249" spans="1:19" x14ac:dyDescent="0.3">
      <c r="A249" s="1" t="str">
        <f t="shared" si="223"/>
        <v>LP_ReduceDmgMelee_02</v>
      </c>
      <c r="B249" s="1" t="s">
        <v>495</v>
      </c>
      <c r="C249" s="1" t="str">
        <f>IF(ISERROR(VLOOKUP(B249,AffectorValueTable!$A:$A,1,0)),"어펙터밸류없음","")</f>
        <v/>
      </c>
      <c r="D249" s="1">
        <v>2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f t="shared" si="227"/>
        <v>0.21</v>
      </c>
      <c r="O249" s="7" t="str">
        <f t="shared" ca="1" si="224"/>
        <v/>
      </c>
      <c r="S249" s="7" t="str">
        <f t="shared" ca="1" si="207"/>
        <v/>
      </c>
    </row>
    <row r="250" spans="1:19" x14ac:dyDescent="0.3">
      <c r="A250" s="1" t="str">
        <f t="shared" si="223"/>
        <v>LP_ReduceDmgMelee_03</v>
      </c>
      <c r="B250" s="1" t="s">
        <v>495</v>
      </c>
      <c r="C250" s="1" t="str">
        <f>IF(ISERROR(VLOOKUP(B250,AffectorValueTable!$A:$A,1,0)),"어펙터밸류없음","")</f>
        <v/>
      </c>
      <c r="D250" s="1">
        <v>3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f t="shared" si="227"/>
        <v>0.33</v>
      </c>
      <c r="O250" s="7" t="str">
        <f t="shared" ca="1" si="224"/>
        <v/>
      </c>
      <c r="S250" s="7" t="str">
        <f t="shared" ca="1" si="207"/>
        <v/>
      </c>
    </row>
    <row r="251" spans="1:19" x14ac:dyDescent="0.3">
      <c r="A251" s="1" t="str">
        <f t="shared" si="223"/>
        <v>LP_ReduceDmgMelee_04</v>
      </c>
      <c r="B251" s="1" t="s">
        <v>495</v>
      </c>
      <c r="C251" s="1" t="str">
        <f>IF(ISERROR(VLOOKUP(B251,AffectorValueTable!$A:$A,1,0)),"어펙터밸류없음","")</f>
        <v/>
      </c>
      <c r="D251" s="1">
        <v>4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f t="shared" si="227"/>
        <v>0.45999999999999996</v>
      </c>
      <c r="O251" s="7" t="str">
        <f t="shared" ca="1" si="224"/>
        <v/>
      </c>
      <c r="S251" s="7" t="str">
        <f t="shared" ca="1" si="207"/>
        <v/>
      </c>
    </row>
    <row r="252" spans="1:19" x14ac:dyDescent="0.3">
      <c r="A252" s="1" t="str">
        <f t="shared" si="223"/>
        <v>LP_ReduceDmgMelee_05</v>
      </c>
      <c r="B252" s="1" t="s">
        <v>495</v>
      </c>
      <c r="C252" s="1" t="str">
        <f>IF(ISERROR(VLOOKUP(B252,AffectorValueTable!$A:$A,1,0)),"어펙터밸류없음","")</f>
        <v/>
      </c>
      <c r="D252" s="1">
        <v>5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f t="shared" si="227"/>
        <v>0.6</v>
      </c>
      <c r="O252" s="7" t="str">
        <f t="shared" ca="1" si="224"/>
        <v/>
      </c>
      <c r="S252" s="7" t="str">
        <f t="shared" ca="1" si="207"/>
        <v/>
      </c>
    </row>
    <row r="253" spans="1:19" x14ac:dyDescent="0.3">
      <c r="A253" s="1" t="str">
        <f t="shared" si="223"/>
        <v>LP_ReduceDmgMelee_06</v>
      </c>
      <c r="B253" s="1" t="s">
        <v>495</v>
      </c>
      <c r="C253" s="1" t="str">
        <f>IF(ISERROR(VLOOKUP(B253,AffectorValueTable!$A:$A,1,0)),"어펙터밸류없음","")</f>
        <v/>
      </c>
      <c r="D253" s="1">
        <v>6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f t="shared" si="227"/>
        <v>0.75</v>
      </c>
      <c r="O253" s="7" t="str">
        <f t="shared" ca="1" si="224"/>
        <v/>
      </c>
      <c r="S253" s="7" t="str">
        <f t="shared" ca="1" si="207"/>
        <v/>
      </c>
    </row>
    <row r="254" spans="1:19" x14ac:dyDescent="0.3">
      <c r="A254" s="1" t="str">
        <f t="shared" si="223"/>
        <v>LP_ReduceDmgMelee_07</v>
      </c>
      <c r="B254" s="1" t="s">
        <v>495</v>
      </c>
      <c r="C254" s="1" t="str">
        <f>IF(ISERROR(VLOOKUP(B254,AffectorValueTable!$A:$A,1,0)),"어펙터밸류없음","")</f>
        <v/>
      </c>
      <c r="D254" s="1">
        <v>7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f t="shared" si="227"/>
        <v>0.91000000000000014</v>
      </c>
      <c r="O254" s="7" t="str">
        <f t="shared" ca="1" si="224"/>
        <v/>
      </c>
      <c r="S254" s="7" t="str">
        <f t="shared" ca="1" si="207"/>
        <v/>
      </c>
    </row>
    <row r="255" spans="1:19" x14ac:dyDescent="0.3">
      <c r="A255" s="1" t="str">
        <f t="shared" si="223"/>
        <v>LP_ReduceDmgMelee_08</v>
      </c>
      <c r="B255" s="1" t="s">
        <v>495</v>
      </c>
      <c r="C255" s="1" t="str">
        <f>IF(ISERROR(VLOOKUP(B255,AffectorValueTable!$A:$A,1,0)),"어펙터밸류없음","")</f>
        <v/>
      </c>
      <c r="D255" s="1">
        <v>8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f t="shared" si="227"/>
        <v>1.08</v>
      </c>
      <c r="O255" s="7" t="str">
        <f t="shared" ca="1" si="224"/>
        <v/>
      </c>
      <c r="S255" s="7" t="str">
        <f t="shared" ca="1" si="207"/>
        <v/>
      </c>
    </row>
    <row r="256" spans="1:19" x14ac:dyDescent="0.3">
      <c r="A256" s="1" t="str">
        <f t="shared" si="223"/>
        <v>LP_ReduceDmgMelee_09</v>
      </c>
      <c r="B256" s="1" t="s">
        <v>495</v>
      </c>
      <c r="C256" s="1" t="str">
        <f>IF(ISERROR(VLOOKUP(B256,AffectorValueTable!$A:$A,1,0)),"어펙터밸류없음","")</f>
        <v/>
      </c>
      <c r="D256" s="1">
        <v>9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f t="shared" si="227"/>
        <v>1.26</v>
      </c>
      <c r="O256" s="7" t="str">
        <f t="shared" ca="1" si="224"/>
        <v/>
      </c>
      <c r="S256" s="7" t="str">
        <f t="shared" ca="1" si="207"/>
        <v/>
      </c>
    </row>
    <row r="257" spans="1:19" x14ac:dyDescent="0.3">
      <c r="A257" s="1" t="str">
        <f t="shared" si="223"/>
        <v>LP_ReduceDmgMeleeBetter_01</v>
      </c>
      <c r="B257" s="1" t="s">
        <v>497</v>
      </c>
      <c r="C257" s="1" t="str">
        <f>IF(ISERROR(VLOOKUP(B257,AffectorValueTable!$A:$A,1,0)),"어펙터밸류없음","")</f>
        <v/>
      </c>
      <c r="D257" s="1">
        <v>1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f t="shared" si="227"/>
        <v>0.16666666666666666</v>
      </c>
      <c r="O257" s="7" t="str">
        <f t="shared" ca="1" si="224"/>
        <v/>
      </c>
      <c r="S257" s="7" t="str">
        <f t="shared" ca="1" si="207"/>
        <v/>
      </c>
    </row>
    <row r="258" spans="1:19" x14ac:dyDescent="0.3">
      <c r="A258" s="1" t="str">
        <f t="shared" si="223"/>
        <v>LP_ReduceDmgMeleeBetter_02</v>
      </c>
      <c r="B258" s="1" t="s">
        <v>497</v>
      </c>
      <c r="C258" s="1" t="str">
        <f>IF(ISERROR(VLOOKUP(B258,AffectorValueTable!$A:$A,1,0)),"어펙터밸류없음","")</f>
        <v/>
      </c>
      <c r="D258" s="1">
        <v>2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f t="shared" si="227"/>
        <v>0.35000000000000003</v>
      </c>
      <c r="O258" s="7" t="str">
        <f t="shared" ca="1" si="224"/>
        <v/>
      </c>
      <c r="S258" s="7" t="str">
        <f t="shared" ca="1" si="207"/>
        <v/>
      </c>
    </row>
    <row r="259" spans="1:19" x14ac:dyDescent="0.3">
      <c r="A259" s="1" t="str">
        <f t="shared" si="223"/>
        <v>LP_ReduceDmgMeleeBetter_03</v>
      </c>
      <c r="B259" s="1" t="s">
        <v>497</v>
      </c>
      <c r="C259" s="1" t="str">
        <f>IF(ISERROR(VLOOKUP(B259,AffectorValueTable!$A:$A,1,0)),"어펙터밸류없음","")</f>
        <v/>
      </c>
      <c r="D259" s="1">
        <v>3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f t="shared" si="227"/>
        <v>0.55000000000000004</v>
      </c>
      <c r="O259" s="7" t="str">
        <f t="shared" ca="1" si="224"/>
        <v/>
      </c>
      <c r="S259" s="7" t="str">
        <f t="shared" ca="1" si="207"/>
        <v/>
      </c>
    </row>
    <row r="260" spans="1:19" x14ac:dyDescent="0.3">
      <c r="A260" s="1" t="str">
        <f t="shared" si="223"/>
        <v>LP_ReduceDmgMeleeBetter_04</v>
      </c>
      <c r="B260" s="1" t="s">
        <v>497</v>
      </c>
      <c r="C260" s="1" t="str">
        <f>IF(ISERROR(VLOOKUP(B260,AffectorValueTable!$A:$A,1,0)),"어펙터밸류없음","")</f>
        <v/>
      </c>
      <c r="D260" s="1">
        <v>4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f t="shared" si="227"/>
        <v>0.76666666666666661</v>
      </c>
      <c r="O260" s="7" t="str">
        <f t="shared" ca="1" si="224"/>
        <v/>
      </c>
      <c r="S260" s="7" t="str">
        <f t="shared" ca="1" si="207"/>
        <v/>
      </c>
    </row>
    <row r="261" spans="1:19" x14ac:dyDescent="0.3">
      <c r="A261" s="1" t="str">
        <f t="shared" ref="A261:A265" si="228">B261&amp;"_"&amp;TEXT(D261,"00")</f>
        <v>LP_ReduceDmgMeleeBetter_05</v>
      </c>
      <c r="B261" s="1" t="s">
        <v>497</v>
      </c>
      <c r="C261" s="1" t="str">
        <f>IF(ISERROR(VLOOKUP(B261,AffectorValueTable!$A:$A,1,0)),"어펙터밸류없음","")</f>
        <v/>
      </c>
      <c r="D261" s="1">
        <v>5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f t="shared" si="227"/>
        <v>1</v>
      </c>
      <c r="O261" s="7" t="str">
        <f t="shared" ref="O261:O265" ca="1" si="229">IF(NOT(ISBLANK(N261)),N261,
IF(ISBLANK(M261),"",
VLOOKUP(M261,OFFSET(INDIRECT("$A:$B"),0,MATCH(M$1&amp;"_Verify",INDIRECT("$1:$1"),0)-1),2,0)
))</f>
        <v/>
      </c>
      <c r="S261" s="7" t="str">
        <f t="shared" ca="1" si="207"/>
        <v/>
      </c>
    </row>
    <row r="262" spans="1:19" x14ac:dyDescent="0.3">
      <c r="A262" s="1" t="str">
        <f t="shared" si="228"/>
        <v>LP_ReduceDmgMeleeBetter_06</v>
      </c>
      <c r="B262" s="1" t="s">
        <v>497</v>
      </c>
      <c r="C262" s="1" t="str">
        <f>IF(ISERROR(VLOOKUP(B262,AffectorValueTable!$A:$A,1,0)),"어펙터밸류없음","")</f>
        <v/>
      </c>
      <c r="D262" s="1">
        <v>6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f t="shared" si="227"/>
        <v>1.25</v>
      </c>
      <c r="O262" s="7" t="str">
        <f t="shared" ca="1" si="229"/>
        <v/>
      </c>
      <c r="S262" s="7" t="str">
        <f t="shared" ca="1" si="207"/>
        <v/>
      </c>
    </row>
    <row r="263" spans="1:19" x14ac:dyDescent="0.3">
      <c r="A263" s="1" t="str">
        <f t="shared" si="228"/>
        <v>LP_ReduceDmgMeleeBetter_07</v>
      </c>
      <c r="B263" s="1" t="s">
        <v>497</v>
      </c>
      <c r="C263" s="1" t="str">
        <f>IF(ISERROR(VLOOKUP(B263,AffectorValueTable!$A:$A,1,0)),"어펙터밸류없음","")</f>
        <v/>
      </c>
      <c r="D263" s="1">
        <v>7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f t="shared" si="227"/>
        <v>1.5166666666666666</v>
      </c>
      <c r="O263" s="7" t="str">
        <f t="shared" ca="1" si="229"/>
        <v/>
      </c>
      <c r="S263" s="7" t="str">
        <f t="shared" ca="1" si="207"/>
        <v/>
      </c>
    </row>
    <row r="264" spans="1:19" x14ac:dyDescent="0.3">
      <c r="A264" s="1" t="str">
        <f t="shared" si="228"/>
        <v>LP_ReduceDmgMeleeBetter_08</v>
      </c>
      <c r="B264" s="1" t="s">
        <v>497</v>
      </c>
      <c r="C264" s="1" t="str">
        <f>IF(ISERROR(VLOOKUP(B264,AffectorValueTable!$A:$A,1,0)),"어펙터밸류없음","")</f>
        <v/>
      </c>
      <c r="D264" s="1">
        <v>8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f t="shared" si="227"/>
        <v>1.8</v>
      </c>
      <c r="O264" s="7" t="str">
        <f t="shared" ca="1" si="229"/>
        <v/>
      </c>
      <c r="S264" s="7" t="str">
        <f t="shared" ca="1" si="207"/>
        <v/>
      </c>
    </row>
    <row r="265" spans="1:19" x14ac:dyDescent="0.3">
      <c r="A265" s="1" t="str">
        <f t="shared" si="228"/>
        <v>LP_ReduceDmgMeleeBetter_09</v>
      </c>
      <c r="B265" s="1" t="s">
        <v>497</v>
      </c>
      <c r="C265" s="1" t="str">
        <f>IF(ISERROR(VLOOKUP(B265,AffectorValueTable!$A:$A,1,0)),"어펙터밸류없음","")</f>
        <v/>
      </c>
      <c r="D265" s="1">
        <v>9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f t="shared" si="227"/>
        <v>2.1</v>
      </c>
      <c r="O265" s="7" t="str">
        <f t="shared" ca="1" si="229"/>
        <v/>
      </c>
      <c r="S265" s="7" t="str">
        <f t="shared" ca="1" si="207"/>
        <v/>
      </c>
    </row>
    <row r="266" spans="1:19" x14ac:dyDescent="0.3">
      <c r="A266" s="1" t="str">
        <f t="shared" si="217"/>
        <v>LP_ReduceDmgClose_01</v>
      </c>
      <c r="B266" s="1" t="s">
        <v>267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K266" s="1">
        <f t="shared" ref="K266:K283" si="230">J140*4/6</f>
        <v>9.9999999999999992E-2</v>
      </c>
      <c r="O266" s="7" t="str">
        <f t="shared" ca="1" si="213"/>
        <v/>
      </c>
      <c r="S266" s="7" t="str">
        <f t="shared" ca="1" si="207"/>
        <v/>
      </c>
    </row>
    <row r="267" spans="1:19" x14ac:dyDescent="0.3">
      <c r="A267" s="1" t="str">
        <f t="shared" si="217"/>
        <v>LP_ReduceDmgClose_02</v>
      </c>
      <c r="B267" s="1" t="s">
        <v>267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K267" s="1">
        <f t="shared" si="230"/>
        <v>0.21</v>
      </c>
      <c r="O267" s="7" t="str">
        <f t="shared" ca="1" si="213"/>
        <v/>
      </c>
      <c r="S267" s="7" t="str">
        <f t="shared" ca="1" si="207"/>
        <v/>
      </c>
    </row>
    <row r="268" spans="1:19" x14ac:dyDescent="0.3">
      <c r="A268" s="1" t="str">
        <f t="shared" si="217"/>
        <v>LP_ReduceDmgClose_03</v>
      </c>
      <c r="B268" s="1" t="s">
        <v>267</v>
      </c>
      <c r="C268" s="1" t="str">
        <f>IF(ISERROR(VLOOKUP(B268,AffectorValueTable!$A:$A,1,0)),"어펙터밸류없음","")</f>
        <v/>
      </c>
      <c r="D268" s="1">
        <v>3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K268" s="1">
        <f t="shared" si="230"/>
        <v>0.33</v>
      </c>
      <c r="O268" s="7" t="str">
        <f t="shared" ca="1" si="213"/>
        <v/>
      </c>
      <c r="S268" s="7" t="str">
        <f t="shared" ca="1" si="207"/>
        <v/>
      </c>
    </row>
    <row r="269" spans="1:19" x14ac:dyDescent="0.3">
      <c r="A269" s="1" t="str">
        <f t="shared" si="217"/>
        <v>LP_ReduceDmgClose_04</v>
      </c>
      <c r="B269" s="1" t="s">
        <v>267</v>
      </c>
      <c r="C269" s="1" t="str">
        <f>IF(ISERROR(VLOOKUP(B269,AffectorValueTable!$A:$A,1,0)),"어펙터밸류없음","")</f>
        <v/>
      </c>
      <c r="D269" s="1">
        <v>4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K269" s="1">
        <f t="shared" si="230"/>
        <v>0.45999999999999996</v>
      </c>
      <c r="O269" s="7" t="str">
        <f t="shared" ca="1" si="213"/>
        <v/>
      </c>
      <c r="S269" s="7" t="str">
        <f t="shared" ref="S269:S312" ca="1" si="231">IF(NOT(ISBLANK(R269)),R269,
IF(ISBLANK(Q269),"",
VLOOKUP(Q269,OFFSET(INDIRECT("$A:$B"),0,MATCH(Q$1&amp;"_Verify",INDIRECT("$1:$1"),0)-1),2,0)
))</f>
        <v/>
      </c>
    </row>
    <row r="270" spans="1:19" x14ac:dyDescent="0.3">
      <c r="A270" s="1" t="str">
        <f t="shared" ref="A270:A287" si="232">B270&amp;"_"&amp;TEXT(D270,"00")</f>
        <v>LP_ReduceDmgClose_05</v>
      </c>
      <c r="B270" s="1" t="s">
        <v>267</v>
      </c>
      <c r="C270" s="1" t="str">
        <f>IF(ISERROR(VLOOKUP(B270,AffectorValueTable!$A:$A,1,0)),"어펙터밸류없음","")</f>
        <v/>
      </c>
      <c r="D270" s="1">
        <v>5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K270" s="1">
        <f t="shared" si="230"/>
        <v>0.6</v>
      </c>
      <c r="O270" s="7" t="str">
        <f t="shared" ca="1" si="213"/>
        <v/>
      </c>
      <c r="S270" s="7" t="str">
        <f t="shared" ca="1" si="231"/>
        <v/>
      </c>
    </row>
    <row r="271" spans="1:19" x14ac:dyDescent="0.3">
      <c r="A271" s="1" t="str">
        <f t="shared" si="232"/>
        <v>LP_ReduceDmgClose_06</v>
      </c>
      <c r="B271" s="1" t="s">
        <v>267</v>
      </c>
      <c r="C271" s="1" t="str">
        <f>IF(ISERROR(VLOOKUP(B271,AffectorValueTable!$A:$A,1,0)),"어펙터밸류없음","")</f>
        <v/>
      </c>
      <c r="D271" s="1">
        <v>6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K271" s="1">
        <f t="shared" si="230"/>
        <v>0.75</v>
      </c>
      <c r="O271" s="7" t="str">
        <f t="shared" ca="1" si="213"/>
        <v/>
      </c>
      <c r="S271" s="7" t="str">
        <f t="shared" ca="1" si="231"/>
        <v/>
      </c>
    </row>
    <row r="272" spans="1:19" x14ac:dyDescent="0.3">
      <c r="A272" s="1" t="str">
        <f t="shared" si="232"/>
        <v>LP_ReduceDmgClose_07</v>
      </c>
      <c r="B272" s="1" t="s">
        <v>267</v>
      </c>
      <c r="C272" s="1" t="str">
        <f>IF(ISERROR(VLOOKUP(B272,AffectorValueTable!$A:$A,1,0)),"어펙터밸류없음","")</f>
        <v/>
      </c>
      <c r="D272" s="1">
        <v>7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K272" s="1">
        <f t="shared" si="230"/>
        <v>0.91000000000000014</v>
      </c>
      <c r="O272" s="7" t="str">
        <f t="shared" ca="1" si="213"/>
        <v/>
      </c>
      <c r="S272" s="7" t="str">
        <f t="shared" ca="1" si="231"/>
        <v/>
      </c>
    </row>
    <row r="273" spans="1:19" x14ac:dyDescent="0.3">
      <c r="A273" s="1" t="str">
        <f t="shared" si="232"/>
        <v>LP_ReduceDmgClose_08</v>
      </c>
      <c r="B273" s="1" t="s">
        <v>267</v>
      </c>
      <c r="C273" s="1" t="str">
        <f>IF(ISERROR(VLOOKUP(B273,AffectorValueTable!$A:$A,1,0)),"어펙터밸류없음","")</f>
        <v/>
      </c>
      <c r="D273" s="1">
        <v>8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K273" s="1">
        <f t="shared" si="230"/>
        <v>1.08</v>
      </c>
      <c r="O273" s="7" t="str">
        <f t="shared" ca="1" si="213"/>
        <v/>
      </c>
      <c r="S273" s="7" t="str">
        <f t="shared" ca="1" si="231"/>
        <v/>
      </c>
    </row>
    <row r="274" spans="1:19" x14ac:dyDescent="0.3">
      <c r="A274" s="1" t="str">
        <f t="shared" si="232"/>
        <v>LP_ReduceDmgClose_09</v>
      </c>
      <c r="B274" s="1" t="s">
        <v>267</v>
      </c>
      <c r="C274" s="1" t="str">
        <f>IF(ISERROR(VLOOKUP(B274,AffectorValueTable!$A:$A,1,0)),"어펙터밸류없음","")</f>
        <v/>
      </c>
      <c r="D274" s="1">
        <v>9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K274" s="1">
        <f t="shared" si="230"/>
        <v>1.26</v>
      </c>
      <c r="O274" s="7" t="str">
        <f t="shared" ca="1" si="213"/>
        <v/>
      </c>
      <c r="S274" s="7" t="str">
        <f t="shared" ca="1" si="231"/>
        <v/>
      </c>
    </row>
    <row r="275" spans="1:19" x14ac:dyDescent="0.3">
      <c r="A275" s="1" t="str">
        <f t="shared" si="232"/>
        <v>LP_ReduceDmgCloseBetter_01</v>
      </c>
      <c r="B275" s="1" t="s">
        <v>499</v>
      </c>
      <c r="C275" s="1" t="str">
        <f>IF(ISERROR(VLOOKUP(B275,AffectorValueTable!$A:$A,1,0)),"어펙터밸류없음","")</f>
        <v/>
      </c>
      <c r="D275" s="1">
        <v>1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K275" s="1">
        <f t="shared" si="230"/>
        <v>0.16666666666666666</v>
      </c>
      <c r="O275" s="7" t="str">
        <f t="shared" ref="O275:O292" ca="1" si="233">IF(NOT(ISBLANK(N275)),N275,
IF(ISBLANK(M275),"",
VLOOKUP(M275,OFFSET(INDIRECT("$A:$B"),0,MATCH(M$1&amp;"_Verify",INDIRECT("$1:$1"),0)-1),2,0)
))</f>
        <v/>
      </c>
      <c r="S275" s="7" t="str">
        <f t="shared" ca="1" si="231"/>
        <v/>
      </c>
    </row>
    <row r="276" spans="1:19" x14ac:dyDescent="0.3">
      <c r="A276" s="1" t="str">
        <f t="shared" si="232"/>
        <v>LP_ReduceDmgCloseBetter_02</v>
      </c>
      <c r="B276" s="1" t="s">
        <v>499</v>
      </c>
      <c r="C276" s="1" t="str">
        <f>IF(ISERROR(VLOOKUP(B276,AffectorValueTable!$A:$A,1,0)),"어펙터밸류없음","")</f>
        <v/>
      </c>
      <c r="D276" s="1">
        <v>2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K276" s="1">
        <f t="shared" si="230"/>
        <v>0.35000000000000003</v>
      </c>
      <c r="O276" s="7" t="str">
        <f t="shared" ca="1" si="233"/>
        <v/>
      </c>
      <c r="S276" s="7" t="str">
        <f t="shared" ca="1" si="231"/>
        <v/>
      </c>
    </row>
    <row r="277" spans="1:19" x14ac:dyDescent="0.3">
      <c r="A277" s="1" t="str">
        <f t="shared" si="232"/>
        <v>LP_ReduceDmgCloseBetter_03</v>
      </c>
      <c r="B277" s="1" t="s">
        <v>499</v>
      </c>
      <c r="C277" s="1" t="str">
        <f>IF(ISERROR(VLOOKUP(B277,AffectorValueTable!$A:$A,1,0)),"어펙터밸류없음","")</f>
        <v/>
      </c>
      <c r="D277" s="1">
        <v>3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K277" s="1">
        <f t="shared" si="230"/>
        <v>0.55000000000000004</v>
      </c>
      <c r="O277" s="7" t="str">
        <f t="shared" ca="1" si="233"/>
        <v/>
      </c>
      <c r="S277" s="7" t="str">
        <f t="shared" ca="1" si="231"/>
        <v/>
      </c>
    </row>
    <row r="278" spans="1:19" x14ac:dyDescent="0.3">
      <c r="A278" s="1" t="str">
        <f t="shared" si="232"/>
        <v>LP_ReduceDmgCloseBetter_04</v>
      </c>
      <c r="B278" s="1" t="s">
        <v>499</v>
      </c>
      <c r="C278" s="1" t="str">
        <f>IF(ISERROR(VLOOKUP(B278,AffectorValueTable!$A:$A,1,0)),"어펙터밸류없음","")</f>
        <v/>
      </c>
      <c r="D278" s="1">
        <v>4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K278" s="1">
        <f t="shared" si="230"/>
        <v>0.76666666666666661</v>
      </c>
      <c r="O278" s="7" t="str">
        <f t="shared" ca="1" si="233"/>
        <v/>
      </c>
      <c r="S278" s="7" t="str">
        <f t="shared" ca="1" si="231"/>
        <v/>
      </c>
    </row>
    <row r="279" spans="1:19" x14ac:dyDescent="0.3">
      <c r="A279" s="1" t="str">
        <f t="shared" ref="A279:A283" si="234">B279&amp;"_"&amp;TEXT(D279,"00")</f>
        <v>LP_ReduceDmgCloseBetter_05</v>
      </c>
      <c r="B279" s="1" t="s">
        <v>499</v>
      </c>
      <c r="C279" s="1" t="str">
        <f>IF(ISERROR(VLOOKUP(B279,AffectorValueTable!$A:$A,1,0)),"어펙터밸류없음","")</f>
        <v/>
      </c>
      <c r="D279" s="1">
        <v>5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K279" s="1">
        <f t="shared" si="230"/>
        <v>1</v>
      </c>
      <c r="O279" s="7" t="str">
        <f t="shared" ref="O279:O283" ca="1" si="235">IF(NOT(ISBLANK(N279)),N279,
IF(ISBLANK(M279),"",
VLOOKUP(M279,OFFSET(INDIRECT("$A:$B"),0,MATCH(M$1&amp;"_Verify",INDIRECT("$1:$1"),0)-1),2,0)
))</f>
        <v/>
      </c>
      <c r="S279" s="7" t="str">
        <f t="shared" ca="1" si="231"/>
        <v/>
      </c>
    </row>
    <row r="280" spans="1:19" x14ac:dyDescent="0.3">
      <c r="A280" s="1" t="str">
        <f t="shared" si="234"/>
        <v>LP_ReduceDmgCloseBetter_06</v>
      </c>
      <c r="B280" s="1" t="s">
        <v>499</v>
      </c>
      <c r="C280" s="1" t="str">
        <f>IF(ISERROR(VLOOKUP(B280,AffectorValueTable!$A:$A,1,0)),"어펙터밸류없음","")</f>
        <v/>
      </c>
      <c r="D280" s="1">
        <v>6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K280" s="1">
        <f t="shared" si="230"/>
        <v>1.25</v>
      </c>
      <c r="O280" s="7" t="str">
        <f t="shared" ca="1" si="235"/>
        <v/>
      </c>
      <c r="S280" s="7" t="str">
        <f t="shared" ca="1" si="231"/>
        <v/>
      </c>
    </row>
    <row r="281" spans="1:19" x14ac:dyDescent="0.3">
      <c r="A281" s="1" t="str">
        <f t="shared" si="234"/>
        <v>LP_ReduceDmgCloseBetter_07</v>
      </c>
      <c r="B281" s="1" t="s">
        <v>499</v>
      </c>
      <c r="C281" s="1" t="str">
        <f>IF(ISERROR(VLOOKUP(B281,AffectorValueTable!$A:$A,1,0)),"어펙터밸류없음","")</f>
        <v/>
      </c>
      <c r="D281" s="1">
        <v>7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K281" s="1">
        <f t="shared" si="230"/>
        <v>1.5166666666666666</v>
      </c>
      <c r="O281" s="7" t="str">
        <f t="shared" ca="1" si="235"/>
        <v/>
      </c>
      <c r="S281" s="7" t="str">
        <f t="shared" ca="1" si="231"/>
        <v/>
      </c>
    </row>
    <row r="282" spans="1:19" x14ac:dyDescent="0.3">
      <c r="A282" s="1" t="str">
        <f t="shared" si="234"/>
        <v>LP_ReduceDmgCloseBetter_08</v>
      </c>
      <c r="B282" s="1" t="s">
        <v>499</v>
      </c>
      <c r="C282" s="1" t="str">
        <f>IF(ISERROR(VLOOKUP(B282,AffectorValueTable!$A:$A,1,0)),"어펙터밸류없음","")</f>
        <v/>
      </c>
      <c r="D282" s="1">
        <v>8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K282" s="1">
        <f t="shared" si="230"/>
        <v>1.8</v>
      </c>
      <c r="O282" s="7" t="str">
        <f t="shared" ca="1" si="235"/>
        <v/>
      </c>
      <c r="S282" s="7" t="str">
        <f t="shared" ca="1" si="231"/>
        <v/>
      </c>
    </row>
    <row r="283" spans="1:19" x14ac:dyDescent="0.3">
      <c r="A283" s="1" t="str">
        <f t="shared" si="234"/>
        <v>LP_ReduceDmgCloseBetter_09</v>
      </c>
      <c r="B283" s="1" t="s">
        <v>499</v>
      </c>
      <c r="C283" s="1" t="str">
        <f>IF(ISERROR(VLOOKUP(B283,AffectorValueTable!$A:$A,1,0)),"어펙터밸류없음","")</f>
        <v/>
      </c>
      <c r="D283" s="1">
        <v>9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K283" s="1">
        <f t="shared" si="230"/>
        <v>2.1</v>
      </c>
      <c r="O283" s="7" t="str">
        <f t="shared" ca="1" si="235"/>
        <v/>
      </c>
      <c r="S283" s="7" t="str">
        <f t="shared" ca="1" si="231"/>
        <v/>
      </c>
    </row>
    <row r="284" spans="1:19" x14ac:dyDescent="0.3">
      <c r="A284" s="1" t="str">
        <f t="shared" si="232"/>
        <v>LP_ReduceDmgTrap_01</v>
      </c>
      <c r="B284" s="1" t="s">
        <v>500</v>
      </c>
      <c r="C284" s="1" t="str">
        <f>IF(ISERROR(VLOOKUP(B284,AffectorValueTable!$A:$A,1,0)),"어펙터밸류없음","")</f>
        <v/>
      </c>
      <c r="D284" s="1">
        <v>1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L284" s="1">
        <f t="shared" ref="L284:L301" si="236">J140*4/6</f>
        <v>9.9999999999999992E-2</v>
      </c>
      <c r="O284" s="7" t="str">
        <f t="shared" ca="1" si="233"/>
        <v/>
      </c>
      <c r="S284" s="7" t="str">
        <f t="shared" ca="1" si="231"/>
        <v/>
      </c>
    </row>
    <row r="285" spans="1:19" x14ac:dyDescent="0.3">
      <c r="A285" s="1" t="str">
        <f t="shared" si="232"/>
        <v>LP_ReduceDmgTrap_02</v>
      </c>
      <c r="B285" s="1" t="s">
        <v>500</v>
      </c>
      <c r="C285" s="1" t="str">
        <f>IF(ISERROR(VLOOKUP(B285,AffectorValueTable!$A:$A,1,0)),"어펙터밸류없음","")</f>
        <v/>
      </c>
      <c r="D285" s="1">
        <v>2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L285" s="1">
        <f t="shared" si="236"/>
        <v>0.21</v>
      </c>
      <c r="O285" s="7" t="str">
        <f t="shared" ca="1" si="233"/>
        <v/>
      </c>
      <c r="S285" s="7" t="str">
        <f t="shared" ca="1" si="231"/>
        <v/>
      </c>
    </row>
    <row r="286" spans="1:19" x14ac:dyDescent="0.3">
      <c r="A286" s="1" t="str">
        <f t="shared" si="232"/>
        <v>LP_ReduceDmgTrap_03</v>
      </c>
      <c r="B286" s="1" t="s">
        <v>500</v>
      </c>
      <c r="C286" s="1" t="str">
        <f>IF(ISERROR(VLOOKUP(B286,AffectorValueTable!$A:$A,1,0)),"어펙터밸류없음","")</f>
        <v/>
      </c>
      <c r="D286" s="1">
        <v>3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L286" s="1">
        <f t="shared" si="236"/>
        <v>0.33</v>
      </c>
      <c r="O286" s="7" t="str">
        <f t="shared" ca="1" si="233"/>
        <v/>
      </c>
      <c r="S286" s="7" t="str">
        <f t="shared" ca="1" si="231"/>
        <v/>
      </c>
    </row>
    <row r="287" spans="1:19" x14ac:dyDescent="0.3">
      <c r="A287" s="1" t="str">
        <f t="shared" si="232"/>
        <v>LP_ReduceDmgTrap_04</v>
      </c>
      <c r="B287" s="1" t="s">
        <v>500</v>
      </c>
      <c r="C287" s="1" t="str">
        <f>IF(ISERROR(VLOOKUP(B287,AffectorValueTable!$A:$A,1,0)),"어펙터밸류없음","")</f>
        <v/>
      </c>
      <c r="D287" s="1">
        <v>4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L287" s="1">
        <f t="shared" si="236"/>
        <v>0.45999999999999996</v>
      </c>
      <c r="O287" s="7" t="str">
        <f t="shared" ca="1" si="233"/>
        <v/>
      </c>
      <c r="S287" s="7" t="str">
        <f t="shared" ca="1" si="231"/>
        <v/>
      </c>
    </row>
    <row r="288" spans="1:19" x14ac:dyDescent="0.3">
      <c r="A288" s="1" t="str">
        <f t="shared" ref="A288:A304" si="237">B288&amp;"_"&amp;TEXT(D288,"00")</f>
        <v>LP_ReduceDmgTrap_05</v>
      </c>
      <c r="B288" s="1" t="s">
        <v>500</v>
      </c>
      <c r="C288" s="1" t="str">
        <f>IF(ISERROR(VLOOKUP(B288,AffectorValueTable!$A:$A,1,0)),"어펙터밸류없음","")</f>
        <v/>
      </c>
      <c r="D288" s="1">
        <v>5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L288" s="1">
        <f t="shared" si="236"/>
        <v>0.6</v>
      </c>
      <c r="O288" s="7" t="str">
        <f t="shared" ca="1" si="233"/>
        <v/>
      </c>
      <c r="S288" s="7" t="str">
        <f t="shared" ca="1" si="231"/>
        <v/>
      </c>
    </row>
    <row r="289" spans="1:19" x14ac:dyDescent="0.3">
      <c r="A289" s="1" t="str">
        <f t="shared" si="237"/>
        <v>LP_ReduceDmgTrap_06</v>
      </c>
      <c r="B289" s="1" t="s">
        <v>500</v>
      </c>
      <c r="C289" s="1" t="str">
        <f>IF(ISERROR(VLOOKUP(B289,AffectorValueTable!$A:$A,1,0)),"어펙터밸류없음","")</f>
        <v/>
      </c>
      <c r="D289" s="1">
        <v>6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L289" s="1">
        <f t="shared" si="236"/>
        <v>0.75</v>
      </c>
      <c r="O289" s="7" t="str">
        <f t="shared" ca="1" si="233"/>
        <v/>
      </c>
      <c r="S289" s="7" t="str">
        <f t="shared" ca="1" si="231"/>
        <v/>
      </c>
    </row>
    <row r="290" spans="1:19" x14ac:dyDescent="0.3">
      <c r="A290" s="1" t="str">
        <f t="shared" si="237"/>
        <v>LP_ReduceDmgTrap_07</v>
      </c>
      <c r="B290" s="1" t="s">
        <v>500</v>
      </c>
      <c r="C290" s="1" t="str">
        <f>IF(ISERROR(VLOOKUP(B290,AffectorValueTable!$A:$A,1,0)),"어펙터밸류없음","")</f>
        <v/>
      </c>
      <c r="D290" s="1">
        <v>7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L290" s="1">
        <f t="shared" si="236"/>
        <v>0.91000000000000014</v>
      </c>
      <c r="O290" s="7" t="str">
        <f t="shared" ca="1" si="233"/>
        <v/>
      </c>
      <c r="S290" s="7" t="str">
        <f t="shared" ca="1" si="231"/>
        <v/>
      </c>
    </row>
    <row r="291" spans="1:19" x14ac:dyDescent="0.3">
      <c r="A291" s="1" t="str">
        <f t="shared" si="237"/>
        <v>LP_ReduceDmgTrap_08</v>
      </c>
      <c r="B291" s="1" t="s">
        <v>500</v>
      </c>
      <c r="C291" s="1" t="str">
        <f>IF(ISERROR(VLOOKUP(B291,AffectorValueTable!$A:$A,1,0)),"어펙터밸류없음","")</f>
        <v/>
      </c>
      <c r="D291" s="1">
        <v>8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L291" s="1">
        <f t="shared" si="236"/>
        <v>1.08</v>
      </c>
      <c r="O291" s="7" t="str">
        <f t="shared" ca="1" si="233"/>
        <v/>
      </c>
      <c r="S291" s="7" t="str">
        <f t="shared" ca="1" si="231"/>
        <v/>
      </c>
    </row>
    <row r="292" spans="1:19" x14ac:dyDescent="0.3">
      <c r="A292" s="1" t="str">
        <f t="shared" si="237"/>
        <v>LP_ReduceDmgTrap_09</v>
      </c>
      <c r="B292" s="1" t="s">
        <v>500</v>
      </c>
      <c r="C292" s="1" t="str">
        <f>IF(ISERROR(VLOOKUP(B292,AffectorValueTable!$A:$A,1,0)),"어펙터밸류없음","")</f>
        <v/>
      </c>
      <c r="D292" s="1">
        <v>9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L292" s="1">
        <f t="shared" si="236"/>
        <v>1.26</v>
      </c>
      <c r="O292" s="7" t="str">
        <f t="shared" ca="1" si="233"/>
        <v/>
      </c>
      <c r="S292" s="7" t="str">
        <f t="shared" ca="1" si="231"/>
        <v/>
      </c>
    </row>
    <row r="293" spans="1:19" x14ac:dyDescent="0.3">
      <c r="A293" s="1" t="str">
        <f t="shared" si="237"/>
        <v>LP_ReduceDmgTrapBetter_01</v>
      </c>
      <c r="B293" s="1" t="s">
        <v>501</v>
      </c>
      <c r="C293" s="1" t="str">
        <f>IF(ISERROR(VLOOKUP(B293,AffectorValueTable!$A:$A,1,0)),"어펙터밸류없음","")</f>
        <v/>
      </c>
      <c r="D293" s="1">
        <v>1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L293" s="1">
        <f t="shared" si="236"/>
        <v>0.16666666666666666</v>
      </c>
      <c r="O293" s="7" t="str">
        <f t="shared" ref="O293:O307" ca="1" si="238">IF(NOT(ISBLANK(N293)),N293,
IF(ISBLANK(M293),"",
VLOOKUP(M293,OFFSET(INDIRECT("$A:$B"),0,MATCH(M$1&amp;"_Verify",INDIRECT("$1:$1"),0)-1),2,0)
))</f>
        <v/>
      </c>
      <c r="S293" s="7" t="str">
        <f t="shared" ca="1" si="231"/>
        <v/>
      </c>
    </row>
    <row r="294" spans="1:19" x14ac:dyDescent="0.3">
      <c r="A294" s="1" t="str">
        <f t="shared" si="237"/>
        <v>LP_ReduceDmgTrapBetter_02</v>
      </c>
      <c r="B294" s="1" t="s">
        <v>501</v>
      </c>
      <c r="C294" s="1" t="str">
        <f>IF(ISERROR(VLOOKUP(B294,AffectorValueTable!$A:$A,1,0)),"어펙터밸류없음","")</f>
        <v/>
      </c>
      <c r="D294" s="1">
        <v>2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L294" s="1">
        <f t="shared" si="236"/>
        <v>0.35000000000000003</v>
      </c>
      <c r="O294" s="7" t="str">
        <f t="shared" ca="1" si="238"/>
        <v/>
      </c>
      <c r="S294" s="7" t="str">
        <f t="shared" ca="1" si="231"/>
        <v/>
      </c>
    </row>
    <row r="295" spans="1:19" x14ac:dyDescent="0.3">
      <c r="A295" s="1" t="str">
        <f t="shared" si="237"/>
        <v>LP_ReduceDmgTrapBetter_03</v>
      </c>
      <c r="B295" s="1" t="s">
        <v>501</v>
      </c>
      <c r="C295" s="1" t="str">
        <f>IF(ISERROR(VLOOKUP(B295,AffectorValueTable!$A:$A,1,0)),"어펙터밸류없음","")</f>
        <v/>
      </c>
      <c r="D295" s="1">
        <v>3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L295" s="1">
        <f t="shared" si="236"/>
        <v>0.55000000000000004</v>
      </c>
      <c r="O295" s="7" t="str">
        <f t="shared" ca="1" si="238"/>
        <v/>
      </c>
      <c r="S295" s="7" t="str">
        <f t="shared" ca="1" si="231"/>
        <v/>
      </c>
    </row>
    <row r="296" spans="1:19" x14ac:dyDescent="0.3">
      <c r="A296" s="1" t="str">
        <f t="shared" si="237"/>
        <v>LP_ReduceDmgTrapBetter_04</v>
      </c>
      <c r="B296" s="1" t="s">
        <v>501</v>
      </c>
      <c r="C296" s="1" t="str">
        <f>IF(ISERROR(VLOOKUP(B296,AffectorValueTable!$A:$A,1,0)),"어펙터밸류없음","")</f>
        <v/>
      </c>
      <c r="D296" s="1">
        <v>4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L296" s="1">
        <f t="shared" si="236"/>
        <v>0.76666666666666661</v>
      </c>
      <c r="O296" s="7" t="str">
        <f t="shared" ca="1" si="238"/>
        <v/>
      </c>
      <c r="S296" s="7" t="str">
        <f t="shared" ca="1" si="231"/>
        <v/>
      </c>
    </row>
    <row r="297" spans="1:19" x14ac:dyDescent="0.3">
      <c r="A297" s="1" t="str">
        <f t="shared" ref="A297:A301" si="239">B297&amp;"_"&amp;TEXT(D297,"00")</f>
        <v>LP_ReduceDmgTrapBetter_05</v>
      </c>
      <c r="B297" s="1" t="s">
        <v>501</v>
      </c>
      <c r="C297" s="1" t="str">
        <f>IF(ISERROR(VLOOKUP(B297,AffectorValueTable!$A:$A,1,0)),"어펙터밸류없음","")</f>
        <v/>
      </c>
      <c r="D297" s="1">
        <v>5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L297" s="1">
        <f t="shared" si="236"/>
        <v>1</v>
      </c>
      <c r="O297" s="7" t="str">
        <f t="shared" ref="O297:O301" ca="1" si="240">IF(NOT(ISBLANK(N297)),N297,
IF(ISBLANK(M297),"",
VLOOKUP(M297,OFFSET(INDIRECT("$A:$B"),0,MATCH(M$1&amp;"_Verify",INDIRECT("$1:$1"),0)-1),2,0)
))</f>
        <v/>
      </c>
      <c r="S297" s="7" t="str">
        <f t="shared" ca="1" si="231"/>
        <v/>
      </c>
    </row>
    <row r="298" spans="1:19" x14ac:dyDescent="0.3">
      <c r="A298" s="1" t="str">
        <f t="shared" si="239"/>
        <v>LP_ReduceDmgTrapBetter_06</v>
      </c>
      <c r="B298" s="1" t="s">
        <v>501</v>
      </c>
      <c r="C298" s="1" t="str">
        <f>IF(ISERROR(VLOOKUP(B298,AffectorValueTable!$A:$A,1,0)),"어펙터밸류없음","")</f>
        <v/>
      </c>
      <c r="D298" s="1">
        <v>6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L298" s="1">
        <f t="shared" si="236"/>
        <v>1.25</v>
      </c>
      <c r="O298" s="7" t="str">
        <f t="shared" ca="1" si="240"/>
        <v/>
      </c>
      <c r="S298" s="7" t="str">
        <f t="shared" ca="1" si="231"/>
        <v/>
      </c>
    </row>
    <row r="299" spans="1:19" x14ac:dyDescent="0.3">
      <c r="A299" s="1" t="str">
        <f t="shared" si="239"/>
        <v>LP_ReduceDmgTrapBetter_07</v>
      </c>
      <c r="B299" s="1" t="s">
        <v>501</v>
      </c>
      <c r="C299" s="1" t="str">
        <f>IF(ISERROR(VLOOKUP(B299,AffectorValueTable!$A:$A,1,0)),"어펙터밸류없음","")</f>
        <v/>
      </c>
      <c r="D299" s="1">
        <v>7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L299" s="1">
        <f t="shared" si="236"/>
        <v>1.5166666666666666</v>
      </c>
      <c r="O299" s="7" t="str">
        <f t="shared" ca="1" si="240"/>
        <v/>
      </c>
      <c r="S299" s="7" t="str">
        <f t="shared" ca="1" si="231"/>
        <v/>
      </c>
    </row>
    <row r="300" spans="1:19" x14ac:dyDescent="0.3">
      <c r="A300" s="1" t="str">
        <f t="shared" si="239"/>
        <v>LP_ReduceDmgTrapBetter_08</v>
      </c>
      <c r="B300" s="1" t="s">
        <v>501</v>
      </c>
      <c r="C300" s="1" t="str">
        <f>IF(ISERROR(VLOOKUP(B300,AffectorValueTable!$A:$A,1,0)),"어펙터밸류없음","")</f>
        <v/>
      </c>
      <c r="D300" s="1">
        <v>8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L300" s="1">
        <f t="shared" si="236"/>
        <v>1.8</v>
      </c>
      <c r="O300" s="7" t="str">
        <f t="shared" ca="1" si="240"/>
        <v/>
      </c>
      <c r="S300" s="7" t="str">
        <f t="shared" ca="1" si="231"/>
        <v/>
      </c>
    </row>
    <row r="301" spans="1:19" x14ac:dyDescent="0.3">
      <c r="A301" s="1" t="str">
        <f t="shared" si="239"/>
        <v>LP_ReduceDmgTrapBetter_09</v>
      </c>
      <c r="B301" s="1" t="s">
        <v>501</v>
      </c>
      <c r="C301" s="1" t="str">
        <f>IF(ISERROR(VLOOKUP(B301,AffectorValueTable!$A:$A,1,0)),"어펙터밸류없음","")</f>
        <v/>
      </c>
      <c r="D301" s="1">
        <v>9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L301" s="1">
        <f t="shared" si="236"/>
        <v>2.1</v>
      </c>
      <c r="O301" s="7" t="str">
        <f t="shared" ca="1" si="240"/>
        <v/>
      </c>
      <c r="S301" s="7" t="str">
        <f t="shared" ca="1" si="231"/>
        <v/>
      </c>
    </row>
    <row r="302" spans="1:19" x14ac:dyDescent="0.3">
      <c r="A302" s="1" t="str">
        <f t="shared" si="237"/>
        <v>LP_ReduceContinuousDmg_01</v>
      </c>
      <c r="B302" s="1" t="s">
        <v>504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ReduceContinuousDamage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v>1</v>
      </c>
      <c r="K302" s="1">
        <v>0.5</v>
      </c>
      <c r="O302" s="7" t="str">
        <f t="shared" ca="1" si="238"/>
        <v/>
      </c>
      <c r="S302" s="7" t="str">
        <f t="shared" ca="1" si="231"/>
        <v/>
      </c>
    </row>
    <row r="303" spans="1:19" x14ac:dyDescent="0.3">
      <c r="A303" s="1" t="str">
        <f t="shared" si="237"/>
        <v>LP_ReduceContinuousDmg_02</v>
      </c>
      <c r="B303" s="1" t="s">
        <v>504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ReduceContinuousDamage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v>4.1900000000000004</v>
      </c>
      <c r="K303" s="1">
        <v>0.5</v>
      </c>
      <c r="O303" s="7" t="str">
        <f t="shared" ca="1" si="238"/>
        <v/>
      </c>
      <c r="S303" s="7" t="str">
        <f t="shared" ca="1" si="231"/>
        <v/>
      </c>
    </row>
    <row r="304" spans="1:19" x14ac:dyDescent="0.3">
      <c r="A304" s="1" t="str">
        <f t="shared" si="237"/>
        <v>LP_ReduceContinuousDmg_03</v>
      </c>
      <c r="B304" s="1" t="s">
        <v>504</v>
      </c>
      <c r="C304" s="1" t="str">
        <f>IF(ISERROR(VLOOKUP(B304,AffectorValueTable!$A:$A,1,0)),"어펙터밸류없음","")</f>
        <v/>
      </c>
      <c r="D304" s="1">
        <v>3</v>
      </c>
      <c r="E304" s="1" t="str">
        <f>VLOOKUP($B304,AffectorValueTable!$1:$1048576,MATCH(AffectorValueTable!$B$1,AffectorValueTable!$1:$1,0),0)</f>
        <v>ReduceContinuousDamage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v>9.57</v>
      </c>
      <c r="K304" s="1">
        <v>0.5</v>
      </c>
      <c r="O304" s="7" t="str">
        <f t="shared" ca="1" si="238"/>
        <v/>
      </c>
      <c r="S304" s="7" t="str">
        <f t="shared" ca="1" si="231"/>
        <v/>
      </c>
    </row>
    <row r="305" spans="1:19" x14ac:dyDescent="0.3">
      <c r="A305" s="1" t="str">
        <f t="shared" ref="A305:A307" si="241">B305&amp;"_"&amp;TEXT(D305,"00")</f>
        <v>LP_DefenseStrongDmg_01</v>
      </c>
      <c r="B305" s="1" t="s">
        <v>505</v>
      </c>
      <c r="C305" s="1" t="str">
        <f>IF(ISERROR(VLOOKUP(B305,AffectorValueTable!$A:$A,1,0)),"어펙터밸류없음","")</f>
        <v/>
      </c>
      <c r="D305" s="1">
        <v>1</v>
      </c>
      <c r="E305" s="1" t="str">
        <f>VLOOKUP($B305,AffectorValueTable!$1:$1048576,MATCH(AffectorValueTable!$B$1,AffectorValueTable!$1:$1,0),0)</f>
        <v>DefenseStrongDamage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v>0.24</v>
      </c>
      <c r="O305" s="7" t="str">
        <f t="shared" ca="1" si="238"/>
        <v/>
      </c>
      <c r="S305" s="7" t="str">
        <f t="shared" ca="1" si="231"/>
        <v/>
      </c>
    </row>
    <row r="306" spans="1:19" x14ac:dyDescent="0.3">
      <c r="A306" s="1" t="str">
        <f t="shared" si="241"/>
        <v>LP_DefenseStrongDmg_02</v>
      </c>
      <c r="B306" s="1" t="s">
        <v>505</v>
      </c>
      <c r="C306" s="1" t="str">
        <f>IF(ISERROR(VLOOKUP(B306,AffectorValueTable!$A:$A,1,0)),"어펙터밸류없음","")</f>
        <v/>
      </c>
      <c r="D306" s="1">
        <v>2</v>
      </c>
      <c r="E306" s="1" t="str">
        <f>VLOOKUP($B306,AffectorValueTable!$1:$1048576,MATCH(AffectorValueTable!$B$1,AffectorValueTable!$1:$1,0),0)</f>
        <v>DefenseStrongDamage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v>0.20869565217391306</v>
      </c>
      <c r="O306" s="7" t="str">
        <f t="shared" ca="1" si="238"/>
        <v/>
      </c>
      <c r="S306" s="7" t="str">
        <f t="shared" ca="1" si="231"/>
        <v/>
      </c>
    </row>
    <row r="307" spans="1:19" x14ac:dyDescent="0.3">
      <c r="A307" s="1" t="str">
        <f t="shared" si="241"/>
        <v>LP_DefenseStrongDmg_03</v>
      </c>
      <c r="B307" s="1" t="s">
        <v>505</v>
      </c>
      <c r="C307" s="1" t="str">
        <f>IF(ISERROR(VLOOKUP(B307,AffectorValueTable!$A:$A,1,0)),"어펙터밸류없음","")</f>
        <v/>
      </c>
      <c r="D307" s="1">
        <v>3</v>
      </c>
      <c r="E307" s="1" t="str">
        <f>VLOOKUP($B307,AffectorValueTable!$1:$1048576,MATCH(AffectorValueTable!$B$1,AffectorValueTable!$1:$1,0),0)</f>
        <v>DefenseStrongDamage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v>0.18147448015122877</v>
      </c>
      <c r="O307" s="7" t="str">
        <f t="shared" ca="1" si="238"/>
        <v/>
      </c>
      <c r="S307" s="7" t="str">
        <f t="shared" ca="1" si="231"/>
        <v/>
      </c>
    </row>
    <row r="308" spans="1:19" x14ac:dyDescent="0.3">
      <c r="A308" s="1" t="str">
        <f t="shared" ref="A308:A343" si="242">B308&amp;"_"&amp;TEXT(D308,"00")</f>
        <v>LP_ExtraGold_01</v>
      </c>
      <c r="B308" s="1" t="s">
        <v>171</v>
      </c>
      <c r="C308" s="1" t="str">
        <f>IF(ISERROR(VLOOKUP(B308,AffectorValueTable!$A:$A,1,0)),"어펙터밸류없음","")</f>
        <v/>
      </c>
      <c r="D308" s="1">
        <v>1</v>
      </c>
      <c r="E308" s="1" t="str">
        <f>VLOOKUP($B308,AffectorValueTable!$1:$1048576,MATCH(AffectorValueTable!$B$1,AffectorValueTable!$1:$1,0),0)</f>
        <v>DropAdjust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J308" s="1">
        <v>0.05</v>
      </c>
      <c r="O308" s="7" t="str">
        <f t="shared" ca="1" si="213"/>
        <v/>
      </c>
      <c r="S308" s="7" t="str">
        <f t="shared" ca="1" si="231"/>
        <v/>
      </c>
    </row>
    <row r="309" spans="1:19" x14ac:dyDescent="0.3">
      <c r="A309" s="1" t="str">
        <f t="shared" ref="A309:A311" si="243">B309&amp;"_"&amp;TEXT(D309,"00")</f>
        <v>LP_ExtraGold_02</v>
      </c>
      <c r="B309" s="1" t="s">
        <v>171</v>
      </c>
      <c r="C309" s="1" t="str">
        <f>IF(ISERROR(VLOOKUP(B309,AffectorValueTable!$A:$A,1,0)),"어펙터밸류없음","")</f>
        <v/>
      </c>
      <c r="D309" s="1">
        <v>2</v>
      </c>
      <c r="E309" s="1" t="str">
        <f>VLOOKUP($B309,AffectorValueTable!$1:$1048576,MATCH(AffectorValueTable!$B$1,AffectorValueTable!$1:$1,0),0)</f>
        <v>DropAdjust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J309" s="1">
        <v>0.10500000000000001</v>
      </c>
      <c r="O309" s="7" t="str">
        <f t="shared" ref="O309:O311" ca="1" si="244">IF(NOT(ISBLANK(N309)),N309,
IF(ISBLANK(M309),"",
VLOOKUP(M309,OFFSET(INDIRECT("$A:$B"),0,MATCH(M$1&amp;"_Verify",INDIRECT("$1:$1"),0)-1),2,0)
))</f>
        <v/>
      </c>
      <c r="S309" s="7" t="str">
        <f t="shared" ca="1" si="231"/>
        <v/>
      </c>
    </row>
    <row r="310" spans="1:19" x14ac:dyDescent="0.3">
      <c r="A310" s="1" t="str">
        <f t="shared" si="243"/>
        <v>LP_ExtraGold_03</v>
      </c>
      <c r="B310" s="1" t="s">
        <v>171</v>
      </c>
      <c r="C310" s="1" t="str">
        <f>IF(ISERROR(VLOOKUP(B310,AffectorValueTable!$A:$A,1,0)),"어펙터밸류없음","")</f>
        <v/>
      </c>
      <c r="D310" s="1">
        <v>3</v>
      </c>
      <c r="E310" s="1" t="str">
        <f>VLOOKUP($B310,AffectorValueTable!$1:$1048576,MATCH(AffectorValueTable!$B$1,AffectorValueTable!$1:$1,0),0)</f>
        <v>DropAdjust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J310" s="1">
        <v>0.16500000000000004</v>
      </c>
      <c r="O310" s="7" t="str">
        <f t="shared" ca="1" si="244"/>
        <v/>
      </c>
      <c r="S310" s="7" t="str">
        <f t="shared" ca="1" si="231"/>
        <v/>
      </c>
    </row>
    <row r="311" spans="1:19" x14ac:dyDescent="0.3">
      <c r="A311" s="1" t="str">
        <f t="shared" si="243"/>
        <v>LP_ExtraGoldBetter_01</v>
      </c>
      <c r="B311" s="1" t="s">
        <v>506</v>
      </c>
      <c r="C311" s="1" t="str">
        <f>IF(ISERROR(VLOOKUP(B311,AffectorValueTable!$A:$A,1,0)),"어펙터밸류없음","")</f>
        <v/>
      </c>
      <c r="D311" s="1">
        <v>1</v>
      </c>
      <c r="E311" s="1" t="str">
        <f>VLOOKUP($B311,AffectorValueTable!$1:$1048576,MATCH(AffectorValueTable!$B$1,AffectorValueTable!$1:$1,0),0)</f>
        <v>DropAdjust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J311" s="1">
        <f t="shared" ref="J311:J313" si="245">J308*5/3</f>
        <v>8.3333333333333329E-2</v>
      </c>
      <c r="O311" s="7" t="str">
        <f t="shared" ca="1" si="244"/>
        <v/>
      </c>
      <c r="S311" s="7" t="str">
        <f t="shared" ca="1" si="231"/>
        <v/>
      </c>
    </row>
    <row r="312" spans="1:19" x14ac:dyDescent="0.3">
      <c r="A312" s="1" t="str">
        <f t="shared" ref="A312:A313" si="246">B312&amp;"_"&amp;TEXT(D312,"00")</f>
        <v>LP_ExtraGoldBetter_02</v>
      </c>
      <c r="B312" s="1" t="s">
        <v>506</v>
      </c>
      <c r="C312" s="1" t="str">
        <f>IF(ISERROR(VLOOKUP(B312,AffectorValueTable!$A:$A,1,0)),"어펙터밸류없음","")</f>
        <v/>
      </c>
      <c r="D312" s="1">
        <v>2</v>
      </c>
      <c r="E312" s="1" t="str">
        <f>VLOOKUP($B312,AffectorValueTable!$1:$1048576,MATCH(AffectorValueTable!$B$1,AffectorValueTable!$1:$1,0),0)</f>
        <v>DropAdjust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J312" s="1">
        <f t="shared" si="245"/>
        <v>0.17500000000000002</v>
      </c>
      <c r="O312" s="7" t="str">
        <f t="shared" ref="O312:O313" ca="1" si="247">IF(NOT(ISBLANK(N312)),N312,
IF(ISBLANK(M312),"",
VLOOKUP(M312,OFFSET(INDIRECT("$A:$B"),0,MATCH(M$1&amp;"_Verify",INDIRECT("$1:$1"),0)-1),2,0)
))</f>
        <v/>
      </c>
      <c r="S312" s="7" t="str">
        <f t="shared" ca="1" si="231"/>
        <v/>
      </c>
    </row>
    <row r="313" spans="1:19" x14ac:dyDescent="0.3">
      <c r="A313" s="1" t="str">
        <f t="shared" si="246"/>
        <v>LP_ExtraGoldBetter_03</v>
      </c>
      <c r="B313" s="1" t="s">
        <v>506</v>
      </c>
      <c r="C313" s="1" t="str">
        <f>IF(ISERROR(VLOOKUP(B313,AffectorValueTable!$A:$A,1,0)),"어펙터밸류없음","")</f>
        <v/>
      </c>
      <c r="D313" s="1">
        <v>3</v>
      </c>
      <c r="E313" s="1" t="str">
        <f>VLOOKUP($B313,AffectorValueTable!$1:$1048576,MATCH(AffectorValueTable!$B$1,AffectorValueTable!$1:$1,0),0)</f>
        <v>DropAdjust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J313" s="1">
        <f t="shared" si="245"/>
        <v>0.27500000000000008</v>
      </c>
      <c r="O313" s="7" t="str">
        <f t="shared" ca="1" si="247"/>
        <v/>
      </c>
      <c r="S313" s="7" t="str">
        <f t="shared" ref="S313:S352" ca="1" si="248">IF(NOT(ISBLANK(R313)),R313,
IF(ISBLANK(Q313),"",
VLOOKUP(Q313,OFFSET(INDIRECT("$A:$B"),0,MATCH(Q$1&amp;"_Verify",INDIRECT("$1:$1"),0)-1),2,0)
))</f>
        <v/>
      </c>
    </row>
    <row r="314" spans="1:19" x14ac:dyDescent="0.3">
      <c r="A314" s="1" t="str">
        <f t="shared" si="242"/>
        <v>LP_ItemChanceBoost_01</v>
      </c>
      <c r="B314" s="1" t="s">
        <v>172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DropAdjust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K314" s="1">
        <v>2.5000000000000001E-2</v>
      </c>
      <c r="O314" s="7" t="str">
        <f t="shared" ca="1" si="213"/>
        <v/>
      </c>
      <c r="S314" s="7" t="str">
        <f t="shared" ca="1" si="248"/>
        <v/>
      </c>
    </row>
    <row r="315" spans="1:19" x14ac:dyDescent="0.3">
      <c r="A315" s="1" t="str">
        <f t="shared" ref="A315:A317" si="249">B315&amp;"_"&amp;TEXT(D315,"00")</f>
        <v>LP_ItemChanceBoost_02</v>
      </c>
      <c r="B315" s="1" t="s">
        <v>172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DropAdjust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K315" s="1">
        <v>5.2500000000000005E-2</v>
      </c>
      <c r="O315" s="7" t="str">
        <f t="shared" ref="O315:O317" ca="1" si="250">IF(NOT(ISBLANK(N315)),N315,
IF(ISBLANK(M315),"",
VLOOKUP(M315,OFFSET(INDIRECT("$A:$B"),0,MATCH(M$1&amp;"_Verify",INDIRECT("$1:$1"),0)-1),2,0)
))</f>
        <v/>
      </c>
      <c r="S315" s="7" t="str">
        <f t="shared" ca="1" si="248"/>
        <v/>
      </c>
    </row>
    <row r="316" spans="1:19" x14ac:dyDescent="0.3">
      <c r="A316" s="1" t="str">
        <f t="shared" si="249"/>
        <v>LP_ItemChanceBoost_03</v>
      </c>
      <c r="B316" s="1" t="s">
        <v>172</v>
      </c>
      <c r="C316" s="1" t="str">
        <f>IF(ISERROR(VLOOKUP(B316,AffectorValueTable!$A:$A,1,0)),"어펙터밸류없음","")</f>
        <v/>
      </c>
      <c r="D316" s="1">
        <v>3</v>
      </c>
      <c r="E316" s="1" t="str">
        <f>VLOOKUP($B316,AffectorValueTable!$1:$1048576,MATCH(AffectorValueTable!$B$1,AffectorValueTable!$1:$1,0),0)</f>
        <v>DropAdjust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K316" s="1">
        <v>8.2500000000000018E-2</v>
      </c>
      <c r="O316" s="7" t="str">
        <f t="shared" ca="1" si="250"/>
        <v/>
      </c>
      <c r="S316" s="7" t="str">
        <f t="shared" ca="1" si="248"/>
        <v/>
      </c>
    </row>
    <row r="317" spans="1:19" x14ac:dyDescent="0.3">
      <c r="A317" s="1" t="str">
        <f t="shared" si="249"/>
        <v>LP_ItemChanceBoostBetter_01</v>
      </c>
      <c r="B317" s="1" t="s">
        <v>507</v>
      </c>
      <c r="C317" s="1" t="str">
        <f>IF(ISERROR(VLOOKUP(B317,AffectorValueTable!$A:$A,1,0)),"어펙터밸류없음","")</f>
        <v/>
      </c>
      <c r="D317" s="1">
        <v>1</v>
      </c>
      <c r="E317" s="1" t="str">
        <f>VLOOKUP($B317,AffectorValueTable!$1:$1048576,MATCH(AffectorValueTable!$B$1,AffectorValueTable!$1:$1,0),0)</f>
        <v>DropAdjust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K317" s="1">
        <f t="shared" ref="K317:K319" si="251">K314*5/3</f>
        <v>4.1666666666666664E-2</v>
      </c>
      <c r="O317" s="7" t="str">
        <f t="shared" ca="1" si="250"/>
        <v/>
      </c>
      <c r="S317" s="7" t="str">
        <f t="shared" ca="1" si="248"/>
        <v/>
      </c>
    </row>
    <row r="318" spans="1:19" x14ac:dyDescent="0.3">
      <c r="A318" s="1" t="str">
        <f t="shared" ref="A318:A319" si="252">B318&amp;"_"&amp;TEXT(D318,"00")</f>
        <v>LP_ItemChanceBoostBetter_02</v>
      </c>
      <c r="B318" s="1" t="s">
        <v>507</v>
      </c>
      <c r="C318" s="1" t="str">
        <f>IF(ISERROR(VLOOKUP(B318,AffectorValueTable!$A:$A,1,0)),"어펙터밸류없음","")</f>
        <v/>
      </c>
      <c r="D318" s="1">
        <v>2</v>
      </c>
      <c r="E318" s="1" t="str">
        <f>VLOOKUP($B318,AffectorValueTable!$1:$1048576,MATCH(AffectorValueTable!$B$1,AffectorValueTable!$1:$1,0),0)</f>
        <v>DropAdjust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K318" s="1">
        <f t="shared" si="251"/>
        <v>8.7500000000000008E-2</v>
      </c>
      <c r="O318" s="7" t="str">
        <f t="shared" ref="O318:O319" ca="1" si="253">IF(NOT(ISBLANK(N318)),N318,
IF(ISBLANK(M318),"",
VLOOKUP(M318,OFFSET(INDIRECT("$A:$B"),0,MATCH(M$1&amp;"_Verify",INDIRECT("$1:$1"),0)-1),2,0)
))</f>
        <v/>
      </c>
      <c r="S318" s="7" t="str">
        <f t="shared" ca="1" si="248"/>
        <v/>
      </c>
    </row>
    <row r="319" spans="1:19" x14ac:dyDescent="0.3">
      <c r="A319" s="1" t="str">
        <f t="shared" si="252"/>
        <v>LP_ItemChanceBoostBetter_03</v>
      </c>
      <c r="B319" s="1" t="s">
        <v>507</v>
      </c>
      <c r="C319" s="1" t="str">
        <f>IF(ISERROR(VLOOKUP(B319,AffectorValueTable!$A:$A,1,0)),"어펙터밸류없음","")</f>
        <v/>
      </c>
      <c r="D319" s="1">
        <v>3</v>
      </c>
      <c r="E319" s="1" t="str">
        <f>VLOOKUP($B319,AffectorValueTable!$1:$1048576,MATCH(AffectorValueTable!$B$1,AffectorValueTable!$1:$1,0),0)</f>
        <v>DropAdjust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K319" s="1">
        <f t="shared" si="251"/>
        <v>0.13750000000000004</v>
      </c>
      <c r="O319" s="7" t="str">
        <f t="shared" ca="1" si="253"/>
        <v/>
      </c>
      <c r="S319" s="7" t="str">
        <f t="shared" ca="1" si="248"/>
        <v/>
      </c>
    </row>
    <row r="320" spans="1:19" x14ac:dyDescent="0.3">
      <c r="A320" s="1" t="str">
        <f t="shared" si="242"/>
        <v>LP_HealChanceBoost_01</v>
      </c>
      <c r="B320" s="1" t="s">
        <v>173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DropAdjust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L320" s="1">
        <v>0.16666666699999999</v>
      </c>
      <c r="O320" s="7" t="str">
        <f t="shared" ca="1" si="213"/>
        <v/>
      </c>
      <c r="S320" s="7" t="str">
        <f t="shared" ca="1" si="248"/>
        <v/>
      </c>
    </row>
    <row r="321" spans="1:19" x14ac:dyDescent="0.3">
      <c r="A321" s="1" t="str">
        <f t="shared" ref="A321:A323" si="254">B321&amp;"_"&amp;TEXT(D321,"00")</f>
        <v>LP_HealChanceBoost_02</v>
      </c>
      <c r="B321" s="1" t="s">
        <v>173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DropAdjust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L321" s="1">
        <v>0.35</v>
      </c>
      <c r="O321" s="7" t="str">
        <f t="shared" ref="O321:O323" ca="1" si="255">IF(NOT(ISBLANK(N321)),N321,
IF(ISBLANK(M321),"",
VLOOKUP(M321,OFFSET(INDIRECT("$A:$B"),0,MATCH(M$1&amp;"_Verify",INDIRECT("$1:$1"),0)-1),2,0)
))</f>
        <v/>
      </c>
      <c r="S321" s="7" t="str">
        <f t="shared" ca="1" si="248"/>
        <v/>
      </c>
    </row>
    <row r="322" spans="1:19" x14ac:dyDescent="0.3">
      <c r="A322" s="1" t="str">
        <f t="shared" si="254"/>
        <v>LP_HealChanceBoost_03</v>
      </c>
      <c r="B322" s="1" t="s">
        <v>173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DropAdjust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L322" s="1">
        <v>0.55000000000000004</v>
      </c>
      <c r="O322" s="7" t="str">
        <f t="shared" ca="1" si="255"/>
        <v/>
      </c>
      <c r="S322" s="7" t="str">
        <f t="shared" ca="1" si="248"/>
        <v/>
      </c>
    </row>
    <row r="323" spans="1:19" x14ac:dyDescent="0.3">
      <c r="A323" s="1" t="str">
        <f t="shared" si="254"/>
        <v>LP_HealChanceBoostBetter_01</v>
      </c>
      <c r="B323" s="1" t="s">
        <v>508</v>
      </c>
      <c r="C323" s="1" t="str">
        <f>IF(ISERROR(VLOOKUP(B323,AffectorValueTable!$A:$A,1,0)),"어펙터밸류없음","")</f>
        <v/>
      </c>
      <c r="D323" s="1">
        <v>1</v>
      </c>
      <c r="E323" s="1" t="str">
        <f>VLOOKUP($B323,AffectorValueTable!$1:$1048576,MATCH(AffectorValueTable!$B$1,AffectorValueTable!$1:$1,0),0)</f>
        <v>DropAdjust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L323" s="1">
        <f t="shared" ref="L323:L325" si="256">L320*5/3</f>
        <v>0.27777777833333334</v>
      </c>
      <c r="O323" s="7" t="str">
        <f t="shared" ca="1" si="255"/>
        <v/>
      </c>
      <c r="S323" s="7" t="str">
        <f t="shared" ref="S323:S325" ca="1" si="257">IF(NOT(ISBLANK(R323)),R323,
IF(ISBLANK(Q323),"",
VLOOKUP(Q323,OFFSET(INDIRECT("$A:$B"),0,MATCH(Q$1&amp;"_Verify",INDIRECT("$1:$1"),0)-1),2,0)
))</f>
        <v/>
      </c>
    </row>
    <row r="324" spans="1:19" x14ac:dyDescent="0.3">
      <c r="A324" s="1" t="str">
        <f t="shared" ref="A324:A325" si="258">B324&amp;"_"&amp;TEXT(D324,"00")</f>
        <v>LP_HealChanceBoostBetter_02</v>
      </c>
      <c r="B324" s="1" t="s">
        <v>508</v>
      </c>
      <c r="C324" s="1" t="str">
        <f>IF(ISERROR(VLOOKUP(B324,AffectorValueTable!$A:$A,1,0)),"어펙터밸류없음","")</f>
        <v/>
      </c>
      <c r="D324" s="1">
        <v>2</v>
      </c>
      <c r="E324" s="1" t="str">
        <f>VLOOKUP($B324,AffectorValueTable!$1:$1048576,MATCH(AffectorValueTable!$B$1,AffectorValueTable!$1:$1,0),0)</f>
        <v>DropAdjust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L324" s="1">
        <f t="shared" si="256"/>
        <v>0.58333333333333337</v>
      </c>
      <c r="O324" s="7" t="str">
        <f t="shared" ref="O324:O325" ca="1" si="259">IF(NOT(ISBLANK(N324)),N324,
IF(ISBLANK(M324),"",
VLOOKUP(M324,OFFSET(INDIRECT("$A:$B"),0,MATCH(M$1&amp;"_Verify",INDIRECT("$1:$1"),0)-1),2,0)
))</f>
        <v/>
      </c>
      <c r="S324" s="7" t="str">
        <f t="shared" ca="1" si="257"/>
        <v/>
      </c>
    </row>
    <row r="325" spans="1:19" x14ac:dyDescent="0.3">
      <c r="A325" s="1" t="str">
        <f t="shared" si="258"/>
        <v>LP_HealChanceBoostBetter_03</v>
      </c>
      <c r="B325" s="1" t="s">
        <v>508</v>
      </c>
      <c r="C325" s="1" t="str">
        <f>IF(ISERROR(VLOOKUP(B325,AffectorValueTable!$A:$A,1,0)),"어펙터밸류없음","")</f>
        <v/>
      </c>
      <c r="D325" s="1">
        <v>3</v>
      </c>
      <c r="E325" s="1" t="str">
        <f>VLOOKUP($B325,AffectorValueTable!$1:$1048576,MATCH(AffectorValueTable!$B$1,AffectorValueTable!$1:$1,0),0)</f>
        <v>DropAdjust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L325" s="1">
        <f t="shared" si="256"/>
        <v>0.91666666666666663</v>
      </c>
      <c r="O325" s="7" t="str">
        <f t="shared" ca="1" si="259"/>
        <v/>
      </c>
      <c r="S325" s="7" t="str">
        <f t="shared" ca="1" si="257"/>
        <v/>
      </c>
    </row>
    <row r="326" spans="1:19" x14ac:dyDescent="0.3">
      <c r="A326" s="1" t="str">
        <f t="shared" si="242"/>
        <v>LP_MonsterThrough_01</v>
      </c>
      <c r="B326" s="1" t="s">
        <v>174</v>
      </c>
      <c r="C326" s="1" t="str">
        <f>IF(ISERROR(VLOOKUP(B326,AffectorValueTable!$A:$A,1,0)),"어펙터밸류없음","")</f>
        <v/>
      </c>
      <c r="D326" s="1">
        <v>1</v>
      </c>
      <c r="E326" s="1" t="str">
        <f>VLOOKUP($B326,AffectorValueTable!$1:$1048576,MATCH(AffectorValueTable!$B$1,AffectorValueTable!$1:$1,0),0)</f>
        <v>MonsterThroughHitObject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N326" s="1">
        <v>1</v>
      </c>
      <c r="O326" s="7">
        <f t="shared" ca="1" si="213"/>
        <v>1</v>
      </c>
      <c r="S326" s="7" t="str">
        <f t="shared" ca="1" si="248"/>
        <v/>
      </c>
    </row>
    <row r="327" spans="1:19" x14ac:dyDescent="0.3">
      <c r="A327" s="1" t="str">
        <f t="shared" si="242"/>
        <v>LP_MonsterThrough_02</v>
      </c>
      <c r="B327" s="1" t="s">
        <v>174</v>
      </c>
      <c r="C327" s="1" t="str">
        <f>IF(ISERROR(VLOOKUP(B327,AffectorValueTable!$A:$A,1,0)),"어펙터밸류없음","")</f>
        <v/>
      </c>
      <c r="D327" s="1">
        <v>2</v>
      </c>
      <c r="E327" s="1" t="str">
        <f>VLOOKUP($B327,AffectorValueTable!$1:$1048576,MATCH(AffectorValueTable!$B$1,AffectorValueTable!$1:$1,0),0)</f>
        <v>MonsterThroughHitObject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N327" s="1">
        <v>2</v>
      </c>
      <c r="O327" s="7">
        <f t="shared" ca="1" si="213"/>
        <v>2</v>
      </c>
      <c r="S327" s="7" t="str">
        <f t="shared" ca="1" si="248"/>
        <v/>
      </c>
    </row>
    <row r="328" spans="1:19" x14ac:dyDescent="0.3">
      <c r="A328" s="1" t="str">
        <f t="shared" si="242"/>
        <v>LP_Ricochet_01</v>
      </c>
      <c r="B328" s="1" t="s">
        <v>175</v>
      </c>
      <c r="C328" s="1" t="str">
        <f>IF(ISERROR(VLOOKUP(B328,AffectorValueTable!$A:$A,1,0)),"어펙터밸류없음","")</f>
        <v/>
      </c>
      <c r="D328" s="1">
        <v>1</v>
      </c>
      <c r="E328" s="1" t="str">
        <f>VLOOKUP($B328,AffectorValueTable!$1:$1048576,MATCH(AffectorValueTable!$B$1,AffectorValueTable!$1:$1,0),0)</f>
        <v>RicochetHitObject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N328" s="1">
        <v>1</v>
      </c>
      <c r="O328" s="7">
        <f t="shared" ca="1" si="213"/>
        <v>1</v>
      </c>
      <c r="S328" s="7" t="str">
        <f t="shared" ca="1" si="248"/>
        <v/>
      </c>
    </row>
    <row r="329" spans="1:19" x14ac:dyDescent="0.3">
      <c r="A329" s="1" t="str">
        <f t="shared" si="242"/>
        <v>LP_Ricochet_02</v>
      </c>
      <c r="B329" s="1" t="s">
        <v>175</v>
      </c>
      <c r="C329" s="1" t="str">
        <f>IF(ISERROR(VLOOKUP(B329,AffectorValueTable!$A:$A,1,0)),"어펙터밸류없음","")</f>
        <v/>
      </c>
      <c r="D329" s="1">
        <v>2</v>
      </c>
      <c r="E329" s="1" t="str">
        <f>VLOOKUP($B329,AffectorValueTable!$1:$1048576,MATCH(AffectorValueTable!$B$1,AffectorValueTable!$1:$1,0),0)</f>
        <v>RicochetHitObject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N329" s="1">
        <v>2</v>
      </c>
      <c r="O329" s="7">
        <f t="shared" ca="1" si="213"/>
        <v>2</v>
      </c>
      <c r="S329" s="7" t="str">
        <f t="shared" ref="S329:S331" ca="1" si="260">IF(NOT(ISBLANK(R329)),R329,
IF(ISBLANK(Q329),"",
VLOOKUP(Q329,OFFSET(INDIRECT("$A:$B"),0,MATCH(Q$1&amp;"_Verify",INDIRECT("$1:$1"),0)-1),2,0)
))</f>
        <v/>
      </c>
    </row>
    <row r="330" spans="1:19" x14ac:dyDescent="0.3">
      <c r="A330" s="1" t="str">
        <f t="shared" si="242"/>
        <v>LP_BounceWallQuad_01</v>
      </c>
      <c r="B330" s="1" t="s">
        <v>176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BounceWallQuadHitObject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N330" s="1">
        <v>1</v>
      </c>
      <c r="O330" s="7">
        <f t="shared" ca="1" si="213"/>
        <v>1</v>
      </c>
      <c r="S330" s="7" t="str">
        <f t="shared" ca="1" si="260"/>
        <v/>
      </c>
    </row>
    <row r="331" spans="1:19" x14ac:dyDescent="0.3">
      <c r="A331" s="1" t="str">
        <f t="shared" si="242"/>
        <v>LP_BounceWallQuad_02</v>
      </c>
      <c r="B331" s="1" t="s">
        <v>176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BounceWallQuadHitObject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N331" s="1">
        <v>2</v>
      </c>
      <c r="O331" s="7">
        <f t="shared" ca="1" si="213"/>
        <v>2</v>
      </c>
      <c r="S331" s="7" t="str">
        <f t="shared" ca="1" si="260"/>
        <v/>
      </c>
    </row>
    <row r="332" spans="1:19" x14ac:dyDescent="0.3">
      <c r="A332" s="1" t="str">
        <f t="shared" si="242"/>
        <v>LP_Parallel_01</v>
      </c>
      <c r="B332" s="1" t="s">
        <v>177</v>
      </c>
      <c r="C332" s="1" t="str">
        <f>IF(ISERROR(VLOOKUP(B332,AffectorValueTable!$A:$A,1,0)),"어펙터밸류없음","")</f>
        <v/>
      </c>
      <c r="D332" s="1">
        <v>1</v>
      </c>
      <c r="E332" s="1" t="str">
        <f>VLOOKUP($B332,AffectorValueTable!$1:$1048576,MATCH(AffectorValueTable!$B$1,AffectorValueTable!$1:$1,0),0)</f>
        <v>ParallelHitObject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J332" s="1">
        <v>0.6</v>
      </c>
      <c r="N332" s="1">
        <v>1</v>
      </c>
      <c r="O332" s="7">
        <f t="shared" ca="1" si="213"/>
        <v>1</v>
      </c>
      <c r="S332" s="7" t="str">
        <f t="shared" ca="1" si="248"/>
        <v/>
      </c>
    </row>
    <row r="333" spans="1:19" x14ac:dyDescent="0.3">
      <c r="A333" s="1" t="str">
        <f t="shared" si="242"/>
        <v>LP_Parallel_02</v>
      </c>
      <c r="B333" s="1" t="s">
        <v>177</v>
      </c>
      <c r="C333" s="1" t="str">
        <f>IF(ISERROR(VLOOKUP(B333,AffectorValueTable!$A:$A,1,0)),"어펙터밸류없음","")</f>
        <v/>
      </c>
      <c r="D333" s="1">
        <v>2</v>
      </c>
      <c r="E333" s="1" t="str">
        <f>VLOOKUP($B333,AffectorValueTable!$1:$1048576,MATCH(AffectorValueTable!$B$1,AffectorValueTable!$1:$1,0),0)</f>
        <v>ParallelHitObject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J333" s="1">
        <v>0.6</v>
      </c>
      <c r="N333" s="1">
        <v>2</v>
      </c>
      <c r="O333" s="7">
        <f t="shared" ca="1" si="213"/>
        <v>2</v>
      </c>
      <c r="S333" s="7" t="str">
        <f t="shared" ca="1" si="248"/>
        <v/>
      </c>
    </row>
    <row r="334" spans="1:19" x14ac:dyDescent="0.3">
      <c r="A334" s="1" t="str">
        <f t="shared" si="242"/>
        <v>LP_DiagonalNwayGenerator_01</v>
      </c>
      <c r="B334" s="1" t="s">
        <v>178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DiagonalNwayGenerator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N334" s="1">
        <v>1</v>
      </c>
      <c r="O334" s="7">
        <f t="shared" ca="1" si="213"/>
        <v>1</v>
      </c>
      <c r="S334" s="7" t="str">
        <f t="shared" ca="1" si="248"/>
        <v/>
      </c>
    </row>
    <row r="335" spans="1:19" x14ac:dyDescent="0.3">
      <c r="A335" s="1" t="str">
        <f t="shared" si="242"/>
        <v>LP_DiagonalNwayGenerator_02</v>
      </c>
      <c r="B335" s="1" t="s">
        <v>178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DiagonalNwayGenerator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N335" s="1">
        <v>2</v>
      </c>
      <c r="O335" s="7">
        <f t="shared" ca="1" si="213"/>
        <v>2</v>
      </c>
      <c r="S335" s="7" t="str">
        <f t="shared" ca="1" si="248"/>
        <v/>
      </c>
    </row>
    <row r="336" spans="1:19" x14ac:dyDescent="0.3">
      <c r="A336" s="1" t="str">
        <f t="shared" si="242"/>
        <v>LP_LeftRightNwayGenerator_01</v>
      </c>
      <c r="B336" s="1" t="s">
        <v>179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LeftRightNwayGenerator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N336" s="1">
        <v>1</v>
      </c>
      <c r="O336" s="7">
        <f t="shared" ca="1" si="213"/>
        <v>1</v>
      </c>
      <c r="S336" s="7" t="str">
        <f t="shared" ca="1" si="248"/>
        <v/>
      </c>
    </row>
    <row r="337" spans="1:19" x14ac:dyDescent="0.3">
      <c r="A337" s="1" t="str">
        <f t="shared" si="242"/>
        <v>LP_LeftRightNwayGenerator_02</v>
      </c>
      <c r="B337" s="1" t="s">
        <v>179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LeftRightNwayGenerator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N337" s="1">
        <v>2</v>
      </c>
      <c r="O337" s="7">
        <f t="shared" ca="1" si="213"/>
        <v>2</v>
      </c>
      <c r="S337" s="7" t="str">
        <f t="shared" ca="1" si="248"/>
        <v/>
      </c>
    </row>
    <row r="338" spans="1:19" x14ac:dyDescent="0.3">
      <c r="A338" s="1" t="str">
        <f t="shared" si="242"/>
        <v>LP_BackNwayGenerator_01</v>
      </c>
      <c r="B338" s="1" t="s">
        <v>180</v>
      </c>
      <c r="C338" s="1" t="str">
        <f>IF(ISERROR(VLOOKUP(B338,AffectorValueTable!$A:$A,1,0)),"어펙터밸류없음","")</f>
        <v/>
      </c>
      <c r="D338" s="1">
        <v>1</v>
      </c>
      <c r="E338" s="1" t="str">
        <f>VLOOKUP($B338,AffectorValueTable!$1:$1048576,MATCH(AffectorValueTable!$B$1,AffectorValueTable!$1:$1,0),0)</f>
        <v>BackNwayGenerator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N338" s="1">
        <v>1</v>
      </c>
      <c r="O338" s="7">
        <f t="shared" ca="1" si="213"/>
        <v>1</v>
      </c>
      <c r="S338" s="7" t="str">
        <f t="shared" ca="1" si="248"/>
        <v/>
      </c>
    </row>
    <row r="339" spans="1:19" x14ac:dyDescent="0.3">
      <c r="A339" s="1" t="str">
        <f t="shared" si="242"/>
        <v>LP_BackNwayGenerator_02</v>
      </c>
      <c r="B339" s="1" t="s">
        <v>180</v>
      </c>
      <c r="C339" s="1" t="str">
        <f>IF(ISERROR(VLOOKUP(B339,AffectorValueTable!$A:$A,1,0)),"어펙터밸류없음","")</f>
        <v/>
      </c>
      <c r="D339" s="1">
        <v>2</v>
      </c>
      <c r="E339" s="1" t="str">
        <f>VLOOKUP($B339,AffectorValueTable!$1:$1048576,MATCH(AffectorValueTable!$B$1,AffectorValueTable!$1:$1,0),0)</f>
        <v>BackNwayGenerator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N339" s="1">
        <v>2</v>
      </c>
      <c r="O339" s="7">
        <f t="shared" ca="1" si="213"/>
        <v>2</v>
      </c>
      <c r="S339" s="7" t="str">
        <f t="shared" ca="1" si="248"/>
        <v/>
      </c>
    </row>
    <row r="340" spans="1:19" x14ac:dyDescent="0.3">
      <c r="A340" s="1" t="str">
        <f t="shared" si="242"/>
        <v>LP_Repeat_01</v>
      </c>
      <c r="B340" s="1" t="s">
        <v>181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RepeatHitObject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v>0.3</v>
      </c>
      <c r="N340" s="1">
        <v>1</v>
      </c>
      <c r="O340" s="7">
        <f t="shared" ca="1" si="213"/>
        <v>1</v>
      </c>
      <c r="S340" s="7" t="str">
        <f t="shared" ca="1" si="248"/>
        <v/>
      </c>
    </row>
    <row r="341" spans="1:19" x14ac:dyDescent="0.3">
      <c r="A341" s="1" t="str">
        <f t="shared" si="242"/>
        <v>LP_Repeat_02</v>
      </c>
      <c r="B341" s="1" t="s">
        <v>181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RepeatHitObject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v>0.3</v>
      </c>
      <c r="N341" s="1">
        <v>2</v>
      </c>
      <c r="O341" s="7">
        <f t="shared" ca="1" si="213"/>
        <v>2</v>
      </c>
      <c r="S341" s="7" t="str">
        <f t="shared" ca="1" si="248"/>
        <v/>
      </c>
    </row>
    <row r="342" spans="1:19" x14ac:dyDescent="0.3">
      <c r="A342" s="1" t="str">
        <f t="shared" si="242"/>
        <v>LP_HealOnKill_01</v>
      </c>
      <c r="B342" s="1" t="s">
        <v>269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Vampire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K342" s="1">
        <f t="shared" ref="K342:K355" si="261">J140</f>
        <v>0.15</v>
      </c>
      <c r="O342" s="7" t="str">
        <f t="shared" ref="O342" ca="1" si="262">IF(NOT(ISBLANK(N342)),N342,
IF(ISBLANK(M342),"",
VLOOKUP(M342,OFFSET(INDIRECT("$A:$B"),0,MATCH(M$1&amp;"_Verify",INDIRECT("$1:$1"),0)-1),2,0)
))</f>
        <v/>
      </c>
      <c r="S342" s="7" t="str">
        <f t="shared" ca="1" si="248"/>
        <v/>
      </c>
    </row>
    <row r="343" spans="1:19" x14ac:dyDescent="0.3">
      <c r="A343" s="1" t="str">
        <f t="shared" si="242"/>
        <v>LP_HealOnKill_02</v>
      </c>
      <c r="B343" s="1" t="s">
        <v>269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Vampire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K343" s="1">
        <f t="shared" si="261"/>
        <v>0.315</v>
      </c>
      <c r="O343" s="7" t="str">
        <f t="shared" ca="1" si="213"/>
        <v/>
      </c>
      <c r="S343" s="7" t="str">
        <f t="shared" ca="1" si="248"/>
        <v/>
      </c>
    </row>
    <row r="344" spans="1:19" x14ac:dyDescent="0.3">
      <c r="A344" s="1" t="str">
        <f t="shared" ref="A344:A346" si="263">B344&amp;"_"&amp;TEXT(D344,"00")</f>
        <v>LP_HealOnKill_03</v>
      </c>
      <c r="B344" s="1" t="s">
        <v>269</v>
      </c>
      <c r="C344" s="1" t="str">
        <f>IF(ISERROR(VLOOKUP(B344,AffectorValueTable!$A:$A,1,0)),"어펙터밸류없음","")</f>
        <v/>
      </c>
      <c r="D344" s="1">
        <v>3</v>
      </c>
      <c r="E344" s="1" t="str">
        <f>VLOOKUP($B344,AffectorValueTable!$1:$1048576,MATCH(AffectorValueTable!$B$1,AffectorValueTable!$1:$1,0),0)</f>
        <v>Vampire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K344" s="1">
        <f t="shared" si="261"/>
        <v>0.49500000000000005</v>
      </c>
      <c r="O344" s="7" t="str">
        <f t="shared" ref="O344:O346" ca="1" si="264">IF(NOT(ISBLANK(N344)),N344,
IF(ISBLANK(M344),"",
VLOOKUP(M344,OFFSET(INDIRECT("$A:$B"),0,MATCH(M$1&amp;"_Verify",INDIRECT("$1:$1"),0)-1),2,0)
))</f>
        <v/>
      </c>
      <c r="S344" s="7" t="str">
        <f t="shared" ref="S344:S346" ca="1" si="265">IF(NOT(ISBLANK(R344)),R344,
IF(ISBLANK(Q344),"",
VLOOKUP(Q344,OFFSET(INDIRECT("$A:$B"),0,MATCH(Q$1&amp;"_Verify",INDIRECT("$1:$1"),0)-1),2,0)
))</f>
        <v/>
      </c>
    </row>
    <row r="345" spans="1:19" x14ac:dyDescent="0.3">
      <c r="A345" s="1" t="str">
        <f t="shared" si="263"/>
        <v>LP_HealOnKill_04</v>
      </c>
      <c r="B345" s="1" t="s">
        <v>269</v>
      </c>
      <c r="C345" s="1" t="str">
        <f>IF(ISERROR(VLOOKUP(B345,AffectorValueTable!$A:$A,1,0)),"어펙터밸류없음","")</f>
        <v/>
      </c>
      <c r="D345" s="1">
        <v>4</v>
      </c>
      <c r="E345" s="1" t="str">
        <f>VLOOKUP($B345,AffectorValueTable!$1:$1048576,MATCH(AffectorValueTable!$B$1,AffectorValueTable!$1:$1,0),0)</f>
        <v>Vampire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K345" s="1">
        <f t="shared" si="261"/>
        <v>0.69</v>
      </c>
      <c r="O345" s="7" t="str">
        <f t="shared" ca="1" si="264"/>
        <v/>
      </c>
      <c r="S345" s="7" t="str">
        <f t="shared" ca="1" si="265"/>
        <v/>
      </c>
    </row>
    <row r="346" spans="1:19" x14ac:dyDescent="0.3">
      <c r="A346" s="1" t="str">
        <f t="shared" si="263"/>
        <v>LP_HealOnKill_05</v>
      </c>
      <c r="B346" s="1" t="s">
        <v>269</v>
      </c>
      <c r="C346" s="1" t="str">
        <f>IF(ISERROR(VLOOKUP(B346,AffectorValueTable!$A:$A,1,0)),"어펙터밸류없음","")</f>
        <v/>
      </c>
      <c r="D346" s="1">
        <v>5</v>
      </c>
      <c r="E346" s="1" t="str">
        <f>VLOOKUP($B346,AffectorValueTable!$1:$1048576,MATCH(AffectorValueTable!$B$1,AffectorValueTable!$1:$1,0),0)</f>
        <v>Vampire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K346" s="1">
        <f t="shared" si="261"/>
        <v>0.89999999999999991</v>
      </c>
      <c r="O346" s="7" t="str">
        <f t="shared" ca="1" si="264"/>
        <v/>
      </c>
      <c r="S346" s="7" t="str">
        <f t="shared" ca="1" si="265"/>
        <v/>
      </c>
    </row>
    <row r="347" spans="1:19" x14ac:dyDescent="0.3">
      <c r="A347" s="1" t="str">
        <f t="shared" ref="A347:A350" si="266">B347&amp;"_"&amp;TEXT(D347,"00")</f>
        <v>LP_HealOnKill_06</v>
      </c>
      <c r="B347" s="1" t="s">
        <v>269</v>
      </c>
      <c r="C347" s="1" t="str">
        <f>IF(ISERROR(VLOOKUP(B347,AffectorValueTable!$A:$A,1,0)),"어펙터밸류없음","")</f>
        <v/>
      </c>
      <c r="D347" s="1">
        <v>6</v>
      </c>
      <c r="E347" s="1" t="str">
        <f>VLOOKUP($B347,AffectorValueTable!$1:$1048576,MATCH(AffectorValueTable!$B$1,AffectorValueTable!$1:$1,0),0)</f>
        <v>Vampire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K347" s="1">
        <f t="shared" si="261"/>
        <v>1.125</v>
      </c>
      <c r="O347" s="7" t="str">
        <f t="shared" ref="O347:O350" ca="1" si="267">IF(NOT(ISBLANK(N347)),N347,
IF(ISBLANK(M347),"",
VLOOKUP(M347,OFFSET(INDIRECT("$A:$B"),0,MATCH(M$1&amp;"_Verify",INDIRECT("$1:$1"),0)-1),2,0)
))</f>
        <v/>
      </c>
      <c r="S347" s="7" t="str">
        <f t="shared" ref="S347:S350" ca="1" si="268">IF(NOT(ISBLANK(R347)),R347,
IF(ISBLANK(Q347),"",
VLOOKUP(Q347,OFFSET(INDIRECT("$A:$B"),0,MATCH(Q$1&amp;"_Verify",INDIRECT("$1:$1"),0)-1),2,0)
))</f>
        <v/>
      </c>
    </row>
    <row r="348" spans="1:19" x14ac:dyDescent="0.3">
      <c r="A348" s="1" t="str">
        <f t="shared" si="266"/>
        <v>LP_HealOnKill_07</v>
      </c>
      <c r="B348" s="1" t="s">
        <v>269</v>
      </c>
      <c r="C348" s="1" t="str">
        <f>IF(ISERROR(VLOOKUP(B348,AffectorValueTable!$A:$A,1,0)),"어펙터밸류없음","")</f>
        <v/>
      </c>
      <c r="D348" s="1">
        <v>7</v>
      </c>
      <c r="E348" s="1" t="str">
        <f>VLOOKUP($B348,AffectorValueTable!$1:$1048576,MATCH(AffectorValueTable!$B$1,AffectorValueTable!$1:$1,0),0)</f>
        <v>Vampire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K348" s="1">
        <f t="shared" si="261"/>
        <v>1.3650000000000002</v>
      </c>
      <c r="O348" s="7" t="str">
        <f t="shared" ca="1" si="267"/>
        <v/>
      </c>
      <c r="S348" s="7" t="str">
        <f t="shared" ca="1" si="268"/>
        <v/>
      </c>
    </row>
    <row r="349" spans="1:19" x14ac:dyDescent="0.3">
      <c r="A349" s="1" t="str">
        <f t="shared" si="266"/>
        <v>LP_HealOnKill_08</v>
      </c>
      <c r="B349" s="1" t="s">
        <v>269</v>
      </c>
      <c r="C349" s="1" t="str">
        <f>IF(ISERROR(VLOOKUP(B349,AffectorValueTable!$A:$A,1,0)),"어펙터밸류없음","")</f>
        <v/>
      </c>
      <c r="D349" s="1">
        <v>8</v>
      </c>
      <c r="E349" s="1" t="str">
        <f>VLOOKUP($B349,AffectorValueTable!$1:$1048576,MATCH(AffectorValueTable!$B$1,AffectorValueTable!$1:$1,0),0)</f>
        <v>Vampire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K349" s="1">
        <f t="shared" si="261"/>
        <v>1.62</v>
      </c>
      <c r="O349" s="7" t="str">
        <f t="shared" ca="1" si="267"/>
        <v/>
      </c>
      <c r="S349" s="7" t="str">
        <f t="shared" ca="1" si="268"/>
        <v/>
      </c>
    </row>
    <row r="350" spans="1:19" x14ac:dyDescent="0.3">
      <c r="A350" s="1" t="str">
        <f t="shared" si="266"/>
        <v>LP_HealOnKill_09</v>
      </c>
      <c r="B350" s="1" t="s">
        <v>269</v>
      </c>
      <c r="C350" s="1" t="str">
        <f>IF(ISERROR(VLOOKUP(B350,AffectorValueTable!$A:$A,1,0)),"어펙터밸류없음","")</f>
        <v/>
      </c>
      <c r="D350" s="1">
        <v>9</v>
      </c>
      <c r="E350" s="1" t="str">
        <f>VLOOKUP($B350,AffectorValueTable!$1:$1048576,MATCH(AffectorValueTable!$B$1,AffectorValueTable!$1:$1,0),0)</f>
        <v>Vampire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K350" s="1">
        <f t="shared" si="261"/>
        <v>1.89</v>
      </c>
      <c r="O350" s="7" t="str">
        <f t="shared" ca="1" si="267"/>
        <v/>
      </c>
      <c r="S350" s="7" t="str">
        <f t="shared" ca="1" si="268"/>
        <v/>
      </c>
    </row>
    <row r="351" spans="1:19" x14ac:dyDescent="0.3">
      <c r="A351" s="1" t="str">
        <f t="shared" ref="A351:A366" si="269">B351&amp;"_"&amp;TEXT(D351,"00")</f>
        <v>LP_HealOnKillBetter_01</v>
      </c>
      <c r="B351" s="1" t="s">
        <v>270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Vampire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K351" s="1">
        <f t="shared" si="261"/>
        <v>0.25</v>
      </c>
      <c r="O351" s="7" t="str">
        <f t="shared" ref="O351:O380" ca="1" si="270">IF(NOT(ISBLANK(N351)),N351,
IF(ISBLANK(M351),"",
VLOOKUP(M351,OFFSET(INDIRECT("$A:$B"),0,MATCH(M$1&amp;"_Verify",INDIRECT("$1:$1"),0)-1),2,0)
))</f>
        <v/>
      </c>
      <c r="S351" s="7" t="str">
        <f t="shared" ca="1" si="248"/>
        <v/>
      </c>
    </row>
    <row r="352" spans="1:19" x14ac:dyDescent="0.3">
      <c r="A352" s="1" t="str">
        <f t="shared" si="269"/>
        <v>LP_HealOnKillBetter_02</v>
      </c>
      <c r="B352" s="1" t="s">
        <v>270</v>
      </c>
      <c r="C352" s="1" t="str">
        <f>IF(ISERROR(VLOOKUP(B352,AffectorValueTable!$A:$A,1,0)),"어펙터밸류없음","")</f>
        <v/>
      </c>
      <c r="D352" s="1">
        <v>2</v>
      </c>
      <c r="E352" s="1" t="str">
        <f>VLOOKUP($B352,AffectorValueTable!$1:$1048576,MATCH(AffectorValueTable!$B$1,AffectorValueTable!$1:$1,0),0)</f>
        <v>Vampire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K352" s="1">
        <f t="shared" si="261"/>
        <v>0.52500000000000002</v>
      </c>
      <c r="O352" s="7" t="str">
        <f t="shared" ca="1" si="270"/>
        <v/>
      </c>
      <c r="S352" s="7" t="str">
        <f t="shared" ca="1" si="248"/>
        <v/>
      </c>
    </row>
    <row r="353" spans="1:23" x14ac:dyDescent="0.3">
      <c r="A353" s="1" t="str">
        <f t="shared" ref="A353:A355" si="271">B353&amp;"_"&amp;TEXT(D353,"00")</f>
        <v>LP_HealOnKillBetter_03</v>
      </c>
      <c r="B353" s="1" t="s">
        <v>270</v>
      </c>
      <c r="C353" s="1" t="str">
        <f>IF(ISERROR(VLOOKUP(B353,AffectorValueTable!$A:$A,1,0)),"어펙터밸류없음","")</f>
        <v/>
      </c>
      <c r="D353" s="1">
        <v>3</v>
      </c>
      <c r="E353" s="1" t="str">
        <f>VLOOKUP($B353,AffectorValueTable!$1:$1048576,MATCH(AffectorValueTable!$B$1,AffectorValueTable!$1:$1,0),0)</f>
        <v>Vampire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K353" s="1">
        <f t="shared" si="261"/>
        <v>0.82500000000000007</v>
      </c>
      <c r="O353" s="7" t="str">
        <f t="shared" ref="O353:O355" ca="1" si="272">IF(NOT(ISBLANK(N353)),N353,
IF(ISBLANK(M353),"",
VLOOKUP(M353,OFFSET(INDIRECT("$A:$B"),0,MATCH(M$1&amp;"_Verify",INDIRECT("$1:$1"),0)-1),2,0)
))</f>
        <v/>
      </c>
      <c r="S353" s="7" t="str">
        <f t="shared" ref="S353:S355" ca="1" si="273">IF(NOT(ISBLANK(R353)),R353,
IF(ISBLANK(Q353),"",
VLOOKUP(Q353,OFFSET(INDIRECT("$A:$B"),0,MATCH(Q$1&amp;"_Verify",INDIRECT("$1:$1"),0)-1),2,0)
))</f>
        <v/>
      </c>
    </row>
    <row r="354" spans="1:23" x14ac:dyDescent="0.3">
      <c r="A354" s="1" t="str">
        <f t="shared" si="271"/>
        <v>LP_HealOnKillBetter_04</v>
      </c>
      <c r="B354" s="1" t="s">
        <v>270</v>
      </c>
      <c r="C354" s="1" t="str">
        <f>IF(ISERROR(VLOOKUP(B354,AffectorValueTable!$A:$A,1,0)),"어펙터밸류없음","")</f>
        <v/>
      </c>
      <c r="D354" s="1">
        <v>4</v>
      </c>
      <c r="E354" s="1" t="str">
        <f>VLOOKUP($B354,AffectorValueTable!$1:$1048576,MATCH(AffectorValueTable!$B$1,AffectorValueTable!$1:$1,0),0)</f>
        <v>Vampire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K354" s="1">
        <f t="shared" si="261"/>
        <v>1.1499999999999999</v>
      </c>
      <c r="O354" s="7" t="str">
        <f t="shared" ca="1" si="272"/>
        <v/>
      </c>
      <c r="S354" s="7" t="str">
        <f t="shared" ca="1" si="273"/>
        <v/>
      </c>
    </row>
    <row r="355" spans="1:23" x14ac:dyDescent="0.3">
      <c r="A355" s="1" t="str">
        <f t="shared" si="271"/>
        <v>LP_HealOnKillBetter_05</v>
      </c>
      <c r="B355" s="1" t="s">
        <v>270</v>
      </c>
      <c r="C355" s="1" t="str">
        <f>IF(ISERROR(VLOOKUP(B355,AffectorValueTable!$A:$A,1,0)),"어펙터밸류없음","")</f>
        <v/>
      </c>
      <c r="D355" s="1">
        <v>5</v>
      </c>
      <c r="E355" s="1" t="str">
        <f>VLOOKUP($B355,AffectorValueTable!$1:$1048576,MATCH(AffectorValueTable!$B$1,AffectorValueTable!$1:$1,0),0)</f>
        <v>Vampire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K355" s="1">
        <f t="shared" si="261"/>
        <v>1.5</v>
      </c>
      <c r="O355" s="7" t="str">
        <f t="shared" ca="1" si="272"/>
        <v/>
      </c>
      <c r="S355" s="7" t="str">
        <f t="shared" ca="1" si="273"/>
        <v/>
      </c>
    </row>
    <row r="356" spans="1:23" x14ac:dyDescent="0.3">
      <c r="A356" s="1" t="str">
        <f t="shared" si="269"/>
        <v>LP_AtkSpeedUpOnEncounter_01</v>
      </c>
      <c r="B356" s="1" t="s">
        <v>295</v>
      </c>
      <c r="C356" s="1" t="str">
        <f>IF(ISERROR(VLOOKUP(B356,AffectorValueTable!$A:$A,1,0)),"어펙터밸류없음","")</f>
        <v/>
      </c>
      <c r="D356" s="1">
        <v>1</v>
      </c>
      <c r="E356" s="1" t="str">
        <f>VLOOKUP($B356,AffectorValueTable!$1:$1048576,MATCH(AffectorValueTable!$B$1,AffectorValueTable!$1:$1,0),0)</f>
        <v>CallAffectorValue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O356" s="7" t="str">
        <f t="shared" ca="1" si="270"/>
        <v/>
      </c>
      <c r="Q356" s="1" t="s">
        <v>296</v>
      </c>
      <c r="S356" s="7">
        <f t="shared" ref="S356:S407" ca="1" si="274">IF(NOT(ISBLANK(R356)),R356,
IF(ISBLANK(Q356),"",
VLOOKUP(Q356,OFFSET(INDIRECT("$A:$B"),0,MATCH(Q$1&amp;"_Verify",INDIRECT("$1:$1"),0)-1),2,0)
))</f>
        <v>1</v>
      </c>
      <c r="U356" s="1" t="s">
        <v>297</v>
      </c>
    </row>
    <row r="357" spans="1:23" x14ac:dyDescent="0.3">
      <c r="A357" s="1" t="str">
        <f t="shared" si="269"/>
        <v>LP_AtkSpeedUpOnEncounter_02</v>
      </c>
      <c r="B357" s="1" t="s">
        <v>295</v>
      </c>
      <c r="C357" s="1" t="str">
        <f>IF(ISERROR(VLOOKUP(B357,AffectorValueTable!$A:$A,1,0)),"어펙터밸류없음","")</f>
        <v/>
      </c>
      <c r="D357" s="1">
        <v>2</v>
      </c>
      <c r="E357" s="1" t="str">
        <f>VLOOKUP($B357,AffectorValueTable!$1:$1048576,MATCH(AffectorValueTable!$B$1,AffectorValueTable!$1:$1,0),0)</f>
        <v>CallAffectorValue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O357" s="7" t="str">
        <f t="shared" ca="1" si="270"/>
        <v/>
      </c>
      <c r="Q357" s="1" t="s">
        <v>296</v>
      </c>
      <c r="S357" s="7">
        <f t="shared" ca="1" si="274"/>
        <v>1</v>
      </c>
      <c r="U357" s="1" t="s">
        <v>297</v>
      </c>
    </row>
    <row r="358" spans="1:23" x14ac:dyDescent="0.3">
      <c r="A358" s="1" t="str">
        <f t="shared" ref="A358:A364" si="275">B358&amp;"_"&amp;TEXT(D358,"00")</f>
        <v>LP_AtkSpeedUpOnEncounter_03</v>
      </c>
      <c r="B358" s="1" t="s">
        <v>295</v>
      </c>
      <c r="C358" s="1" t="str">
        <f>IF(ISERROR(VLOOKUP(B358,AffectorValueTable!$A:$A,1,0)),"어펙터밸류없음","")</f>
        <v/>
      </c>
      <c r="D358" s="1">
        <v>3</v>
      </c>
      <c r="E358" s="1" t="str">
        <f>VLOOKUP($B358,AffectorValueTable!$1:$1048576,MATCH(AffectorValueTable!$B$1,AffectorValueTable!$1:$1,0),0)</f>
        <v>CallAffectorValue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O358" s="7" t="str">
        <f t="shared" ref="O358:O364" ca="1" si="276">IF(NOT(ISBLANK(N358)),N358,
IF(ISBLANK(M358),"",
VLOOKUP(M358,OFFSET(INDIRECT("$A:$B"),0,MATCH(M$1&amp;"_Verify",INDIRECT("$1:$1"),0)-1),2,0)
))</f>
        <v/>
      </c>
      <c r="Q358" s="1" t="s">
        <v>296</v>
      </c>
      <c r="S358" s="7">
        <f t="shared" ca="1" si="274"/>
        <v>1</v>
      </c>
      <c r="U358" s="1" t="s">
        <v>297</v>
      </c>
    </row>
    <row r="359" spans="1:23" x14ac:dyDescent="0.3">
      <c r="A359" s="1" t="str">
        <f t="shared" si="275"/>
        <v>LP_AtkSpeedUpOnEncounter_04</v>
      </c>
      <c r="B359" s="1" t="s">
        <v>295</v>
      </c>
      <c r="C359" s="1" t="str">
        <f>IF(ISERROR(VLOOKUP(B359,AffectorValueTable!$A:$A,1,0)),"어펙터밸류없음","")</f>
        <v/>
      </c>
      <c r="D359" s="1">
        <v>4</v>
      </c>
      <c r="E359" s="1" t="str">
        <f>VLOOKUP($B359,AffectorValueTable!$1:$1048576,MATCH(AffectorValueTable!$B$1,AffectorValueTable!$1:$1,0),0)</f>
        <v>CallAffectorValue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O359" s="7" t="str">
        <f t="shared" ca="1" si="276"/>
        <v/>
      </c>
      <c r="Q359" s="1" t="s">
        <v>296</v>
      </c>
      <c r="S359" s="7">
        <f t="shared" ca="1" si="274"/>
        <v>1</v>
      </c>
      <c r="U359" s="1" t="s">
        <v>297</v>
      </c>
    </row>
    <row r="360" spans="1:23" x14ac:dyDescent="0.3">
      <c r="A360" s="1" t="str">
        <f t="shared" si="275"/>
        <v>LP_AtkSpeedUpOnEncounter_05</v>
      </c>
      <c r="B360" s="1" t="s">
        <v>295</v>
      </c>
      <c r="C360" s="1" t="str">
        <f>IF(ISERROR(VLOOKUP(B360,AffectorValueTable!$A:$A,1,0)),"어펙터밸류없음","")</f>
        <v/>
      </c>
      <c r="D360" s="1">
        <v>5</v>
      </c>
      <c r="E360" s="1" t="str">
        <f>VLOOKUP($B360,AffectorValueTable!$1:$1048576,MATCH(AffectorValueTable!$B$1,AffectorValueTable!$1:$1,0),0)</f>
        <v>CallAffectorValue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O360" s="7" t="str">
        <f t="shared" ca="1" si="276"/>
        <v/>
      </c>
      <c r="Q360" s="1" t="s">
        <v>296</v>
      </c>
      <c r="S360" s="7">
        <f t="shared" ca="1" si="274"/>
        <v>1</v>
      </c>
      <c r="U360" s="1" t="s">
        <v>297</v>
      </c>
    </row>
    <row r="361" spans="1:23" x14ac:dyDescent="0.3">
      <c r="A361" s="1" t="str">
        <f t="shared" si="275"/>
        <v>LP_AtkSpeedUpOnEncounter_06</v>
      </c>
      <c r="B361" s="1" t="s">
        <v>295</v>
      </c>
      <c r="C361" s="1" t="str">
        <f>IF(ISERROR(VLOOKUP(B361,AffectorValueTable!$A:$A,1,0)),"어펙터밸류없음","")</f>
        <v/>
      </c>
      <c r="D361" s="1">
        <v>6</v>
      </c>
      <c r="E361" s="1" t="str">
        <f>VLOOKUP($B361,AffectorValueTable!$1:$1048576,MATCH(AffectorValueTable!$B$1,AffectorValueTable!$1:$1,0),0)</f>
        <v>CallAffectorValue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O361" s="7" t="str">
        <f t="shared" ca="1" si="276"/>
        <v/>
      </c>
      <c r="Q361" s="1" t="s">
        <v>296</v>
      </c>
      <c r="S361" s="7">
        <f t="shared" ca="1" si="274"/>
        <v>1</v>
      </c>
      <c r="U361" s="1" t="s">
        <v>297</v>
      </c>
    </row>
    <row r="362" spans="1:23" x14ac:dyDescent="0.3">
      <c r="A362" s="1" t="str">
        <f t="shared" si="275"/>
        <v>LP_AtkSpeedUpOnEncounter_07</v>
      </c>
      <c r="B362" s="1" t="s">
        <v>295</v>
      </c>
      <c r="C362" s="1" t="str">
        <f>IF(ISERROR(VLOOKUP(B362,AffectorValueTable!$A:$A,1,0)),"어펙터밸류없음","")</f>
        <v/>
      </c>
      <c r="D362" s="1">
        <v>7</v>
      </c>
      <c r="E362" s="1" t="str">
        <f>VLOOKUP($B362,AffectorValueTable!$1:$1048576,MATCH(AffectorValueTable!$B$1,AffectorValueTable!$1:$1,0),0)</f>
        <v>CallAffectorValue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O362" s="7" t="str">
        <f t="shared" ca="1" si="276"/>
        <v/>
      </c>
      <c r="Q362" s="1" t="s">
        <v>296</v>
      </c>
      <c r="S362" s="7">
        <f t="shared" ca="1" si="274"/>
        <v>1</v>
      </c>
      <c r="U362" s="1" t="s">
        <v>297</v>
      </c>
    </row>
    <row r="363" spans="1:23" x14ac:dyDescent="0.3">
      <c r="A363" s="1" t="str">
        <f t="shared" si="275"/>
        <v>LP_AtkSpeedUpOnEncounter_08</v>
      </c>
      <c r="B363" s="1" t="s">
        <v>295</v>
      </c>
      <c r="C363" s="1" t="str">
        <f>IF(ISERROR(VLOOKUP(B363,AffectorValueTable!$A:$A,1,0)),"어펙터밸류없음","")</f>
        <v/>
      </c>
      <c r="D363" s="1">
        <v>8</v>
      </c>
      <c r="E363" s="1" t="str">
        <f>VLOOKUP($B363,AffectorValueTable!$1:$1048576,MATCH(AffectorValueTable!$B$1,AffectorValueTable!$1:$1,0),0)</f>
        <v>CallAffectorValue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O363" s="7" t="str">
        <f t="shared" ca="1" si="276"/>
        <v/>
      </c>
      <c r="Q363" s="1" t="s">
        <v>296</v>
      </c>
      <c r="S363" s="7">
        <f t="shared" ca="1" si="274"/>
        <v>1</v>
      </c>
      <c r="U363" s="1" t="s">
        <v>297</v>
      </c>
    </row>
    <row r="364" spans="1:23" x14ac:dyDescent="0.3">
      <c r="A364" s="1" t="str">
        <f t="shared" si="275"/>
        <v>LP_AtkSpeedUpOnEncounter_09</v>
      </c>
      <c r="B364" s="1" t="s">
        <v>295</v>
      </c>
      <c r="C364" s="1" t="str">
        <f>IF(ISERROR(VLOOKUP(B364,AffectorValueTable!$A:$A,1,0)),"어펙터밸류없음","")</f>
        <v/>
      </c>
      <c r="D364" s="1">
        <v>9</v>
      </c>
      <c r="E364" s="1" t="str">
        <f>VLOOKUP($B364,AffectorValueTable!$1:$1048576,MATCH(AffectorValueTable!$B$1,AffectorValueTable!$1:$1,0),0)</f>
        <v>CallAffectorValue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O364" s="7" t="str">
        <f t="shared" ca="1" si="276"/>
        <v/>
      </c>
      <c r="Q364" s="1" t="s">
        <v>296</v>
      </c>
      <c r="S364" s="7">
        <f t="shared" ca="1" si="274"/>
        <v>1</v>
      </c>
      <c r="U364" s="1" t="s">
        <v>297</v>
      </c>
    </row>
    <row r="365" spans="1:23" x14ac:dyDescent="0.3">
      <c r="A365" s="1" t="str">
        <f t="shared" si="269"/>
        <v>LP_AtkSpeedUpOnEncounter_Spd_01</v>
      </c>
      <c r="B365" s="1" t="s">
        <v>292</v>
      </c>
      <c r="C365" s="1" t="str">
        <f>IF(ISERROR(VLOOKUP(B365,AffectorValueTable!$A:$A,1,0)),"어펙터밸류없음","")</f>
        <v/>
      </c>
      <c r="D365" s="1">
        <v>1</v>
      </c>
      <c r="E365" s="1" t="str">
        <f>VLOOKUP($B365,AffectorValueTable!$1:$1048576,MATCH(AffectorValueTable!$B$1,AffectorValueTable!$1:$1,0),0)</f>
        <v>ChangeActorStatus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4.5</v>
      </c>
      <c r="J365" s="1">
        <f t="shared" ref="J365:J373" si="277">J140*4.5/6*2.5</f>
        <v>0.28125</v>
      </c>
      <c r="M365" s="1" t="s">
        <v>148</v>
      </c>
      <c r="O365" s="7">
        <f t="shared" ca="1" si="270"/>
        <v>3</v>
      </c>
      <c r="R365" s="1">
        <v>1</v>
      </c>
      <c r="S365" s="7">
        <f t="shared" ca="1" si="274"/>
        <v>1</v>
      </c>
      <c r="W365" s="1" t="s">
        <v>364</v>
      </c>
    </row>
    <row r="366" spans="1:23" x14ac:dyDescent="0.3">
      <c r="A366" s="1" t="str">
        <f t="shared" si="269"/>
        <v>LP_AtkSpeedUpOnEncounter_Spd_02</v>
      </c>
      <c r="B366" s="1" t="s">
        <v>292</v>
      </c>
      <c r="C366" s="1" t="str">
        <f>IF(ISERROR(VLOOKUP(B366,AffectorValueTable!$A:$A,1,0)),"어펙터밸류없음","")</f>
        <v/>
      </c>
      <c r="D366" s="1">
        <v>2</v>
      </c>
      <c r="E366" s="1" t="str">
        <f>VLOOKUP($B366,AffectorValueTable!$1:$1048576,MATCH(AffectorValueTable!$B$1,AffectorValueTable!$1:$1,0),0)</f>
        <v>ChangeActorStatus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5</v>
      </c>
      <c r="J366" s="1">
        <f t="shared" si="277"/>
        <v>0.59062499999999996</v>
      </c>
      <c r="M366" s="1" t="s">
        <v>148</v>
      </c>
      <c r="O366" s="7">
        <f t="shared" ca="1" si="270"/>
        <v>3</v>
      </c>
      <c r="R366" s="1">
        <v>1</v>
      </c>
      <c r="S366" s="7">
        <f t="shared" ca="1" si="274"/>
        <v>1</v>
      </c>
      <c r="W366" s="1" t="s">
        <v>364</v>
      </c>
    </row>
    <row r="367" spans="1:23" x14ac:dyDescent="0.3">
      <c r="A367" s="1" t="str">
        <f t="shared" ref="A367:A373" si="278">B367&amp;"_"&amp;TEXT(D367,"00")</f>
        <v>LP_AtkSpeedUpOnEncounter_Spd_03</v>
      </c>
      <c r="B367" s="1" t="s">
        <v>292</v>
      </c>
      <c r="C367" s="1" t="str">
        <f>IF(ISERROR(VLOOKUP(B367,AffectorValueTable!$A:$A,1,0)),"어펙터밸류없음","")</f>
        <v/>
      </c>
      <c r="D367" s="1">
        <v>3</v>
      </c>
      <c r="E367" s="1" t="str">
        <f>VLOOKUP($B367,AffectorValueTable!$1:$1048576,MATCH(AffectorValueTable!$B$1,AffectorValueTable!$1:$1,0),0)</f>
        <v>ChangeActorStatus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5.5</v>
      </c>
      <c r="J367" s="1">
        <f t="shared" si="277"/>
        <v>0.92812500000000009</v>
      </c>
      <c r="M367" s="1" t="s">
        <v>148</v>
      </c>
      <c r="O367" s="7">
        <f t="shared" ref="O367:O373" ca="1" si="279">IF(NOT(ISBLANK(N367)),N367,
IF(ISBLANK(M367),"",
VLOOKUP(M367,OFFSET(INDIRECT("$A:$B"),0,MATCH(M$1&amp;"_Verify",INDIRECT("$1:$1"),0)-1),2,0)
))</f>
        <v>3</v>
      </c>
      <c r="R367" s="1">
        <v>1</v>
      </c>
      <c r="S367" s="7">
        <f t="shared" ca="1" si="274"/>
        <v>1</v>
      </c>
      <c r="W367" s="1" t="s">
        <v>364</v>
      </c>
    </row>
    <row r="368" spans="1:23" x14ac:dyDescent="0.3">
      <c r="A368" s="1" t="str">
        <f t="shared" si="278"/>
        <v>LP_AtkSpeedUpOnEncounter_Spd_04</v>
      </c>
      <c r="B368" s="1" t="s">
        <v>292</v>
      </c>
      <c r="C368" s="1" t="str">
        <f>IF(ISERROR(VLOOKUP(B368,AffectorValueTable!$A:$A,1,0)),"어펙터밸류없음","")</f>
        <v/>
      </c>
      <c r="D368" s="1">
        <v>4</v>
      </c>
      <c r="E368" s="1" t="str">
        <f>VLOOKUP($B368,AffectorValueTable!$1:$1048576,MATCH(AffectorValueTable!$B$1,AffectorValueTable!$1:$1,0),0)</f>
        <v>ChangeActorStatus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6</v>
      </c>
      <c r="J368" s="1">
        <f t="shared" si="277"/>
        <v>1.29375</v>
      </c>
      <c r="M368" s="1" t="s">
        <v>148</v>
      </c>
      <c r="O368" s="7">
        <f t="shared" ca="1" si="279"/>
        <v>3</v>
      </c>
      <c r="R368" s="1">
        <v>1</v>
      </c>
      <c r="S368" s="7">
        <f t="shared" ca="1" si="274"/>
        <v>1</v>
      </c>
      <c r="W368" s="1" t="s">
        <v>364</v>
      </c>
    </row>
    <row r="369" spans="1:23" x14ac:dyDescent="0.3">
      <c r="A369" s="1" t="str">
        <f t="shared" si="278"/>
        <v>LP_AtkSpeedUpOnEncounter_Spd_05</v>
      </c>
      <c r="B369" s="1" t="s">
        <v>292</v>
      </c>
      <c r="C369" s="1" t="str">
        <f>IF(ISERROR(VLOOKUP(B369,AffectorValueTable!$A:$A,1,0)),"어펙터밸류없음","")</f>
        <v/>
      </c>
      <c r="D369" s="1">
        <v>5</v>
      </c>
      <c r="E369" s="1" t="str">
        <f>VLOOKUP($B369,AffectorValueTable!$1:$1048576,MATCH(AffectorValueTable!$B$1,AffectorValueTable!$1:$1,0),0)</f>
        <v>ChangeActorStatus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6.5</v>
      </c>
      <c r="J369" s="1">
        <f t="shared" si="277"/>
        <v>1.6874999999999998</v>
      </c>
      <c r="M369" s="1" t="s">
        <v>148</v>
      </c>
      <c r="O369" s="7">
        <f t="shared" ca="1" si="279"/>
        <v>3</v>
      </c>
      <c r="R369" s="1">
        <v>1</v>
      </c>
      <c r="S369" s="7">
        <f t="shared" ca="1" si="274"/>
        <v>1</v>
      </c>
      <c r="W369" s="1" t="s">
        <v>364</v>
      </c>
    </row>
    <row r="370" spans="1:23" x14ac:dyDescent="0.3">
      <c r="A370" s="1" t="str">
        <f t="shared" si="278"/>
        <v>LP_AtkSpeedUpOnEncounter_Spd_06</v>
      </c>
      <c r="B370" s="1" t="s">
        <v>292</v>
      </c>
      <c r="C370" s="1" t="str">
        <f>IF(ISERROR(VLOOKUP(B370,AffectorValueTable!$A:$A,1,0)),"어펙터밸류없음","")</f>
        <v/>
      </c>
      <c r="D370" s="1">
        <v>6</v>
      </c>
      <c r="E370" s="1" t="str">
        <f>VLOOKUP($B370,AffectorValueTable!$1:$1048576,MATCH(AffectorValueTable!$B$1,AffectorValueTable!$1:$1,0),0)</f>
        <v>ChangeActorStatus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7</v>
      </c>
      <c r="J370" s="1">
        <f t="shared" si="277"/>
        <v>2.109375</v>
      </c>
      <c r="M370" s="1" t="s">
        <v>148</v>
      </c>
      <c r="O370" s="7">
        <f t="shared" ca="1" si="279"/>
        <v>3</v>
      </c>
      <c r="R370" s="1">
        <v>1</v>
      </c>
      <c r="S370" s="7">
        <f t="shared" ca="1" si="274"/>
        <v>1</v>
      </c>
      <c r="W370" s="1" t="s">
        <v>364</v>
      </c>
    </row>
    <row r="371" spans="1:23" x14ac:dyDescent="0.3">
      <c r="A371" s="1" t="str">
        <f t="shared" si="278"/>
        <v>LP_AtkSpeedUpOnEncounter_Spd_07</v>
      </c>
      <c r="B371" s="1" t="s">
        <v>292</v>
      </c>
      <c r="C371" s="1" t="str">
        <f>IF(ISERROR(VLOOKUP(B371,AffectorValueTable!$A:$A,1,0)),"어펙터밸류없음","")</f>
        <v/>
      </c>
      <c r="D371" s="1">
        <v>7</v>
      </c>
      <c r="E371" s="1" t="str">
        <f>VLOOKUP($B371,AffectorValueTable!$1:$1048576,MATCH(AffectorValueTable!$B$1,AffectorValueTable!$1:$1,0),0)</f>
        <v>ChangeActorStatus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7.5</v>
      </c>
      <c r="J371" s="1">
        <f t="shared" si="277"/>
        <v>2.5593750000000002</v>
      </c>
      <c r="M371" s="1" t="s">
        <v>148</v>
      </c>
      <c r="O371" s="7">
        <f t="shared" ca="1" si="279"/>
        <v>3</v>
      </c>
      <c r="R371" s="1">
        <v>1</v>
      </c>
      <c r="S371" s="7">
        <f t="shared" ca="1" si="274"/>
        <v>1</v>
      </c>
      <c r="W371" s="1" t="s">
        <v>364</v>
      </c>
    </row>
    <row r="372" spans="1:23" x14ac:dyDescent="0.3">
      <c r="A372" s="1" t="str">
        <f t="shared" si="278"/>
        <v>LP_AtkSpeedUpOnEncounter_Spd_08</v>
      </c>
      <c r="B372" s="1" t="s">
        <v>292</v>
      </c>
      <c r="C372" s="1" t="str">
        <f>IF(ISERROR(VLOOKUP(B372,AffectorValueTable!$A:$A,1,0)),"어펙터밸류없음","")</f>
        <v/>
      </c>
      <c r="D372" s="1">
        <v>8</v>
      </c>
      <c r="E372" s="1" t="str">
        <f>VLOOKUP($B372,AffectorValueTable!$1:$1048576,MATCH(AffectorValueTable!$B$1,AffectorValueTable!$1:$1,0),0)</f>
        <v>ChangeActorStatus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8</v>
      </c>
      <c r="J372" s="1">
        <f t="shared" si="277"/>
        <v>3.0375000000000001</v>
      </c>
      <c r="M372" s="1" t="s">
        <v>148</v>
      </c>
      <c r="O372" s="7">
        <f t="shared" ca="1" si="279"/>
        <v>3</v>
      </c>
      <c r="R372" s="1">
        <v>1</v>
      </c>
      <c r="S372" s="7">
        <f t="shared" ca="1" si="274"/>
        <v>1</v>
      </c>
      <c r="W372" s="1" t="s">
        <v>364</v>
      </c>
    </row>
    <row r="373" spans="1:23" x14ac:dyDescent="0.3">
      <c r="A373" s="1" t="str">
        <f t="shared" si="278"/>
        <v>LP_AtkSpeedUpOnEncounter_Spd_09</v>
      </c>
      <c r="B373" s="1" t="s">
        <v>292</v>
      </c>
      <c r="C373" s="1" t="str">
        <f>IF(ISERROR(VLOOKUP(B373,AffectorValueTable!$A:$A,1,0)),"어펙터밸류없음","")</f>
        <v/>
      </c>
      <c r="D373" s="1">
        <v>9</v>
      </c>
      <c r="E373" s="1" t="str">
        <f>VLOOKUP($B373,AffectorValueTable!$1:$1048576,MATCH(AffectorValueTable!$B$1,AffectorValueTable!$1:$1,0),0)</f>
        <v>ChangeActorStatus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8.5</v>
      </c>
      <c r="J373" s="1">
        <f t="shared" si="277"/>
        <v>3.5437499999999993</v>
      </c>
      <c r="M373" s="1" t="s">
        <v>148</v>
      </c>
      <c r="O373" s="7">
        <f t="shared" ca="1" si="279"/>
        <v>3</v>
      </c>
      <c r="R373" s="1">
        <v>1</v>
      </c>
      <c r="S373" s="7">
        <f t="shared" ca="1" si="274"/>
        <v>1</v>
      </c>
      <c r="W373" s="1" t="s">
        <v>364</v>
      </c>
    </row>
    <row r="374" spans="1:23" x14ac:dyDescent="0.3">
      <c r="A374" s="1" t="str">
        <f t="shared" ref="A374:A380" si="280">B374&amp;"_"&amp;TEXT(D374,"00")</f>
        <v>LP_AtkSpeedUpOnEncounterBetter_01</v>
      </c>
      <c r="B374" s="1" t="s">
        <v>291</v>
      </c>
      <c r="C374" s="1" t="str">
        <f>IF(ISERROR(VLOOKUP(B374,AffectorValueTable!$A:$A,1,0)),"어펙터밸류없음","")</f>
        <v/>
      </c>
      <c r="D374" s="1">
        <v>1</v>
      </c>
      <c r="E374" s="1" t="str">
        <f>VLOOKUP($B374,AffectorValueTable!$1:$1048576,MATCH(AffectorValueTable!$B$1,AffectorValueTable!$1:$1,0),0)</f>
        <v>CallAffectorValue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O374" s="7" t="str">
        <f t="shared" ca="1" si="270"/>
        <v/>
      </c>
      <c r="Q374" s="1" t="s">
        <v>296</v>
      </c>
      <c r="S374" s="7">
        <f t="shared" ca="1" si="274"/>
        <v>1</v>
      </c>
      <c r="U374" s="1" t="s">
        <v>293</v>
      </c>
    </row>
    <row r="375" spans="1:23" x14ac:dyDescent="0.3">
      <c r="A375" s="1" t="str">
        <f t="shared" si="280"/>
        <v>LP_AtkSpeedUpOnEncounterBetter_02</v>
      </c>
      <c r="B375" s="1" t="s">
        <v>291</v>
      </c>
      <c r="C375" s="1" t="str">
        <f>IF(ISERROR(VLOOKUP(B375,AffectorValueTable!$A:$A,1,0)),"어펙터밸류없음","")</f>
        <v/>
      </c>
      <c r="D375" s="1">
        <v>2</v>
      </c>
      <c r="E375" s="1" t="str">
        <f>VLOOKUP($B375,AffectorValueTable!$1:$1048576,MATCH(AffectorValueTable!$B$1,AffectorValueTable!$1:$1,0),0)</f>
        <v>CallAffectorValue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O375" s="7" t="str">
        <f t="shared" ca="1" si="270"/>
        <v/>
      </c>
      <c r="Q375" s="1" t="s">
        <v>296</v>
      </c>
      <c r="S375" s="7">
        <f t="shared" ca="1" si="274"/>
        <v>1</v>
      </c>
      <c r="U375" s="1" t="s">
        <v>293</v>
      </c>
    </row>
    <row r="376" spans="1:23" x14ac:dyDescent="0.3">
      <c r="A376" s="1" t="str">
        <f t="shared" ref="A376:A378" si="281">B376&amp;"_"&amp;TEXT(D376,"00")</f>
        <v>LP_AtkSpeedUpOnEncounterBetter_03</v>
      </c>
      <c r="B376" s="1" t="s">
        <v>291</v>
      </c>
      <c r="C376" s="1" t="str">
        <f>IF(ISERROR(VLOOKUP(B376,AffectorValueTable!$A:$A,1,0)),"어펙터밸류없음","")</f>
        <v/>
      </c>
      <c r="D376" s="1">
        <v>3</v>
      </c>
      <c r="E376" s="1" t="str">
        <f>VLOOKUP($B376,AffectorValueTable!$1:$1048576,MATCH(AffectorValueTable!$B$1,AffectorValueTable!$1:$1,0),0)</f>
        <v>CallAffectorValue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O376" s="7" t="str">
        <f t="shared" ref="O376:O378" ca="1" si="282">IF(NOT(ISBLANK(N376)),N376,
IF(ISBLANK(M376),"",
VLOOKUP(M376,OFFSET(INDIRECT("$A:$B"),0,MATCH(M$1&amp;"_Verify",INDIRECT("$1:$1"),0)-1),2,0)
))</f>
        <v/>
      </c>
      <c r="Q376" s="1" t="s">
        <v>296</v>
      </c>
      <c r="S376" s="7">
        <f t="shared" ca="1" si="274"/>
        <v>1</v>
      </c>
      <c r="U376" s="1" t="s">
        <v>293</v>
      </c>
    </row>
    <row r="377" spans="1:23" x14ac:dyDescent="0.3">
      <c r="A377" s="1" t="str">
        <f t="shared" si="281"/>
        <v>LP_AtkSpeedUpOnEncounterBetter_04</v>
      </c>
      <c r="B377" s="1" t="s">
        <v>291</v>
      </c>
      <c r="C377" s="1" t="str">
        <f>IF(ISERROR(VLOOKUP(B377,AffectorValueTable!$A:$A,1,0)),"어펙터밸류없음","")</f>
        <v/>
      </c>
      <c r="D377" s="1">
        <v>4</v>
      </c>
      <c r="E377" s="1" t="str">
        <f>VLOOKUP($B377,AffectorValueTable!$1:$1048576,MATCH(AffectorValueTable!$B$1,AffectorValueTable!$1:$1,0),0)</f>
        <v>CallAffectorValue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O377" s="7" t="str">
        <f t="shared" ca="1" si="282"/>
        <v/>
      </c>
      <c r="Q377" s="1" t="s">
        <v>296</v>
      </c>
      <c r="S377" s="7">
        <f t="shared" ca="1" si="274"/>
        <v>1</v>
      </c>
      <c r="U377" s="1" t="s">
        <v>293</v>
      </c>
    </row>
    <row r="378" spans="1:23" x14ac:dyDescent="0.3">
      <c r="A378" s="1" t="str">
        <f t="shared" si="281"/>
        <v>LP_AtkSpeedUpOnEncounterBetter_05</v>
      </c>
      <c r="B378" s="1" t="s">
        <v>291</v>
      </c>
      <c r="C378" s="1" t="str">
        <f>IF(ISERROR(VLOOKUP(B378,AffectorValueTable!$A:$A,1,0)),"어펙터밸류없음","")</f>
        <v/>
      </c>
      <c r="D378" s="1">
        <v>5</v>
      </c>
      <c r="E378" s="1" t="str">
        <f>VLOOKUP($B378,AffectorValueTable!$1:$1048576,MATCH(AffectorValueTable!$B$1,AffectorValueTable!$1:$1,0),0)</f>
        <v>CallAffectorValue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O378" s="7" t="str">
        <f t="shared" ca="1" si="282"/>
        <v/>
      </c>
      <c r="Q378" s="1" t="s">
        <v>296</v>
      </c>
      <c r="S378" s="7">
        <f t="shared" ca="1" si="274"/>
        <v>1</v>
      </c>
      <c r="U378" s="1" t="s">
        <v>293</v>
      </c>
    </row>
    <row r="379" spans="1:23" x14ac:dyDescent="0.3">
      <c r="A379" s="1" t="str">
        <f t="shared" si="280"/>
        <v>LP_AtkSpeedUpOnEncounterBetter_Spd_01</v>
      </c>
      <c r="B379" s="1" t="s">
        <v>294</v>
      </c>
      <c r="C379" s="1" t="str">
        <f>IF(ISERROR(VLOOKUP(B379,AffectorValueTable!$A:$A,1,0)),"어펙터밸류없음","")</f>
        <v/>
      </c>
      <c r="D379" s="1">
        <v>1</v>
      </c>
      <c r="E379" s="1" t="str">
        <f>VLOOKUP($B379,AffectorValueTable!$1:$1048576,MATCH(AffectorValueTable!$B$1,AffectorValueTable!$1:$1,0),0)</f>
        <v>ChangeActorStatus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4.5</v>
      </c>
      <c r="J379" s="1">
        <f>J149*4.5/6*2.5</f>
        <v>0.46875</v>
      </c>
      <c r="M379" s="1" t="s">
        <v>148</v>
      </c>
      <c r="O379" s="7">
        <f t="shared" ca="1" si="270"/>
        <v>3</v>
      </c>
      <c r="R379" s="1">
        <v>1</v>
      </c>
      <c r="S379" s="7">
        <f t="shared" ca="1" si="274"/>
        <v>1</v>
      </c>
      <c r="W379" s="1" t="s">
        <v>364</v>
      </c>
    </row>
    <row r="380" spans="1:23" x14ac:dyDescent="0.3">
      <c r="A380" s="1" t="str">
        <f t="shared" si="280"/>
        <v>LP_AtkSpeedUpOnEncounterBetter_Spd_02</v>
      </c>
      <c r="B380" s="1" t="s">
        <v>294</v>
      </c>
      <c r="C380" s="1" t="str">
        <f>IF(ISERROR(VLOOKUP(B380,AffectorValueTable!$A:$A,1,0)),"어펙터밸류없음","")</f>
        <v/>
      </c>
      <c r="D380" s="1">
        <v>2</v>
      </c>
      <c r="E380" s="1" t="str">
        <f>VLOOKUP($B380,AffectorValueTable!$1:$1048576,MATCH(AffectorValueTable!$B$1,AffectorValueTable!$1:$1,0),0)</f>
        <v>ChangeActorStatus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5.5</v>
      </c>
      <c r="J380" s="1">
        <f>J150*4.5/6*2.5</f>
        <v>0.98437500000000011</v>
      </c>
      <c r="M380" s="1" t="s">
        <v>148</v>
      </c>
      <c r="O380" s="7">
        <f t="shared" ca="1" si="270"/>
        <v>3</v>
      </c>
      <c r="R380" s="1">
        <v>1</v>
      </c>
      <c r="S380" s="7">
        <f t="shared" ca="1" si="274"/>
        <v>1</v>
      </c>
      <c r="W380" s="1" t="s">
        <v>364</v>
      </c>
    </row>
    <row r="381" spans="1:23" x14ac:dyDescent="0.3">
      <c r="A381" s="1" t="str">
        <f t="shared" ref="A381:A383" si="283">B381&amp;"_"&amp;TEXT(D381,"00")</f>
        <v>LP_AtkSpeedUpOnEncounterBetter_Spd_03</v>
      </c>
      <c r="B381" s="1" t="s">
        <v>294</v>
      </c>
      <c r="C381" s="1" t="str">
        <f>IF(ISERROR(VLOOKUP(B381,AffectorValueTable!$A:$A,1,0)),"어펙터밸류없음","")</f>
        <v/>
      </c>
      <c r="D381" s="1">
        <v>3</v>
      </c>
      <c r="E381" s="1" t="str">
        <f>VLOOKUP($B381,AffectorValueTable!$1:$1048576,MATCH(AffectorValueTable!$B$1,AffectorValueTable!$1:$1,0),0)</f>
        <v>ChangeActorStatus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6.5</v>
      </c>
      <c r="J381" s="1">
        <f>J151*4.5/6*2.5</f>
        <v>1.546875</v>
      </c>
      <c r="M381" s="1" t="s">
        <v>148</v>
      </c>
      <c r="O381" s="7">
        <f t="shared" ref="O381:O383" ca="1" si="284">IF(NOT(ISBLANK(N381)),N381,
IF(ISBLANK(M381),"",
VLOOKUP(M381,OFFSET(INDIRECT("$A:$B"),0,MATCH(M$1&amp;"_Verify",INDIRECT("$1:$1"),0)-1),2,0)
))</f>
        <v>3</v>
      </c>
      <c r="R381" s="1">
        <v>1</v>
      </c>
      <c r="S381" s="7">
        <f t="shared" ca="1" si="274"/>
        <v>1</v>
      </c>
      <c r="W381" s="1" t="s">
        <v>364</v>
      </c>
    </row>
    <row r="382" spans="1:23" x14ac:dyDescent="0.3">
      <c r="A382" s="1" t="str">
        <f t="shared" si="283"/>
        <v>LP_AtkSpeedUpOnEncounterBetter_Spd_04</v>
      </c>
      <c r="B382" s="1" t="s">
        <v>294</v>
      </c>
      <c r="C382" s="1" t="str">
        <f>IF(ISERROR(VLOOKUP(B382,AffectorValueTable!$A:$A,1,0)),"어펙터밸류없음","")</f>
        <v/>
      </c>
      <c r="D382" s="1">
        <v>4</v>
      </c>
      <c r="E382" s="1" t="str">
        <f>VLOOKUP($B382,AffectorValueTable!$1:$1048576,MATCH(AffectorValueTable!$B$1,AffectorValueTable!$1:$1,0),0)</f>
        <v>ChangeActorStatus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7.5</v>
      </c>
      <c r="J382" s="1">
        <f>J152*4.5/6*2.5</f>
        <v>2.15625</v>
      </c>
      <c r="M382" s="1" t="s">
        <v>148</v>
      </c>
      <c r="O382" s="7">
        <f t="shared" ca="1" si="284"/>
        <v>3</v>
      </c>
      <c r="R382" s="1">
        <v>1</v>
      </c>
      <c r="S382" s="7">
        <f t="shared" ca="1" si="274"/>
        <v>1</v>
      </c>
      <c r="W382" s="1" t="s">
        <v>364</v>
      </c>
    </row>
    <row r="383" spans="1:23" x14ac:dyDescent="0.3">
      <c r="A383" s="1" t="str">
        <f t="shared" si="283"/>
        <v>LP_AtkSpeedUpOnEncounterBetter_Spd_05</v>
      </c>
      <c r="B383" s="1" t="s">
        <v>294</v>
      </c>
      <c r="C383" s="1" t="str">
        <f>IF(ISERROR(VLOOKUP(B383,AffectorValueTable!$A:$A,1,0)),"어펙터밸류없음","")</f>
        <v/>
      </c>
      <c r="D383" s="1">
        <v>5</v>
      </c>
      <c r="E383" s="1" t="str">
        <f>VLOOKUP($B383,AffectorValueTable!$1:$1048576,MATCH(AffectorValueTable!$B$1,AffectorValueTable!$1:$1,0),0)</f>
        <v>ChangeActorStatus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8.5</v>
      </c>
      <c r="J383" s="1">
        <f>J153*4.5/6*2.5</f>
        <v>2.8125</v>
      </c>
      <c r="M383" s="1" t="s">
        <v>148</v>
      </c>
      <c r="O383" s="7">
        <f t="shared" ca="1" si="284"/>
        <v>3</v>
      </c>
      <c r="R383" s="1">
        <v>1</v>
      </c>
      <c r="S383" s="7">
        <f t="shared" ca="1" si="274"/>
        <v>1</v>
      </c>
      <c r="W383" s="1" t="s">
        <v>364</v>
      </c>
    </row>
    <row r="384" spans="1:23" x14ac:dyDescent="0.3">
      <c r="A384" s="1" t="str">
        <f t="shared" ref="A384:A388" si="285">B384&amp;"_"&amp;TEXT(D384,"00")</f>
        <v>LP_VampireOnAttack_01</v>
      </c>
      <c r="B384" s="1" t="s">
        <v>298</v>
      </c>
      <c r="C384" s="1" t="str">
        <f>IF(ISERROR(VLOOKUP(B384,AffectorValueTable!$A:$A,1,0)),"어펙터밸류없음","")</f>
        <v/>
      </c>
      <c r="D384" s="1">
        <v>1</v>
      </c>
      <c r="E384" s="1" t="str">
        <f>VLOOKUP($B384,AffectorValueTable!$1:$1048576,MATCH(AffectorValueTable!$B$1,AffectorValueTable!$1:$1,0),0)</f>
        <v>Vampire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L384" s="1">
        <f t="shared" ref="L384:L397" si="286">J140</f>
        <v>0.15</v>
      </c>
      <c r="O384" s="7" t="str">
        <f t="shared" ref="O384:O388" ca="1" si="287">IF(NOT(ISBLANK(N384)),N384,
IF(ISBLANK(M384),"",
VLOOKUP(M384,OFFSET(INDIRECT("$A:$B"),0,MATCH(M$1&amp;"_Verify",INDIRECT("$1:$1"),0)-1),2,0)
))</f>
        <v/>
      </c>
      <c r="S384" s="7" t="str">
        <f t="shared" ca="1" si="274"/>
        <v/>
      </c>
    </row>
    <row r="385" spans="1:21" x14ac:dyDescent="0.3">
      <c r="A385" s="1" t="str">
        <f t="shared" si="285"/>
        <v>LP_VampireOnAttack_02</v>
      </c>
      <c r="B385" s="1" t="s">
        <v>298</v>
      </c>
      <c r="C385" s="1" t="str">
        <f>IF(ISERROR(VLOOKUP(B385,AffectorValueTable!$A:$A,1,0)),"어펙터밸류없음","")</f>
        <v/>
      </c>
      <c r="D385" s="1">
        <v>2</v>
      </c>
      <c r="E385" s="1" t="str">
        <f>VLOOKUP($B385,AffectorValueTable!$1:$1048576,MATCH(AffectorValueTable!$B$1,AffectorValueTable!$1:$1,0),0)</f>
        <v>Vampire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L385" s="1">
        <f t="shared" si="286"/>
        <v>0.315</v>
      </c>
      <c r="O385" s="7" t="str">
        <f t="shared" ca="1" si="287"/>
        <v/>
      </c>
      <c r="S385" s="7" t="str">
        <f t="shared" ca="1" si="274"/>
        <v/>
      </c>
    </row>
    <row r="386" spans="1:21" x14ac:dyDescent="0.3">
      <c r="A386" s="1" t="str">
        <f t="shared" si="285"/>
        <v>LP_VampireOnAttack_03</v>
      </c>
      <c r="B386" s="1" t="s">
        <v>298</v>
      </c>
      <c r="C386" s="1" t="str">
        <f>IF(ISERROR(VLOOKUP(B386,AffectorValueTable!$A:$A,1,0)),"어펙터밸류없음","")</f>
        <v/>
      </c>
      <c r="D386" s="1">
        <v>3</v>
      </c>
      <c r="E386" s="1" t="str">
        <f>VLOOKUP($B386,AffectorValueTable!$1:$1048576,MATCH(AffectorValueTable!$B$1,AffectorValueTable!$1:$1,0),0)</f>
        <v>Vampire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L386" s="1">
        <f t="shared" si="286"/>
        <v>0.49500000000000005</v>
      </c>
      <c r="O386" s="7" t="str">
        <f t="shared" ca="1" si="287"/>
        <v/>
      </c>
      <c r="S386" s="7" t="str">
        <f t="shared" ca="1" si="274"/>
        <v/>
      </c>
    </row>
    <row r="387" spans="1:21" x14ac:dyDescent="0.3">
      <c r="A387" s="1" t="str">
        <f t="shared" si="285"/>
        <v>LP_VampireOnAttack_04</v>
      </c>
      <c r="B387" s="1" t="s">
        <v>298</v>
      </c>
      <c r="C387" s="1" t="str">
        <f>IF(ISERROR(VLOOKUP(B387,AffectorValueTable!$A:$A,1,0)),"어펙터밸류없음","")</f>
        <v/>
      </c>
      <c r="D387" s="1">
        <v>4</v>
      </c>
      <c r="E387" s="1" t="str">
        <f>VLOOKUP($B387,AffectorValueTable!$1:$1048576,MATCH(AffectorValueTable!$B$1,AffectorValueTable!$1:$1,0),0)</f>
        <v>Vampire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L387" s="1">
        <f t="shared" si="286"/>
        <v>0.69</v>
      </c>
      <c r="O387" s="7" t="str">
        <f t="shared" ca="1" si="287"/>
        <v/>
      </c>
      <c r="S387" s="7" t="str">
        <f t="shared" ca="1" si="274"/>
        <v/>
      </c>
    </row>
    <row r="388" spans="1:21" x14ac:dyDescent="0.3">
      <c r="A388" s="1" t="str">
        <f t="shared" si="285"/>
        <v>LP_VampireOnAttack_05</v>
      </c>
      <c r="B388" s="1" t="s">
        <v>298</v>
      </c>
      <c r="C388" s="1" t="str">
        <f>IF(ISERROR(VLOOKUP(B388,AffectorValueTable!$A:$A,1,0)),"어펙터밸류없음","")</f>
        <v/>
      </c>
      <c r="D388" s="1">
        <v>5</v>
      </c>
      <c r="E388" s="1" t="str">
        <f>VLOOKUP($B388,AffectorValueTable!$1:$1048576,MATCH(AffectorValueTable!$B$1,AffectorValueTable!$1:$1,0),0)</f>
        <v>Vampire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L388" s="1">
        <f t="shared" si="286"/>
        <v>0.89999999999999991</v>
      </c>
      <c r="O388" s="7" t="str">
        <f t="shared" ca="1" si="287"/>
        <v/>
      </c>
      <c r="S388" s="7" t="str">
        <f t="shared" ca="1" si="274"/>
        <v/>
      </c>
    </row>
    <row r="389" spans="1:21" x14ac:dyDescent="0.3">
      <c r="A389" s="1" t="str">
        <f t="shared" ref="A389:A392" si="288">B389&amp;"_"&amp;TEXT(D389,"00")</f>
        <v>LP_VampireOnAttack_06</v>
      </c>
      <c r="B389" s="1" t="s">
        <v>298</v>
      </c>
      <c r="C389" s="1" t="str">
        <f>IF(ISERROR(VLOOKUP(B389,AffectorValueTable!$A:$A,1,0)),"어펙터밸류없음","")</f>
        <v/>
      </c>
      <c r="D389" s="1">
        <v>6</v>
      </c>
      <c r="E389" s="1" t="str">
        <f>VLOOKUP($B389,AffectorValueTable!$1:$1048576,MATCH(AffectorValueTable!$B$1,AffectorValueTable!$1:$1,0),0)</f>
        <v>Vampire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L389" s="1">
        <f t="shared" si="286"/>
        <v>1.125</v>
      </c>
      <c r="O389" s="7" t="str">
        <f t="shared" ref="O389:O392" ca="1" si="289">IF(NOT(ISBLANK(N389)),N389,
IF(ISBLANK(M389),"",
VLOOKUP(M389,OFFSET(INDIRECT("$A:$B"),0,MATCH(M$1&amp;"_Verify",INDIRECT("$1:$1"),0)-1),2,0)
))</f>
        <v/>
      </c>
      <c r="S389" s="7" t="str">
        <f t="shared" ref="S389:S392" ca="1" si="290">IF(NOT(ISBLANK(R389)),R389,
IF(ISBLANK(Q389),"",
VLOOKUP(Q389,OFFSET(INDIRECT("$A:$B"),0,MATCH(Q$1&amp;"_Verify",INDIRECT("$1:$1"),0)-1),2,0)
))</f>
        <v/>
      </c>
    </row>
    <row r="390" spans="1:21" x14ac:dyDescent="0.3">
      <c r="A390" s="1" t="str">
        <f t="shared" si="288"/>
        <v>LP_VampireOnAttack_07</v>
      </c>
      <c r="B390" s="1" t="s">
        <v>298</v>
      </c>
      <c r="C390" s="1" t="str">
        <f>IF(ISERROR(VLOOKUP(B390,AffectorValueTable!$A:$A,1,0)),"어펙터밸류없음","")</f>
        <v/>
      </c>
      <c r="D390" s="1">
        <v>7</v>
      </c>
      <c r="E390" s="1" t="str">
        <f>VLOOKUP($B390,AffectorValueTable!$1:$1048576,MATCH(AffectorValueTable!$B$1,AffectorValueTable!$1:$1,0),0)</f>
        <v>Vampire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L390" s="1">
        <f t="shared" si="286"/>
        <v>1.3650000000000002</v>
      </c>
      <c r="O390" s="7" t="str">
        <f t="shared" ca="1" si="289"/>
        <v/>
      </c>
      <c r="S390" s="7" t="str">
        <f t="shared" ca="1" si="290"/>
        <v/>
      </c>
    </row>
    <row r="391" spans="1:21" x14ac:dyDescent="0.3">
      <c r="A391" s="1" t="str">
        <f t="shared" si="288"/>
        <v>LP_VampireOnAttack_08</v>
      </c>
      <c r="B391" s="1" t="s">
        <v>298</v>
      </c>
      <c r="C391" s="1" t="str">
        <f>IF(ISERROR(VLOOKUP(B391,AffectorValueTable!$A:$A,1,0)),"어펙터밸류없음","")</f>
        <v/>
      </c>
      <c r="D391" s="1">
        <v>8</v>
      </c>
      <c r="E391" s="1" t="str">
        <f>VLOOKUP($B391,AffectorValueTable!$1:$1048576,MATCH(AffectorValueTable!$B$1,AffectorValueTable!$1:$1,0),0)</f>
        <v>Vampire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L391" s="1">
        <f t="shared" si="286"/>
        <v>1.62</v>
      </c>
      <c r="O391" s="7" t="str">
        <f t="shared" ca="1" si="289"/>
        <v/>
      </c>
      <c r="S391" s="7" t="str">
        <f t="shared" ca="1" si="290"/>
        <v/>
      </c>
    </row>
    <row r="392" spans="1:21" x14ac:dyDescent="0.3">
      <c r="A392" s="1" t="str">
        <f t="shared" si="288"/>
        <v>LP_VampireOnAttack_09</v>
      </c>
      <c r="B392" s="1" t="s">
        <v>298</v>
      </c>
      <c r="C392" s="1" t="str">
        <f>IF(ISERROR(VLOOKUP(B392,AffectorValueTable!$A:$A,1,0)),"어펙터밸류없음","")</f>
        <v/>
      </c>
      <c r="D392" s="1">
        <v>9</v>
      </c>
      <c r="E392" s="1" t="str">
        <f>VLOOKUP($B392,AffectorValueTable!$1:$1048576,MATCH(AffectorValueTable!$B$1,AffectorValueTable!$1:$1,0),0)</f>
        <v>Vampire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L392" s="1">
        <f t="shared" si="286"/>
        <v>1.89</v>
      </c>
      <c r="O392" s="7" t="str">
        <f t="shared" ca="1" si="289"/>
        <v/>
      </c>
      <c r="S392" s="7" t="str">
        <f t="shared" ca="1" si="290"/>
        <v/>
      </c>
    </row>
    <row r="393" spans="1:21" x14ac:dyDescent="0.3">
      <c r="A393" s="1" t="str">
        <f t="shared" ref="A393:A397" si="291">B393&amp;"_"&amp;TEXT(D393,"00")</f>
        <v>LP_VampireOnAttackBetter_01</v>
      </c>
      <c r="B393" s="1" t="s">
        <v>299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Vampire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L393" s="1">
        <f t="shared" si="286"/>
        <v>0.25</v>
      </c>
      <c r="O393" s="7" t="str">
        <f t="shared" ref="O393:O397" ca="1" si="292">IF(NOT(ISBLANK(N393)),N393,
IF(ISBLANK(M393),"",
VLOOKUP(M393,OFFSET(INDIRECT("$A:$B"),0,MATCH(M$1&amp;"_Verify",INDIRECT("$1:$1"),0)-1),2,0)
))</f>
        <v/>
      </c>
      <c r="S393" s="7" t="str">
        <f t="shared" ca="1" si="274"/>
        <v/>
      </c>
    </row>
    <row r="394" spans="1:21" x14ac:dyDescent="0.3">
      <c r="A394" s="1" t="str">
        <f t="shared" si="291"/>
        <v>LP_VampireOnAttackBetter_02</v>
      </c>
      <c r="B394" s="1" t="s">
        <v>299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Vampire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L394" s="1">
        <f t="shared" si="286"/>
        <v>0.52500000000000002</v>
      </c>
      <c r="O394" s="7" t="str">
        <f t="shared" ca="1" si="292"/>
        <v/>
      </c>
      <c r="S394" s="7" t="str">
        <f t="shared" ca="1" si="274"/>
        <v/>
      </c>
    </row>
    <row r="395" spans="1:21" x14ac:dyDescent="0.3">
      <c r="A395" s="1" t="str">
        <f t="shared" si="291"/>
        <v>LP_VampireOnAttackBetter_03</v>
      </c>
      <c r="B395" s="1" t="s">
        <v>299</v>
      </c>
      <c r="C395" s="1" t="str">
        <f>IF(ISERROR(VLOOKUP(B395,AffectorValueTable!$A:$A,1,0)),"어펙터밸류없음","")</f>
        <v/>
      </c>
      <c r="D395" s="1">
        <v>3</v>
      </c>
      <c r="E395" s="1" t="str">
        <f>VLOOKUP($B395,AffectorValueTable!$1:$1048576,MATCH(AffectorValueTable!$B$1,AffectorValueTable!$1:$1,0),0)</f>
        <v>Vampire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L395" s="1">
        <f t="shared" si="286"/>
        <v>0.82500000000000007</v>
      </c>
      <c r="O395" s="7" t="str">
        <f t="shared" ca="1" si="292"/>
        <v/>
      </c>
      <c r="S395" s="7" t="str">
        <f t="shared" ca="1" si="274"/>
        <v/>
      </c>
    </row>
    <row r="396" spans="1:21" x14ac:dyDescent="0.3">
      <c r="A396" s="1" t="str">
        <f t="shared" si="291"/>
        <v>LP_VampireOnAttackBetter_04</v>
      </c>
      <c r="B396" s="1" t="s">
        <v>299</v>
      </c>
      <c r="C396" s="1" t="str">
        <f>IF(ISERROR(VLOOKUP(B396,AffectorValueTable!$A:$A,1,0)),"어펙터밸류없음","")</f>
        <v/>
      </c>
      <c r="D396" s="1">
        <v>4</v>
      </c>
      <c r="E396" s="1" t="str">
        <f>VLOOKUP($B396,AffectorValueTable!$1:$1048576,MATCH(AffectorValueTable!$B$1,AffectorValueTable!$1:$1,0),0)</f>
        <v>Vampire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L396" s="1">
        <f t="shared" si="286"/>
        <v>1.1499999999999999</v>
      </c>
      <c r="O396" s="7" t="str">
        <f t="shared" ca="1" si="292"/>
        <v/>
      </c>
      <c r="S396" s="7" t="str">
        <f t="shared" ca="1" si="274"/>
        <v/>
      </c>
    </row>
    <row r="397" spans="1:21" x14ac:dyDescent="0.3">
      <c r="A397" s="1" t="str">
        <f t="shared" si="291"/>
        <v>LP_VampireOnAttackBetter_05</v>
      </c>
      <c r="B397" s="1" t="s">
        <v>299</v>
      </c>
      <c r="C397" s="1" t="str">
        <f>IF(ISERROR(VLOOKUP(B397,AffectorValueTable!$A:$A,1,0)),"어펙터밸류없음","")</f>
        <v/>
      </c>
      <c r="D397" s="1">
        <v>5</v>
      </c>
      <c r="E397" s="1" t="str">
        <f>VLOOKUP($B397,AffectorValueTable!$1:$1048576,MATCH(AffectorValueTable!$B$1,AffectorValueTable!$1:$1,0),0)</f>
        <v>Vampire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L397" s="1">
        <f t="shared" si="286"/>
        <v>1.5</v>
      </c>
      <c r="O397" s="7" t="str">
        <f t="shared" ca="1" si="292"/>
        <v/>
      </c>
      <c r="S397" s="7" t="str">
        <f t="shared" ca="1" si="274"/>
        <v/>
      </c>
    </row>
    <row r="398" spans="1:21" x14ac:dyDescent="0.3">
      <c r="A398" s="1" t="str">
        <f t="shared" ref="A398:A402" si="293">B398&amp;"_"&amp;TEXT(D398,"00")</f>
        <v>LP_RecoverOnAttacked_01</v>
      </c>
      <c r="B398" s="1" t="s">
        <v>300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CallAffectorValue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O398" s="7" t="str">
        <f t="shared" ref="O398:O402" ca="1" si="294">IF(NOT(ISBLANK(N398)),N398,
IF(ISBLANK(M398),"",
VLOOKUP(M398,OFFSET(INDIRECT("$A:$B"),0,MATCH(M$1&amp;"_Verify",INDIRECT("$1:$1"),0)-1),2,0)
))</f>
        <v/>
      </c>
      <c r="Q398" s="1" t="s">
        <v>224</v>
      </c>
      <c r="S398" s="7">
        <f t="shared" ca="1" si="274"/>
        <v>4</v>
      </c>
      <c r="U398" s="1" t="s">
        <v>301</v>
      </c>
    </row>
    <row r="399" spans="1:21" x14ac:dyDescent="0.3">
      <c r="A399" s="1" t="str">
        <f t="shared" si="293"/>
        <v>LP_RecoverOnAttacked_02</v>
      </c>
      <c r="B399" s="1" t="s">
        <v>300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CallAffectorValue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O399" s="7" t="str">
        <f t="shared" ca="1" si="294"/>
        <v/>
      </c>
      <c r="Q399" s="1" t="s">
        <v>224</v>
      </c>
      <c r="S399" s="7">
        <f t="shared" ca="1" si="274"/>
        <v>4</v>
      </c>
      <c r="U399" s="1" t="s">
        <v>301</v>
      </c>
    </row>
    <row r="400" spans="1:21" x14ac:dyDescent="0.3">
      <c r="A400" s="1" t="str">
        <f t="shared" si="293"/>
        <v>LP_RecoverOnAttacked_03</v>
      </c>
      <c r="B400" s="1" t="s">
        <v>300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CallAffectorValue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O400" s="7" t="str">
        <f t="shared" ca="1" si="294"/>
        <v/>
      </c>
      <c r="Q400" s="1" t="s">
        <v>224</v>
      </c>
      <c r="S400" s="7">
        <f t="shared" ca="1" si="274"/>
        <v>4</v>
      </c>
      <c r="U400" s="1" t="s">
        <v>301</v>
      </c>
    </row>
    <row r="401" spans="1:21" x14ac:dyDescent="0.3">
      <c r="A401" s="1" t="str">
        <f t="shared" si="293"/>
        <v>LP_RecoverOnAttacked_04</v>
      </c>
      <c r="B401" s="1" t="s">
        <v>300</v>
      </c>
      <c r="C401" s="1" t="str">
        <f>IF(ISERROR(VLOOKUP(B401,AffectorValueTable!$A:$A,1,0)),"어펙터밸류없음","")</f>
        <v/>
      </c>
      <c r="D401" s="1">
        <v>4</v>
      </c>
      <c r="E401" s="1" t="str">
        <f>VLOOKUP($B401,AffectorValueTable!$1:$1048576,MATCH(AffectorValueTable!$B$1,AffectorValueTable!$1:$1,0),0)</f>
        <v>CallAffectorValue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O401" s="7" t="str">
        <f t="shared" ca="1" si="294"/>
        <v/>
      </c>
      <c r="Q401" s="1" t="s">
        <v>224</v>
      </c>
      <c r="S401" s="7">
        <f t="shared" ca="1" si="274"/>
        <v>4</v>
      </c>
      <c r="U401" s="1" t="s">
        <v>301</v>
      </c>
    </row>
    <row r="402" spans="1:21" x14ac:dyDescent="0.3">
      <c r="A402" s="1" t="str">
        <f t="shared" si="293"/>
        <v>LP_RecoverOnAttacked_05</v>
      </c>
      <c r="B402" s="1" t="s">
        <v>300</v>
      </c>
      <c r="C402" s="1" t="str">
        <f>IF(ISERROR(VLOOKUP(B402,AffectorValueTable!$A:$A,1,0)),"어펙터밸류없음","")</f>
        <v/>
      </c>
      <c r="D402" s="1">
        <v>5</v>
      </c>
      <c r="E402" s="1" t="str">
        <f>VLOOKUP($B402,AffectorValueTable!$1:$1048576,MATCH(AffectorValueTable!$B$1,AffectorValueTable!$1:$1,0),0)</f>
        <v>CallAffectorValue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O402" s="7" t="str">
        <f t="shared" ca="1" si="294"/>
        <v/>
      </c>
      <c r="Q402" s="1" t="s">
        <v>224</v>
      </c>
      <c r="S402" s="7">
        <f t="shared" ca="1" si="274"/>
        <v>4</v>
      </c>
      <c r="U402" s="1" t="s">
        <v>301</v>
      </c>
    </row>
    <row r="403" spans="1:21" x14ac:dyDescent="0.3">
      <c r="A403" s="1" t="str">
        <f t="shared" ref="A403:A407" si="295">B403&amp;"_"&amp;TEXT(D403,"00")</f>
        <v>LP_RecoverOnAttacked_Heal_01</v>
      </c>
      <c r="B403" s="1" t="s">
        <v>301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HealOverTime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f t="shared" ref="I403:I407" si="296">J403*5+0.1</f>
        <v>4.6999999999999984</v>
      </c>
      <c r="J403" s="1">
        <f t="shared" ref="J403:J406" si="297">J404+0.08</f>
        <v>0.91999999999999982</v>
      </c>
      <c r="L403" s="1">
        <v>8.8888888888888892E-2</v>
      </c>
      <c r="O403" s="7" t="str">
        <f t="shared" ref="O403:O407" ca="1" si="298">IF(NOT(ISBLANK(N403)),N403,
IF(ISBLANK(M403),"",
VLOOKUP(M403,OFFSET(INDIRECT("$A:$B"),0,MATCH(M$1&amp;"_Verify",INDIRECT("$1:$1"),0)-1),2,0)
))</f>
        <v/>
      </c>
      <c r="S403" s="7" t="str">
        <f t="shared" ca="1" si="274"/>
        <v/>
      </c>
    </row>
    <row r="404" spans="1:21" x14ac:dyDescent="0.3">
      <c r="A404" s="1" t="str">
        <f t="shared" si="295"/>
        <v>LP_RecoverOnAttacked_Heal_02</v>
      </c>
      <c r="B404" s="1" t="s">
        <v>301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HealOverTime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f t="shared" si="296"/>
        <v>4.2999999999999989</v>
      </c>
      <c r="J404" s="1">
        <f t="shared" si="297"/>
        <v>0.83999999999999986</v>
      </c>
      <c r="L404" s="1">
        <v>0.12537313432835823</v>
      </c>
      <c r="O404" s="7" t="str">
        <f t="shared" ca="1" si="298"/>
        <v/>
      </c>
      <c r="S404" s="7" t="str">
        <f t="shared" ca="1" si="274"/>
        <v/>
      </c>
    </row>
    <row r="405" spans="1:21" x14ac:dyDescent="0.3">
      <c r="A405" s="1" t="str">
        <f t="shared" si="295"/>
        <v>LP_RecoverOnAttacked_Heal_03</v>
      </c>
      <c r="B405" s="1" t="s">
        <v>301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HealOverTime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f t="shared" si="296"/>
        <v>3.8999999999999995</v>
      </c>
      <c r="J405" s="1">
        <f t="shared" si="297"/>
        <v>0.7599999999999999</v>
      </c>
      <c r="L405" s="1">
        <v>0.14505494505494507</v>
      </c>
      <c r="O405" s="7" t="str">
        <f t="shared" ca="1" si="298"/>
        <v/>
      </c>
      <c r="S405" s="7" t="str">
        <f t="shared" ca="1" si="274"/>
        <v/>
      </c>
    </row>
    <row r="406" spans="1:21" x14ac:dyDescent="0.3">
      <c r="A406" s="1" t="str">
        <f t="shared" si="295"/>
        <v>LP_RecoverOnAttacked_Heal_04</v>
      </c>
      <c r="B406" s="1" t="s">
        <v>301</v>
      </c>
      <c r="C406" s="1" t="str">
        <f>IF(ISERROR(VLOOKUP(B406,AffectorValueTable!$A:$A,1,0)),"어펙터밸류없음","")</f>
        <v/>
      </c>
      <c r="D406" s="1">
        <v>4</v>
      </c>
      <c r="E406" s="1" t="str">
        <f>VLOOKUP($B406,AffectorValueTable!$1:$1048576,MATCH(AffectorValueTable!$B$1,AffectorValueTable!$1:$1,0),0)</f>
        <v>HealOverTime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f t="shared" si="296"/>
        <v>3.4999999999999996</v>
      </c>
      <c r="J406" s="1">
        <f t="shared" si="297"/>
        <v>0.67999999999999994</v>
      </c>
      <c r="L406" s="1">
        <v>0.15726495726495726</v>
      </c>
      <c r="O406" s="7" t="str">
        <f t="shared" ca="1" si="298"/>
        <v/>
      </c>
      <c r="S406" s="7" t="str">
        <f t="shared" ca="1" si="274"/>
        <v/>
      </c>
    </row>
    <row r="407" spans="1:21" x14ac:dyDescent="0.3">
      <c r="A407" s="1" t="str">
        <f t="shared" si="295"/>
        <v>LP_RecoverOnAttacked_Heal_05</v>
      </c>
      <c r="B407" s="1" t="s">
        <v>301</v>
      </c>
      <c r="C407" s="1" t="str">
        <f>IF(ISERROR(VLOOKUP(B407,AffectorValueTable!$A:$A,1,0)),"어펙터밸류없음","")</f>
        <v/>
      </c>
      <c r="D407" s="1">
        <v>5</v>
      </c>
      <c r="E407" s="1" t="str">
        <f>VLOOKUP($B407,AffectorValueTable!$1:$1048576,MATCH(AffectorValueTable!$B$1,AffectorValueTable!$1:$1,0),0)</f>
        <v>HealOverTime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f t="shared" si="296"/>
        <v>3.1</v>
      </c>
      <c r="J407" s="1">
        <v>0.6</v>
      </c>
      <c r="L407" s="1">
        <v>0.16551724137931034</v>
      </c>
      <c r="O407" s="7" t="str">
        <f t="shared" ca="1" si="298"/>
        <v/>
      </c>
      <c r="S407" s="7" t="str">
        <f t="shared" ca="1" si="274"/>
        <v/>
      </c>
    </row>
    <row r="408" spans="1:21" x14ac:dyDescent="0.3">
      <c r="A408" s="1" t="str">
        <f t="shared" ref="A408:A412" si="299">B408&amp;"_"&amp;TEXT(D408,"00")</f>
        <v>LP_ReflectOnAttacked_01</v>
      </c>
      <c r="B408" s="1" t="s">
        <v>304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ReflectDamage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v>0.93377528089887663</v>
      </c>
      <c r="O408" s="7" t="str">
        <f t="shared" ref="O408:O412" ca="1" si="300">IF(NOT(ISBLANK(N408)),N408,
IF(ISBLANK(M408),"",
VLOOKUP(M408,OFFSET(INDIRECT("$A:$B"),0,MATCH(M$1&amp;"_Verify",INDIRECT("$1:$1"),0)-1),2,0)
))</f>
        <v/>
      </c>
      <c r="S408" s="7" t="str">
        <f t="shared" ref="S408:S476" ca="1" si="301">IF(NOT(ISBLANK(R408)),R408,
IF(ISBLANK(Q408),"",
VLOOKUP(Q408,OFFSET(INDIRECT("$A:$B"),0,MATCH(Q$1&amp;"_Verify",INDIRECT("$1:$1"),0)-1),2,0)
))</f>
        <v/>
      </c>
    </row>
    <row r="409" spans="1:21" x14ac:dyDescent="0.3">
      <c r="A409" s="1" t="str">
        <f t="shared" si="299"/>
        <v>LP_ReflectOnAttacked_02</v>
      </c>
      <c r="B409" s="1" t="s">
        <v>304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ReflectDamage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2.2014964610717898</v>
      </c>
      <c r="O409" s="7" t="str">
        <f t="shared" ca="1" si="300"/>
        <v/>
      </c>
      <c r="S409" s="7" t="str">
        <f t="shared" ca="1" si="301"/>
        <v/>
      </c>
    </row>
    <row r="410" spans="1:21" x14ac:dyDescent="0.3">
      <c r="A410" s="1" t="str">
        <f t="shared" si="299"/>
        <v>LP_ReflectOnAttacked_03</v>
      </c>
      <c r="B410" s="1" t="s">
        <v>304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ReflectDamage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3.8477338195077495</v>
      </c>
      <c r="O410" s="7" t="str">
        <f t="shared" ca="1" si="300"/>
        <v/>
      </c>
      <c r="S410" s="7" t="str">
        <f t="shared" ca="1" si="301"/>
        <v/>
      </c>
    </row>
    <row r="411" spans="1:21" x14ac:dyDescent="0.3">
      <c r="A411" s="1" t="str">
        <f t="shared" si="299"/>
        <v>LP_ReflectOnAttacked_04</v>
      </c>
      <c r="B411" s="1" t="s">
        <v>304</v>
      </c>
      <c r="C411" s="1" t="str">
        <f>IF(ISERROR(VLOOKUP(B411,AffectorValueTable!$A:$A,1,0)),"어펙터밸류없음","")</f>
        <v/>
      </c>
      <c r="D411" s="1">
        <v>4</v>
      </c>
      <c r="E411" s="1" t="str">
        <f>VLOOKUP($B411,AffectorValueTable!$1:$1048576,MATCH(AffectorValueTable!$B$1,AffectorValueTable!$1:$1,0),0)</f>
        <v>ReflectDamage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5.9275139063862792</v>
      </c>
      <c r="O411" s="7" t="str">
        <f t="shared" ca="1" si="300"/>
        <v/>
      </c>
      <c r="S411" s="7" t="str">
        <f t="shared" ca="1" si="301"/>
        <v/>
      </c>
    </row>
    <row r="412" spans="1:21" x14ac:dyDescent="0.3">
      <c r="A412" s="1" t="str">
        <f t="shared" si="299"/>
        <v>LP_ReflectOnAttacked_05</v>
      </c>
      <c r="B412" s="1" t="s">
        <v>304</v>
      </c>
      <c r="C412" s="1" t="str">
        <f>IF(ISERROR(VLOOKUP(B412,AffectorValueTable!$A:$A,1,0)),"어펙터밸류없음","")</f>
        <v/>
      </c>
      <c r="D412" s="1">
        <v>5</v>
      </c>
      <c r="E412" s="1" t="str">
        <f>VLOOKUP($B412,AffectorValueTable!$1:$1048576,MATCH(AffectorValueTable!$B$1,AffectorValueTable!$1:$1,0),0)</f>
        <v>ReflectDamage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8.5104402985074614</v>
      </c>
      <c r="O412" s="7" t="str">
        <f t="shared" ca="1" si="300"/>
        <v/>
      </c>
      <c r="S412" s="7" t="str">
        <f t="shared" ca="1" si="301"/>
        <v/>
      </c>
    </row>
    <row r="413" spans="1:21" x14ac:dyDescent="0.3">
      <c r="A413" s="1" t="str">
        <f t="shared" ref="A413:A420" si="302">B413&amp;"_"&amp;TEXT(D413,"00")</f>
        <v>LP_ReflectOnAttackedBetter_01</v>
      </c>
      <c r="B413" s="1" t="s">
        <v>305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ReflectDamage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1.6960408163265315</v>
      </c>
      <c r="O413" s="7" t="str">
        <f t="shared" ref="O413:O420" ca="1" si="303">IF(NOT(ISBLANK(N413)),N413,
IF(ISBLANK(M413),"",
VLOOKUP(M413,OFFSET(INDIRECT("$A:$B"),0,MATCH(M$1&amp;"_Verify",INDIRECT("$1:$1"),0)-1),2,0)
))</f>
        <v/>
      </c>
      <c r="S413" s="7" t="str">
        <f t="shared" ca="1" si="301"/>
        <v/>
      </c>
    </row>
    <row r="414" spans="1:21" x14ac:dyDescent="0.3">
      <c r="A414" s="1" t="str">
        <f t="shared" si="302"/>
        <v>LP_ReflectOnAttackedBetter_02</v>
      </c>
      <c r="B414" s="1" t="s">
        <v>305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ReflectDamage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4.5603870967741944</v>
      </c>
      <c r="O414" s="7" t="str">
        <f t="shared" ca="1" si="303"/>
        <v/>
      </c>
      <c r="S414" s="7" t="str">
        <f t="shared" ca="1" si="301"/>
        <v/>
      </c>
    </row>
    <row r="415" spans="1:21" x14ac:dyDescent="0.3">
      <c r="A415" s="1" t="str">
        <f t="shared" si="302"/>
        <v>LP_ReflectOnAttackedBetter_03</v>
      </c>
      <c r="B415" s="1" t="s">
        <v>305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ReflectDamage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8.9988443328550947</v>
      </c>
      <c r="O415" s="7" t="str">
        <f t="shared" ca="1" si="303"/>
        <v/>
      </c>
      <c r="S415" s="7" t="str">
        <f t="shared" ca="1" si="301"/>
        <v/>
      </c>
    </row>
    <row r="416" spans="1:21" x14ac:dyDescent="0.3">
      <c r="A416" s="1" t="str">
        <f t="shared" si="302"/>
        <v>LP_AtkUpOnLowerHp_01</v>
      </c>
      <c r="B416" s="1" t="s">
        <v>306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AddAttackByHp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0.35</v>
      </c>
      <c r="N416" s="1">
        <v>0</v>
      </c>
      <c r="O416" s="7">
        <f t="shared" ca="1" si="303"/>
        <v>0</v>
      </c>
      <c r="S416" s="7" t="str">
        <f t="shared" ca="1" si="301"/>
        <v/>
      </c>
    </row>
    <row r="417" spans="1:19" x14ac:dyDescent="0.3">
      <c r="A417" s="1" t="str">
        <f t="shared" si="302"/>
        <v>LP_AtkUpOnLowerHp_02</v>
      </c>
      <c r="B417" s="1" t="s">
        <v>306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AddAttackByHp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v>0.73499999999999999</v>
      </c>
      <c r="N417" s="1">
        <v>0</v>
      </c>
      <c r="O417" s="7">
        <f t="shared" ca="1" si="303"/>
        <v>0</v>
      </c>
      <c r="S417" s="7" t="str">
        <f t="shared" ca="1" si="301"/>
        <v/>
      </c>
    </row>
    <row r="418" spans="1:19" x14ac:dyDescent="0.3">
      <c r="A418" s="1" t="str">
        <f t="shared" si="302"/>
        <v>LP_AtkUpOnLowerHp_03</v>
      </c>
      <c r="B418" s="1" t="s">
        <v>306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AddAttackByHp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v>1.1549999999999998</v>
      </c>
      <c r="N418" s="1">
        <v>0</v>
      </c>
      <c r="O418" s="7">
        <f t="shared" ca="1" si="303"/>
        <v>0</v>
      </c>
      <c r="S418" s="7" t="str">
        <f t="shared" ca="1" si="301"/>
        <v/>
      </c>
    </row>
    <row r="419" spans="1:19" x14ac:dyDescent="0.3">
      <c r="A419" s="1" t="str">
        <f t="shared" si="302"/>
        <v>LP_AtkUpOnLowerHp_04</v>
      </c>
      <c r="B419" s="1" t="s">
        <v>306</v>
      </c>
      <c r="C419" s="1" t="str">
        <f>IF(ISERROR(VLOOKUP(B419,AffectorValueTable!$A:$A,1,0)),"어펙터밸류없음","")</f>
        <v/>
      </c>
      <c r="D419" s="1">
        <v>4</v>
      </c>
      <c r="E419" s="1" t="str">
        <f>VLOOKUP($B419,AffectorValueTable!$1:$1048576,MATCH(AffectorValueTable!$B$1,AffectorValueTable!$1:$1,0),0)</f>
        <v>AddAttackByHp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v>1.6099999999999999</v>
      </c>
      <c r="N419" s="1">
        <v>0</v>
      </c>
      <c r="O419" s="7">
        <f t="shared" ca="1" si="303"/>
        <v>0</v>
      </c>
      <c r="S419" s="7" t="str">
        <f t="shared" ca="1" si="301"/>
        <v/>
      </c>
    </row>
    <row r="420" spans="1:19" x14ac:dyDescent="0.3">
      <c r="A420" s="1" t="str">
        <f t="shared" si="302"/>
        <v>LP_AtkUpOnLowerHp_05</v>
      </c>
      <c r="B420" s="1" t="s">
        <v>306</v>
      </c>
      <c r="C420" s="1" t="str">
        <f>IF(ISERROR(VLOOKUP(B420,AffectorValueTable!$A:$A,1,0)),"어펙터밸류없음","")</f>
        <v/>
      </c>
      <c r="D420" s="1">
        <v>5</v>
      </c>
      <c r="E420" s="1" t="str">
        <f>VLOOKUP($B420,AffectorValueTable!$1:$1048576,MATCH(AffectorValueTable!$B$1,AffectorValueTable!$1:$1,0),0)</f>
        <v>AddAttackByHp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v>2.1</v>
      </c>
      <c r="N420" s="1">
        <v>0</v>
      </c>
      <c r="O420" s="7">
        <f t="shared" ca="1" si="303"/>
        <v>0</v>
      </c>
      <c r="S420" s="7" t="str">
        <f t="shared" ca="1" si="301"/>
        <v/>
      </c>
    </row>
    <row r="421" spans="1:19" x14ac:dyDescent="0.3">
      <c r="A421" s="1" t="str">
        <f t="shared" ref="A421:A424" si="304">B421&amp;"_"&amp;TEXT(D421,"00")</f>
        <v>LP_AtkUpOnLowerHp_06</v>
      </c>
      <c r="B421" s="1" t="s">
        <v>306</v>
      </c>
      <c r="C421" s="1" t="str">
        <f>IF(ISERROR(VLOOKUP(B421,AffectorValueTable!$A:$A,1,0)),"어펙터밸류없음","")</f>
        <v/>
      </c>
      <c r="D421" s="1">
        <v>6</v>
      </c>
      <c r="E421" s="1" t="str">
        <f>VLOOKUP($B421,AffectorValueTable!$1:$1048576,MATCH(AffectorValueTable!$B$1,AffectorValueTable!$1:$1,0),0)</f>
        <v>AddAttackByHp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v>2.625</v>
      </c>
      <c r="N421" s="1">
        <v>0</v>
      </c>
      <c r="O421" s="7">
        <f t="shared" ref="O421:O424" ca="1" si="305">IF(NOT(ISBLANK(N421)),N421,
IF(ISBLANK(M421),"",
VLOOKUP(M421,OFFSET(INDIRECT("$A:$B"),0,MATCH(M$1&amp;"_Verify",INDIRECT("$1:$1"),0)-1),2,0)
))</f>
        <v>0</v>
      </c>
      <c r="S421" s="7" t="str">
        <f t="shared" ref="S421:S424" ca="1" si="306">IF(NOT(ISBLANK(R421)),R421,
IF(ISBLANK(Q421),"",
VLOOKUP(Q421,OFFSET(INDIRECT("$A:$B"),0,MATCH(Q$1&amp;"_Verify",INDIRECT("$1:$1"),0)-1),2,0)
))</f>
        <v/>
      </c>
    </row>
    <row r="422" spans="1:19" x14ac:dyDescent="0.3">
      <c r="A422" s="1" t="str">
        <f t="shared" si="304"/>
        <v>LP_AtkUpOnLowerHp_07</v>
      </c>
      <c r="B422" s="1" t="s">
        <v>306</v>
      </c>
      <c r="C422" s="1" t="str">
        <f>IF(ISERROR(VLOOKUP(B422,AffectorValueTable!$A:$A,1,0)),"어펙터밸류없음","")</f>
        <v/>
      </c>
      <c r="D422" s="1">
        <v>7</v>
      </c>
      <c r="E422" s="1" t="str">
        <f>VLOOKUP($B422,AffectorValueTable!$1:$1048576,MATCH(AffectorValueTable!$B$1,AffectorValueTable!$1:$1,0),0)</f>
        <v>AddAttackByHp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v>3.1850000000000005</v>
      </c>
      <c r="N422" s="1">
        <v>0</v>
      </c>
      <c r="O422" s="7">
        <f t="shared" ca="1" si="305"/>
        <v>0</v>
      </c>
      <c r="S422" s="7" t="str">
        <f t="shared" ca="1" si="306"/>
        <v/>
      </c>
    </row>
    <row r="423" spans="1:19" x14ac:dyDescent="0.3">
      <c r="A423" s="1" t="str">
        <f t="shared" si="304"/>
        <v>LP_AtkUpOnLowerHp_08</v>
      </c>
      <c r="B423" s="1" t="s">
        <v>306</v>
      </c>
      <c r="C423" s="1" t="str">
        <f>IF(ISERROR(VLOOKUP(B423,AffectorValueTable!$A:$A,1,0)),"어펙터밸류없음","")</f>
        <v/>
      </c>
      <c r="D423" s="1">
        <v>8</v>
      </c>
      <c r="E423" s="1" t="str">
        <f>VLOOKUP($B423,AffectorValueTable!$1:$1048576,MATCH(AffectorValueTable!$B$1,AffectorValueTable!$1:$1,0),0)</f>
        <v>AddAttackByHp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v>3.7800000000000007</v>
      </c>
      <c r="N423" s="1">
        <v>0</v>
      </c>
      <c r="O423" s="7">
        <f t="shared" ca="1" si="305"/>
        <v>0</v>
      </c>
      <c r="S423" s="7" t="str">
        <f t="shared" ca="1" si="306"/>
        <v/>
      </c>
    </row>
    <row r="424" spans="1:19" x14ac:dyDescent="0.3">
      <c r="A424" s="1" t="str">
        <f t="shared" si="304"/>
        <v>LP_AtkUpOnLowerHp_09</v>
      </c>
      <c r="B424" s="1" t="s">
        <v>306</v>
      </c>
      <c r="C424" s="1" t="str">
        <f>IF(ISERROR(VLOOKUP(B424,AffectorValueTable!$A:$A,1,0)),"어펙터밸류없음","")</f>
        <v/>
      </c>
      <c r="D424" s="1">
        <v>9</v>
      </c>
      <c r="E424" s="1" t="str">
        <f>VLOOKUP($B424,AffectorValueTable!$1:$1048576,MATCH(AffectorValueTable!$B$1,AffectorValueTable!$1:$1,0),0)</f>
        <v>AddAttackByHp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v>4.41</v>
      </c>
      <c r="N424" s="1">
        <v>0</v>
      </c>
      <c r="O424" s="7">
        <f t="shared" ca="1" si="305"/>
        <v>0</v>
      </c>
      <c r="S424" s="7" t="str">
        <f t="shared" ca="1" si="306"/>
        <v/>
      </c>
    </row>
    <row r="425" spans="1:19" x14ac:dyDescent="0.3">
      <c r="A425" s="1" t="str">
        <f t="shared" ref="A425:A432" si="307">B425&amp;"_"&amp;TEXT(D425,"00")</f>
        <v>LP_AtkUpOnLowerHpBetter_01</v>
      </c>
      <c r="B425" s="1" t="s">
        <v>307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AddAttackByHp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v>0.58333333333333337</v>
      </c>
      <c r="N425" s="1">
        <v>0</v>
      </c>
      <c r="O425" s="7">
        <f t="shared" ref="O425:O432" ca="1" si="308">IF(NOT(ISBLANK(N425)),N425,
IF(ISBLANK(M425),"",
VLOOKUP(M425,OFFSET(INDIRECT("$A:$B"),0,MATCH(M$1&amp;"_Verify",INDIRECT("$1:$1"),0)-1),2,0)
))</f>
        <v>0</v>
      </c>
      <c r="S425" s="7" t="str">
        <f t="shared" ca="1" si="301"/>
        <v/>
      </c>
    </row>
    <row r="426" spans="1:19" x14ac:dyDescent="0.3">
      <c r="A426" s="1" t="str">
        <f t="shared" si="307"/>
        <v>LP_AtkUpOnLowerHpBetter_02</v>
      </c>
      <c r="B426" s="1" t="s">
        <v>307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AddAttackByHp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v>1.2250000000000001</v>
      </c>
      <c r="N426" s="1">
        <v>0</v>
      </c>
      <c r="O426" s="7">
        <f t="shared" ca="1" si="308"/>
        <v>0</v>
      </c>
      <c r="S426" s="7" t="str">
        <f t="shared" ca="1" si="301"/>
        <v/>
      </c>
    </row>
    <row r="427" spans="1:19" x14ac:dyDescent="0.3">
      <c r="A427" s="1" t="str">
        <f t="shared" si="307"/>
        <v>LP_AtkUpOnLowerHpBetter_03</v>
      </c>
      <c r="B427" s="1" t="s">
        <v>307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AddAttackByHp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v>1.9250000000000003</v>
      </c>
      <c r="N427" s="1">
        <v>0</v>
      </c>
      <c r="O427" s="7">
        <f t="shared" ca="1" si="308"/>
        <v>0</v>
      </c>
      <c r="S427" s="7" t="str">
        <f t="shared" ca="1" si="301"/>
        <v/>
      </c>
    </row>
    <row r="428" spans="1:19" x14ac:dyDescent="0.3">
      <c r="A428" s="1" t="str">
        <f t="shared" ref="A428:A429" si="309">B428&amp;"_"&amp;TEXT(D428,"00")</f>
        <v>LP_AtkUpOnLowerHpBetter_04</v>
      </c>
      <c r="B428" s="1" t="s">
        <v>307</v>
      </c>
      <c r="C428" s="1" t="str">
        <f>IF(ISERROR(VLOOKUP(B428,AffectorValueTable!$A:$A,1,0)),"어펙터밸류없음","")</f>
        <v/>
      </c>
      <c r="D428" s="1">
        <v>4</v>
      </c>
      <c r="E428" s="1" t="str">
        <f>VLOOKUP($B428,AffectorValueTable!$1:$1048576,MATCH(AffectorValueTable!$B$1,AffectorValueTable!$1:$1,0),0)</f>
        <v>AddAttackByHp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v>2.6833333333333331</v>
      </c>
      <c r="N428" s="1">
        <v>0</v>
      </c>
      <c r="O428" s="7">
        <f t="shared" ref="O428:O429" ca="1" si="310">IF(NOT(ISBLANK(N428)),N428,
IF(ISBLANK(M428),"",
VLOOKUP(M428,OFFSET(INDIRECT("$A:$B"),0,MATCH(M$1&amp;"_Verify",INDIRECT("$1:$1"),0)-1),2,0)
))</f>
        <v>0</v>
      </c>
      <c r="S428" s="7" t="str">
        <f t="shared" ref="S428:S429" ca="1" si="311">IF(NOT(ISBLANK(R428)),R428,
IF(ISBLANK(Q428),"",
VLOOKUP(Q428,OFFSET(INDIRECT("$A:$B"),0,MATCH(Q$1&amp;"_Verify",INDIRECT("$1:$1"),0)-1),2,0)
))</f>
        <v/>
      </c>
    </row>
    <row r="429" spans="1:19" x14ac:dyDescent="0.3">
      <c r="A429" s="1" t="str">
        <f t="shared" si="309"/>
        <v>LP_AtkUpOnLowerHpBetter_05</v>
      </c>
      <c r="B429" s="1" t="s">
        <v>307</v>
      </c>
      <c r="C429" s="1" t="str">
        <f>IF(ISERROR(VLOOKUP(B429,AffectorValueTable!$A:$A,1,0)),"어펙터밸류없음","")</f>
        <v/>
      </c>
      <c r="D429" s="1">
        <v>5</v>
      </c>
      <c r="E429" s="1" t="str">
        <f>VLOOKUP($B429,AffectorValueTable!$1:$1048576,MATCH(AffectorValueTable!$B$1,AffectorValueTable!$1:$1,0),0)</f>
        <v>AddAttackByHp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v>3.5000000000000004</v>
      </c>
      <c r="N429" s="1">
        <v>0</v>
      </c>
      <c r="O429" s="7">
        <f t="shared" ca="1" si="310"/>
        <v>0</v>
      </c>
      <c r="S429" s="7" t="str">
        <f t="shared" ca="1" si="311"/>
        <v/>
      </c>
    </row>
    <row r="430" spans="1:19" x14ac:dyDescent="0.3">
      <c r="A430" s="1" t="str">
        <f t="shared" ref="A430" si="312">B430&amp;"_"&amp;TEXT(D430,"00")</f>
        <v>LP_AtkUpOnLowerHpBetter_06</v>
      </c>
      <c r="B430" s="1" t="s">
        <v>307</v>
      </c>
      <c r="C430" s="1" t="str">
        <f>IF(ISERROR(VLOOKUP(B430,AffectorValueTable!$A:$A,1,0)),"어펙터밸류없음","")</f>
        <v/>
      </c>
      <c r="D430" s="1">
        <v>6</v>
      </c>
      <c r="E430" s="1" t="str">
        <f>VLOOKUP($B430,AffectorValueTable!$1:$1048576,MATCH(AffectorValueTable!$B$1,AffectorValueTable!$1:$1,0),0)</f>
        <v>AddAttackByHp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v>3.5000000000000004</v>
      </c>
      <c r="N430" s="1">
        <v>0</v>
      </c>
      <c r="O430" s="7">
        <f t="shared" ref="O430" ca="1" si="313">IF(NOT(ISBLANK(N430)),N430,
IF(ISBLANK(M430),"",
VLOOKUP(M430,OFFSET(INDIRECT("$A:$B"),0,MATCH(M$1&amp;"_Verify",INDIRECT("$1:$1"),0)-1),2,0)
))</f>
        <v>0</v>
      </c>
      <c r="S430" s="7" t="str">
        <f t="shared" ref="S430" ca="1" si="314">IF(NOT(ISBLANK(R430)),R430,
IF(ISBLANK(Q430),"",
VLOOKUP(Q430,OFFSET(INDIRECT("$A:$B"),0,MATCH(Q$1&amp;"_Verify",INDIRECT("$1:$1"),0)-1),2,0)
))</f>
        <v/>
      </c>
    </row>
    <row r="431" spans="1:19" x14ac:dyDescent="0.3">
      <c r="A431" s="1" t="str">
        <f t="shared" si="307"/>
        <v>LP_CritDmgUpOnLowerHp_01</v>
      </c>
      <c r="B431" s="1" t="s">
        <v>308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AddCriticalDamageByTargetHp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v>0.5</v>
      </c>
      <c r="O431" s="7" t="str">
        <f t="shared" ca="1" si="308"/>
        <v/>
      </c>
      <c r="S431" s="7" t="str">
        <f t="shared" ca="1" si="301"/>
        <v/>
      </c>
    </row>
    <row r="432" spans="1:19" x14ac:dyDescent="0.3">
      <c r="A432" s="1" t="str">
        <f t="shared" si="307"/>
        <v>LP_CritDmgUpOnLowerHp_02</v>
      </c>
      <c r="B432" s="1" t="s">
        <v>308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AddCriticalDamageByTargetHp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v>1.05</v>
      </c>
      <c r="O432" s="7" t="str">
        <f t="shared" ca="1" si="308"/>
        <v/>
      </c>
      <c r="S432" s="7" t="str">
        <f t="shared" ca="1" si="301"/>
        <v/>
      </c>
    </row>
    <row r="433" spans="1:19" x14ac:dyDescent="0.3">
      <c r="A433" s="1" t="str">
        <f t="shared" ref="A433:A435" si="315">B433&amp;"_"&amp;TEXT(D433,"00")</f>
        <v>LP_CritDmgUpOnLowerHp_03</v>
      </c>
      <c r="B433" s="1" t="s">
        <v>308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AddCriticalDamageByTargetHp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v>1.6500000000000001</v>
      </c>
      <c r="O433" s="7" t="str">
        <f t="shared" ref="O433:O435" ca="1" si="316">IF(NOT(ISBLANK(N433)),N433,
IF(ISBLANK(M433),"",
VLOOKUP(M433,OFFSET(INDIRECT("$A:$B"),0,MATCH(M$1&amp;"_Verify",INDIRECT("$1:$1"),0)-1),2,0)
))</f>
        <v/>
      </c>
      <c r="S433" s="7" t="str">
        <f t="shared" ca="1" si="301"/>
        <v/>
      </c>
    </row>
    <row r="434" spans="1:19" x14ac:dyDescent="0.3">
      <c r="A434" s="1" t="str">
        <f t="shared" si="315"/>
        <v>LP_CritDmgUpOnLowerHp_04</v>
      </c>
      <c r="B434" s="1" t="s">
        <v>308</v>
      </c>
      <c r="C434" s="1" t="str">
        <f>IF(ISERROR(VLOOKUP(B434,AffectorValueTable!$A:$A,1,0)),"어펙터밸류없음","")</f>
        <v/>
      </c>
      <c r="D434" s="1">
        <v>4</v>
      </c>
      <c r="E434" s="1" t="str">
        <f>VLOOKUP($B434,AffectorValueTable!$1:$1048576,MATCH(AffectorValueTable!$B$1,AffectorValueTable!$1:$1,0),0)</f>
        <v>AddCriticalDamageByTargetHp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v>2.2999999999999998</v>
      </c>
      <c r="O434" s="7" t="str">
        <f t="shared" ca="1" si="316"/>
        <v/>
      </c>
      <c r="S434" s="7" t="str">
        <f t="shared" ref="S434:S435" ca="1" si="317">IF(NOT(ISBLANK(R434)),R434,
IF(ISBLANK(Q434),"",
VLOOKUP(Q434,OFFSET(INDIRECT("$A:$B"),0,MATCH(Q$1&amp;"_Verify",INDIRECT("$1:$1"),0)-1),2,0)
))</f>
        <v/>
      </c>
    </row>
    <row r="435" spans="1:19" x14ac:dyDescent="0.3">
      <c r="A435" s="1" t="str">
        <f t="shared" si="315"/>
        <v>LP_CritDmgUpOnLowerHp_05</v>
      </c>
      <c r="B435" s="1" t="s">
        <v>308</v>
      </c>
      <c r="C435" s="1" t="str">
        <f>IF(ISERROR(VLOOKUP(B435,AffectorValueTable!$A:$A,1,0)),"어펙터밸류없음","")</f>
        <v/>
      </c>
      <c r="D435" s="1">
        <v>5</v>
      </c>
      <c r="E435" s="1" t="str">
        <f>VLOOKUP($B435,AffectorValueTable!$1:$1048576,MATCH(AffectorValueTable!$B$1,AffectorValueTable!$1:$1,0),0)</f>
        <v>AddCriticalDamageByTargetHp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v>3</v>
      </c>
      <c r="O435" s="7" t="str">
        <f t="shared" ca="1" si="316"/>
        <v/>
      </c>
      <c r="S435" s="7" t="str">
        <f t="shared" ca="1" si="317"/>
        <v/>
      </c>
    </row>
    <row r="436" spans="1:19" x14ac:dyDescent="0.3">
      <c r="A436" s="1" t="str">
        <f t="shared" ref="A436:A447" si="318">B436&amp;"_"&amp;TEXT(D436,"00")</f>
        <v>LP_CritDmgUpOnLowerHpBetter_01</v>
      </c>
      <c r="B436" s="1" t="s">
        <v>309</v>
      </c>
      <c r="C436" s="1" t="str">
        <f>IF(ISERROR(VLOOKUP(B436,AffectorValueTable!$A:$A,1,0)),"어펙터밸류없음","")</f>
        <v/>
      </c>
      <c r="D436" s="1">
        <v>1</v>
      </c>
      <c r="E436" s="1" t="str">
        <f>VLOOKUP($B436,AffectorValueTable!$1:$1048576,MATCH(AffectorValueTable!$B$1,AffectorValueTable!$1:$1,0),0)</f>
        <v>AddCriticalDamageByTargetHp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v>1</v>
      </c>
      <c r="O436" s="7" t="str">
        <f t="shared" ref="O436:O447" ca="1" si="319">IF(NOT(ISBLANK(N436)),N436,
IF(ISBLANK(M436),"",
VLOOKUP(M436,OFFSET(INDIRECT("$A:$B"),0,MATCH(M$1&amp;"_Verify",INDIRECT("$1:$1"),0)-1),2,0)
))</f>
        <v/>
      </c>
      <c r="S436" s="7" t="str">
        <f t="shared" ca="1" si="301"/>
        <v/>
      </c>
    </row>
    <row r="437" spans="1:19" x14ac:dyDescent="0.3">
      <c r="A437" s="1" t="str">
        <f t="shared" ref="A437" si="320">B437&amp;"_"&amp;TEXT(D437,"00")</f>
        <v>LP_CritDmgUpOnLowerHpBetter_02</v>
      </c>
      <c r="B437" s="1" t="s">
        <v>309</v>
      </c>
      <c r="C437" s="1" t="str">
        <f>IF(ISERROR(VLOOKUP(B437,AffectorValueTable!$A:$A,1,0)),"어펙터밸류없음","")</f>
        <v/>
      </c>
      <c r="D437" s="1">
        <v>2</v>
      </c>
      <c r="E437" s="1" t="str">
        <f>VLOOKUP($B437,AffectorValueTable!$1:$1048576,MATCH(AffectorValueTable!$B$1,AffectorValueTable!$1:$1,0),0)</f>
        <v>AddCriticalDamageByTargetHp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v>2.1</v>
      </c>
      <c r="O437" s="7" t="str">
        <f t="shared" ref="O437" ca="1" si="321">IF(NOT(ISBLANK(N437)),N437,
IF(ISBLANK(M437),"",
VLOOKUP(M437,OFFSET(INDIRECT("$A:$B"),0,MATCH(M$1&amp;"_Verify",INDIRECT("$1:$1"),0)-1),2,0)
))</f>
        <v/>
      </c>
      <c r="S437" s="7" t="str">
        <f t="shared" ref="S437" ca="1" si="322">IF(NOT(ISBLANK(R437)),R437,
IF(ISBLANK(Q437),"",
VLOOKUP(Q437,OFFSET(INDIRECT("$A:$B"),0,MATCH(Q$1&amp;"_Verify",INDIRECT("$1:$1"),0)-1),2,0)
))</f>
        <v/>
      </c>
    </row>
    <row r="438" spans="1:19" x14ac:dyDescent="0.3">
      <c r="A438" s="1" t="str">
        <f t="shared" ref="A438" si="323">B438&amp;"_"&amp;TEXT(D438,"00")</f>
        <v>LP_CritDmgUpOnLowerHpBetter_03</v>
      </c>
      <c r="B438" s="1" t="s">
        <v>309</v>
      </c>
      <c r="C438" s="1" t="str">
        <f>IF(ISERROR(VLOOKUP(B438,AffectorValueTable!$A:$A,1,0)),"어펙터밸류없음","")</f>
        <v/>
      </c>
      <c r="D438" s="1">
        <v>3</v>
      </c>
      <c r="E438" s="1" t="str">
        <f>VLOOKUP($B438,AffectorValueTable!$1:$1048576,MATCH(AffectorValueTable!$B$1,AffectorValueTable!$1:$1,0),0)</f>
        <v>AddCriticalDamageByTargetHp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v>3.3</v>
      </c>
      <c r="O438" s="7" t="str">
        <f t="shared" ref="O438" ca="1" si="324">IF(NOT(ISBLANK(N438)),N438,
IF(ISBLANK(M438),"",
VLOOKUP(M438,OFFSET(INDIRECT("$A:$B"),0,MATCH(M$1&amp;"_Verify",INDIRECT("$1:$1"),0)-1),2,0)
))</f>
        <v/>
      </c>
      <c r="S438" s="7" t="str">
        <f t="shared" ref="S438" ca="1" si="325">IF(NOT(ISBLANK(R438)),R438,
IF(ISBLANK(Q438),"",
VLOOKUP(Q438,OFFSET(INDIRECT("$A:$B"),0,MATCH(Q$1&amp;"_Verify",INDIRECT("$1:$1"),0)-1),2,0)
))</f>
        <v/>
      </c>
    </row>
    <row r="439" spans="1:19" x14ac:dyDescent="0.3">
      <c r="A439" s="1" t="str">
        <f t="shared" si="318"/>
        <v>LP_InstantKill_01</v>
      </c>
      <c r="B439" s="1" t="s">
        <v>310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InstantDeath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0">
        <v>0.06</v>
      </c>
      <c r="O439" s="7" t="str">
        <f t="shared" ca="1" si="319"/>
        <v/>
      </c>
      <c r="S439" s="7" t="str">
        <f t="shared" ca="1" si="301"/>
        <v/>
      </c>
    </row>
    <row r="440" spans="1:19" x14ac:dyDescent="0.3">
      <c r="A440" s="1" t="str">
        <f t="shared" si="318"/>
        <v>LP_InstantKill_02</v>
      </c>
      <c r="B440" s="1" t="s">
        <v>310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InstantDeath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0">
        <v>0.126</v>
      </c>
      <c r="O440" s="7" t="str">
        <f t="shared" ca="1" si="319"/>
        <v/>
      </c>
      <c r="S440" s="7" t="str">
        <f t="shared" ca="1" si="301"/>
        <v/>
      </c>
    </row>
    <row r="441" spans="1:19" x14ac:dyDescent="0.3">
      <c r="A441" s="1" t="str">
        <f t="shared" si="318"/>
        <v>LP_InstantKill_03</v>
      </c>
      <c r="B441" s="1" t="s">
        <v>310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InstantDeath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0">
        <v>0.19800000000000004</v>
      </c>
      <c r="O441" s="7" t="str">
        <f t="shared" ca="1" si="319"/>
        <v/>
      </c>
      <c r="S441" s="7" t="str">
        <f t="shared" ca="1" si="301"/>
        <v/>
      </c>
    </row>
    <row r="442" spans="1:19" x14ac:dyDescent="0.3">
      <c r="A442" s="1" t="str">
        <f t="shared" si="318"/>
        <v>LP_InstantKill_04</v>
      </c>
      <c r="B442" s="1" t="s">
        <v>310</v>
      </c>
      <c r="C442" s="1" t="str">
        <f>IF(ISERROR(VLOOKUP(B442,AffectorValueTable!$A:$A,1,0)),"어펙터밸류없음","")</f>
        <v/>
      </c>
      <c r="D442" s="1">
        <v>4</v>
      </c>
      <c r="E442" s="1" t="str">
        <f>VLOOKUP($B442,AffectorValueTable!$1:$1048576,MATCH(AffectorValueTable!$B$1,AffectorValueTable!$1:$1,0),0)</f>
        <v>InstantDeath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0">
        <v>0.27599999999999997</v>
      </c>
      <c r="O442" s="7" t="str">
        <f t="shared" ca="1" si="319"/>
        <v/>
      </c>
      <c r="S442" s="7" t="str">
        <f t="shared" ca="1" si="301"/>
        <v/>
      </c>
    </row>
    <row r="443" spans="1:19" x14ac:dyDescent="0.3">
      <c r="A443" s="1" t="str">
        <f t="shared" si="318"/>
        <v>LP_InstantKill_05</v>
      </c>
      <c r="B443" s="1" t="s">
        <v>310</v>
      </c>
      <c r="C443" s="1" t="str">
        <f>IF(ISERROR(VLOOKUP(B443,AffectorValueTable!$A:$A,1,0)),"어펙터밸류없음","")</f>
        <v/>
      </c>
      <c r="D443" s="1">
        <v>5</v>
      </c>
      <c r="E443" s="1" t="str">
        <f>VLOOKUP($B443,AffectorValueTable!$1:$1048576,MATCH(AffectorValueTable!$B$1,AffectorValueTable!$1:$1,0),0)</f>
        <v>InstantDeath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0">
        <v>0.36</v>
      </c>
      <c r="O443" s="7" t="str">
        <f t="shared" ca="1" si="319"/>
        <v/>
      </c>
      <c r="S443" s="7" t="str">
        <f t="shared" ca="1" si="301"/>
        <v/>
      </c>
    </row>
    <row r="444" spans="1:19" x14ac:dyDescent="0.3">
      <c r="A444" s="1" t="str">
        <f t="shared" si="318"/>
        <v>LP_InstantKill_06</v>
      </c>
      <c r="B444" s="1" t="s">
        <v>310</v>
      </c>
      <c r="C444" s="1" t="str">
        <f>IF(ISERROR(VLOOKUP(B444,AffectorValueTable!$A:$A,1,0)),"어펙터밸류없음","")</f>
        <v/>
      </c>
      <c r="D444" s="1">
        <v>6</v>
      </c>
      <c r="E444" s="1" t="str">
        <f>VLOOKUP($B444,AffectorValueTable!$1:$1048576,MATCH(AffectorValueTable!$B$1,AffectorValueTable!$1:$1,0),0)</f>
        <v>InstantDeath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0">
        <v>0.45</v>
      </c>
      <c r="O444" s="7" t="str">
        <f t="shared" ca="1" si="319"/>
        <v/>
      </c>
      <c r="S444" s="7" t="str">
        <f t="shared" ca="1" si="301"/>
        <v/>
      </c>
    </row>
    <row r="445" spans="1:19" x14ac:dyDescent="0.3">
      <c r="A445" s="1" t="str">
        <f t="shared" si="318"/>
        <v>LP_InstantKill_07</v>
      </c>
      <c r="B445" s="1" t="s">
        <v>310</v>
      </c>
      <c r="C445" s="1" t="str">
        <f>IF(ISERROR(VLOOKUP(B445,AffectorValueTable!$A:$A,1,0)),"어펙터밸류없음","")</f>
        <v/>
      </c>
      <c r="D445" s="1">
        <v>7</v>
      </c>
      <c r="E445" s="1" t="str">
        <f>VLOOKUP($B445,AffectorValueTable!$1:$1048576,MATCH(AffectorValueTable!$B$1,AffectorValueTable!$1:$1,0),0)</f>
        <v>InstantDeath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0">
        <v>0.54600000000000015</v>
      </c>
      <c r="O445" s="7" t="str">
        <f t="shared" ca="1" si="319"/>
        <v/>
      </c>
      <c r="S445" s="7" t="str">
        <f t="shared" ca="1" si="301"/>
        <v/>
      </c>
    </row>
    <row r="446" spans="1:19" x14ac:dyDescent="0.3">
      <c r="A446" s="1" t="str">
        <f t="shared" si="318"/>
        <v>LP_InstantKill_08</v>
      </c>
      <c r="B446" s="1" t="s">
        <v>310</v>
      </c>
      <c r="C446" s="1" t="str">
        <f>IF(ISERROR(VLOOKUP(B446,AffectorValueTable!$A:$A,1,0)),"어펙터밸류없음","")</f>
        <v/>
      </c>
      <c r="D446" s="1">
        <v>8</v>
      </c>
      <c r="E446" s="1" t="str">
        <f>VLOOKUP($B446,AffectorValueTable!$1:$1048576,MATCH(AffectorValueTable!$B$1,AffectorValueTable!$1:$1,0),0)</f>
        <v>InstantDeath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0">
        <v>0.64800000000000013</v>
      </c>
      <c r="O446" s="7" t="str">
        <f t="shared" ca="1" si="319"/>
        <v/>
      </c>
      <c r="S446" s="7" t="str">
        <f t="shared" ca="1" si="301"/>
        <v/>
      </c>
    </row>
    <row r="447" spans="1:19" x14ac:dyDescent="0.3">
      <c r="A447" s="1" t="str">
        <f t="shared" si="318"/>
        <v>LP_InstantKill_09</v>
      </c>
      <c r="B447" s="1" t="s">
        <v>310</v>
      </c>
      <c r="C447" s="1" t="str">
        <f>IF(ISERROR(VLOOKUP(B447,AffectorValueTable!$A:$A,1,0)),"어펙터밸류없음","")</f>
        <v/>
      </c>
      <c r="D447" s="1">
        <v>9</v>
      </c>
      <c r="E447" s="1" t="str">
        <f>VLOOKUP($B447,AffectorValueTable!$1:$1048576,MATCH(AffectorValueTable!$B$1,AffectorValueTable!$1:$1,0),0)</f>
        <v>InstantDeath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0">
        <v>0.75600000000000001</v>
      </c>
      <c r="O447" s="7" t="str">
        <f t="shared" ca="1" si="319"/>
        <v/>
      </c>
      <c r="S447" s="7" t="str">
        <f t="shared" ca="1" si="301"/>
        <v/>
      </c>
    </row>
    <row r="448" spans="1:19" x14ac:dyDescent="0.3">
      <c r="A448" s="1" t="str">
        <f t="shared" ref="A448:A457" si="326">B448&amp;"_"&amp;TEXT(D448,"00")</f>
        <v>LP_InstantKillBetter_01</v>
      </c>
      <c r="B448" s="1" t="s">
        <v>312</v>
      </c>
      <c r="C448" s="1" t="str">
        <f>IF(ISERROR(VLOOKUP(B448,AffectorValueTable!$A:$A,1,0)),"어펙터밸류없음","")</f>
        <v/>
      </c>
      <c r="D448" s="1">
        <v>1</v>
      </c>
      <c r="E448" s="1" t="str">
        <f>VLOOKUP($B448,AffectorValueTable!$1:$1048576,MATCH(AffectorValueTable!$B$1,AffectorValueTable!$1:$1,0),0)</f>
        <v>InstantDeath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0">
        <v>0.12</v>
      </c>
      <c r="O448" s="7" t="str">
        <f t="shared" ref="O448:O457" ca="1" si="327">IF(NOT(ISBLANK(N448)),N448,
IF(ISBLANK(M448),"",
VLOOKUP(M448,OFFSET(INDIRECT("$A:$B"),0,MATCH(M$1&amp;"_Verify",INDIRECT("$1:$1"),0)-1),2,0)
))</f>
        <v/>
      </c>
      <c r="S448" s="7" t="str">
        <f t="shared" ca="1" si="301"/>
        <v/>
      </c>
    </row>
    <row r="449" spans="1:19" x14ac:dyDescent="0.3">
      <c r="A449" s="1" t="str">
        <f t="shared" si="326"/>
        <v>LP_InstantKillBetter_02</v>
      </c>
      <c r="B449" s="1" t="s">
        <v>312</v>
      </c>
      <c r="C449" s="1" t="str">
        <f>IF(ISERROR(VLOOKUP(B449,AffectorValueTable!$A:$A,1,0)),"어펙터밸류없음","")</f>
        <v/>
      </c>
      <c r="D449" s="1">
        <v>2</v>
      </c>
      <c r="E449" s="1" t="str">
        <f>VLOOKUP($B449,AffectorValueTable!$1:$1048576,MATCH(AffectorValueTable!$B$1,AffectorValueTable!$1:$1,0),0)</f>
        <v>InstantDeath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0">
        <v>0.252</v>
      </c>
      <c r="O449" s="7" t="str">
        <f t="shared" ca="1" si="327"/>
        <v/>
      </c>
      <c r="S449" s="7" t="str">
        <f t="shared" ca="1" si="301"/>
        <v/>
      </c>
    </row>
    <row r="450" spans="1:19" x14ac:dyDescent="0.3">
      <c r="A450" s="1" t="str">
        <f t="shared" ref="A450:A452" si="328">B450&amp;"_"&amp;TEXT(D450,"00")</f>
        <v>LP_InstantKillBetter_03</v>
      </c>
      <c r="B450" s="1" t="s">
        <v>312</v>
      </c>
      <c r="C450" s="1" t="str">
        <f>IF(ISERROR(VLOOKUP(B450,AffectorValueTable!$A:$A,1,0)),"어펙터밸류없음","")</f>
        <v/>
      </c>
      <c r="D450" s="1">
        <v>3</v>
      </c>
      <c r="E450" s="1" t="str">
        <f>VLOOKUP($B450,AffectorValueTable!$1:$1048576,MATCH(AffectorValueTable!$B$1,AffectorValueTable!$1:$1,0),0)</f>
        <v>InstantDeath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0">
        <v>0.39600000000000002</v>
      </c>
      <c r="O450" s="7" t="str">
        <f t="shared" ref="O450:O452" ca="1" si="329">IF(NOT(ISBLANK(N450)),N450,
IF(ISBLANK(M450),"",
VLOOKUP(M450,OFFSET(INDIRECT("$A:$B"),0,MATCH(M$1&amp;"_Verify",INDIRECT("$1:$1"),0)-1),2,0)
))</f>
        <v/>
      </c>
      <c r="S450" s="7" t="str">
        <f t="shared" ca="1" si="301"/>
        <v/>
      </c>
    </row>
    <row r="451" spans="1:19" x14ac:dyDescent="0.3">
      <c r="A451" s="1" t="str">
        <f t="shared" si="328"/>
        <v>LP_InstantKillBetter_04</v>
      </c>
      <c r="B451" s="1" t="s">
        <v>312</v>
      </c>
      <c r="C451" s="1" t="str">
        <f>IF(ISERROR(VLOOKUP(B451,AffectorValueTable!$A:$A,1,0)),"어펙터밸류없음","")</f>
        <v/>
      </c>
      <c r="D451" s="1">
        <v>4</v>
      </c>
      <c r="E451" s="1" t="str">
        <f>VLOOKUP($B451,AffectorValueTable!$1:$1048576,MATCH(AffectorValueTable!$B$1,AffectorValueTable!$1:$1,0),0)</f>
        <v>InstantDeath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0">
        <v>0.55199999999999994</v>
      </c>
      <c r="O451" s="7" t="str">
        <f t="shared" ca="1" si="329"/>
        <v/>
      </c>
      <c r="S451" s="7" t="str">
        <f t="shared" ca="1" si="301"/>
        <v/>
      </c>
    </row>
    <row r="452" spans="1:19" x14ac:dyDescent="0.3">
      <c r="A452" s="1" t="str">
        <f t="shared" si="328"/>
        <v>LP_InstantKillBetter_05</v>
      </c>
      <c r="B452" s="1" t="s">
        <v>312</v>
      </c>
      <c r="C452" s="1" t="str">
        <f>IF(ISERROR(VLOOKUP(B452,AffectorValueTable!$A:$A,1,0)),"어펙터밸류없음","")</f>
        <v/>
      </c>
      <c r="D452" s="1">
        <v>5</v>
      </c>
      <c r="E452" s="1" t="str">
        <f>VLOOKUP($B452,AffectorValueTable!$1:$1048576,MATCH(AffectorValueTable!$B$1,AffectorValueTable!$1:$1,0),0)</f>
        <v>InstantDeath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0">
        <v>0.72</v>
      </c>
      <c r="O452" s="7" t="str">
        <f t="shared" ca="1" si="329"/>
        <v/>
      </c>
      <c r="S452" s="7" t="str">
        <f t="shared" ca="1" si="301"/>
        <v/>
      </c>
    </row>
    <row r="453" spans="1:19" x14ac:dyDescent="0.3">
      <c r="A453" s="1" t="str">
        <f t="shared" si="326"/>
        <v>LP_ImmortalWill_01</v>
      </c>
      <c r="B453" s="1" t="s">
        <v>313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ImmortalWill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f t="shared" ref="J453:J466" si="330">J140</f>
        <v>0.15</v>
      </c>
      <c r="O453" s="7" t="str">
        <f t="shared" ca="1" si="327"/>
        <v/>
      </c>
      <c r="S453" s="7" t="str">
        <f t="shared" ca="1" si="301"/>
        <v/>
      </c>
    </row>
    <row r="454" spans="1:19" x14ac:dyDescent="0.3">
      <c r="A454" s="1" t="str">
        <f t="shared" si="326"/>
        <v>LP_ImmortalWill_02</v>
      </c>
      <c r="B454" s="1" t="s">
        <v>313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ImmortalWill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f t="shared" si="330"/>
        <v>0.315</v>
      </c>
      <c r="O454" s="7" t="str">
        <f t="shared" ca="1" si="327"/>
        <v/>
      </c>
      <c r="S454" s="7" t="str">
        <f t="shared" ca="1" si="301"/>
        <v/>
      </c>
    </row>
    <row r="455" spans="1:19" x14ac:dyDescent="0.3">
      <c r="A455" s="1" t="str">
        <f t="shared" si="326"/>
        <v>LP_ImmortalWill_03</v>
      </c>
      <c r="B455" s="1" t="s">
        <v>313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ImmortalWill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f t="shared" si="330"/>
        <v>0.49500000000000005</v>
      </c>
      <c r="O455" s="7" t="str">
        <f t="shared" ca="1" si="327"/>
        <v/>
      </c>
      <c r="S455" s="7" t="str">
        <f t="shared" ca="1" si="301"/>
        <v/>
      </c>
    </row>
    <row r="456" spans="1:19" x14ac:dyDescent="0.3">
      <c r="A456" s="1" t="str">
        <f t="shared" si="326"/>
        <v>LP_ImmortalWill_04</v>
      </c>
      <c r="B456" s="1" t="s">
        <v>313</v>
      </c>
      <c r="C456" s="1" t="str">
        <f>IF(ISERROR(VLOOKUP(B456,AffectorValueTable!$A:$A,1,0)),"어펙터밸류없음","")</f>
        <v/>
      </c>
      <c r="D456" s="1">
        <v>4</v>
      </c>
      <c r="E456" s="1" t="str">
        <f>VLOOKUP($B456,AffectorValueTable!$1:$1048576,MATCH(AffectorValueTable!$B$1,AffectorValueTable!$1:$1,0),0)</f>
        <v>ImmortalWill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f t="shared" si="330"/>
        <v>0.69</v>
      </c>
      <c r="O456" s="7" t="str">
        <f t="shared" ca="1" si="327"/>
        <v/>
      </c>
      <c r="S456" s="7" t="str">
        <f t="shared" ca="1" si="301"/>
        <v/>
      </c>
    </row>
    <row r="457" spans="1:19" x14ac:dyDescent="0.3">
      <c r="A457" s="1" t="str">
        <f t="shared" si="326"/>
        <v>LP_ImmortalWill_05</v>
      </c>
      <c r="B457" s="1" t="s">
        <v>313</v>
      </c>
      <c r="C457" s="1" t="str">
        <f>IF(ISERROR(VLOOKUP(B457,AffectorValueTable!$A:$A,1,0)),"어펙터밸류없음","")</f>
        <v/>
      </c>
      <c r="D457" s="1">
        <v>5</v>
      </c>
      <c r="E457" s="1" t="str">
        <f>VLOOKUP($B457,AffectorValueTable!$1:$1048576,MATCH(AffectorValueTable!$B$1,AffectorValueTable!$1:$1,0),0)</f>
        <v>ImmortalWill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f t="shared" si="330"/>
        <v>0.89999999999999991</v>
      </c>
      <c r="O457" s="7" t="str">
        <f t="shared" ca="1" si="327"/>
        <v/>
      </c>
      <c r="S457" s="7" t="str">
        <f t="shared" ca="1" si="301"/>
        <v/>
      </c>
    </row>
    <row r="458" spans="1:19" x14ac:dyDescent="0.3">
      <c r="A458" s="1" t="str">
        <f t="shared" ref="A458:A461" si="331">B458&amp;"_"&amp;TEXT(D458,"00")</f>
        <v>LP_ImmortalWill_06</v>
      </c>
      <c r="B458" s="1" t="s">
        <v>313</v>
      </c>
      <c r="C458" s="1" t="str">
        <f>IF(ISERROR(VLOOKUP(B458,AffectorValueTable!$A:$A,1,0)),"어펙터밸류없음","")</f>
        <v/>
      </c>
      <c r="D458" s="1">
        <v>6</v>
      </c>
      <c r="E458" s="1" t="str">
        <f>VLOOKUP($B458,AffectorValueTable!$1:$1048576,MATCH(AffectorValueTable!$B$1,AffectorValueTable!$1:$1,0),0)</f>
        <v>ImmortalWill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f t="shared" si="330"/>
        <v>1.125</v>
      </c>
      <c r="O458" s="7" t="str">
        <f t="shared" ref="O458:O461" ca="1" si="332">IF(NOT(ISBLANK(N458)),N458,
IF(ISBLANK(M458),"",
VLOOKUP(M458,OFFSET(INDIRECT("$A:$B"),0,MATCH(M$1&amp;"_Verify",INDIRECT("$1:$1"),0)-1),2,0)
))</f>
        <v/>
      </c>
      <c r="S458" s="7" t="str">
        <f t="shared" ca="1" si="301"/>
        <v/>
      </c>
    </row>
    <row r="459" spans="1:19" x14ac:dyDescent="0.3">
      <c r="A459" s="1" t="str">
        <f t="shared" si="331"/>
        <v>LP_ImmortalWill_07</v>
      </c>
      <c r="B459" s="1" t="s">
        <v>313</v>
      </c>
      <c r="C459" s="1" t="str">
        <f>IF(ISERROR(VLOOKUP(B459,AffectorValueTable!$A:$A,1,0)),"어펙터밸류없음","")</f>
        <v/>
      </c>
      <c r="D459" s="1">
        <v>7</v>
      </c>
      <c r="E459" s="1" t="str">
        <f>VLOOKUP($B459,AffectorValueTable!$1:$1048576,MATCH(AffectorValueTable!$B$1,AffectorValueTable!$1:$1,0),0)</f>
        <v>ImmortalWill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f t="shared" si="330"/>
        <v>1.3650000000000002</v>
      </c>
      <c r="O459" s="7" t="str">
        <f t="shared" ca="1" si="332"/>
        <v/>
      </c>
      <c r="S459" s="7" t="str">
        <f t="shared" ca="1" si="301"/>
        <v/>
      </c>
    </row>
    <row r="460" spans="1:19" x14ac:dyDescent="0.3">
      <c r="A460" s="1" t="str">
        <f t="shared" si="331"/>
        <v>LP_ImmortalWill_08</v>
      </c>
      <c r="B460" s="1" t="s">
        <v>313</v>
      </c>
      <c r="C460" s="1" t="str">
        <f>IF(ISERROR(VLOOKUP(B460,AffectorValueTable!$A:$A,1,0)),"어펙터밸류없음","")</f>
        <v/>
      </c>
      <c r="D460" s="1">
        <v>8</v>
      </c>
      <c r="E460" s="1" t="str">
        <f>VLOOKUP($B460,AffectorValueTable!$1:$1048576,MATCH(AffectorValueTable!$B$1,AffectorValueTable!$1:$1,0),0)</f>
        <v>ImmortalWill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f t="shared" si="330"/>
        <v>1.62</v>
      </c>
      <c r="O460" s="7" t="str">
        <f t="shared" ca="1" si="332"/>
        <v/>
      </c>
      <c r="S460" s="7" t="str">
        <f t="shared" ca="1" si="301"/>
        <v/>
      </c>
    </row>
    <row r="461" spans="1:19" x14ac:dyDescent="0.3">
      <c r="A461" s="1" t="str">
        <f t="shared" si="331"/>
        <v>LP_ImmortalWill_09</v>
      </c>
      <c r="B461" s="1" t="s">
        <v>313</v>
      </c>
      <c r="C461" s="1" t="str">
        <f>IF(ISERROR(VLOOKUP(B461,AffectorValueTable!$A:$A,1,0)),"어펙터밸류없음","")</f>
        <v/>
      </c>
      <c r="D461" s="1">
        <v>9</v>
      </c>
      <c r="E461" s="1" t="str">
        <f>VLOOKUP($B461,AffectorValueTable!$1:$1048576,MATCH(AffectorValueTable!$B$1,AffectorValueTable!$1:$1,0),0)</f>
        <v>ImmortalWill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f t="shared" si="330"/>
        <v>1.89</v>
      </c>
      <c r="O461" s="7" t="str">
        <f t="shared" ca="1" si="332"/>
        <v/>
      </c>
      <c r="S461" s="7" t="str">
        <f t="shared" ca="1" si="301"/>
        <v/>
      </c>
    </row>
    <row r="462" spans="1:19" x14ac:dyDescent="0.3">
      <c r="A462" s="1" t="str">
        <f t="shared" ref="A462:A481" si="333">B462&amp;"_"&amp;TEXT(D462,"00")</f>
        <v>LP_ImmortalWillBetter_01</v>
      </c>
      <c r="B462" s="1" t="s">
        <v>314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ImmortalWill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f t="shared" si="330"/>
        <v>0.25</v>
      </c>
      <c r="O462" s="7" t="str">
        <f t="shared" ref="O462:O481" ca="1" si="334">IF(NOT(ISBLANK(N462)),N462,
IF(ISBLANK(M462),"",
VLOOKUP(M462,OFFSET(INDIRECT("$A:$B"),0,MATCH(M$1&amp;"_Verify",INDIRECT("$1:$1"),0)-1),2,0)
))</f>
        <v/>
      </c>
      <c r="S462" s="7" t="str">
        <f t="shared" ca="1" si="301"/>
        <v/>
      </c>
    </row>
    <row r="463" spans="1:19" x14ac:dyDescent="0.3">
      <c r="A463" s="1" t="str">
        <f t="shared" si="333"/>
        <v>LP_ImmortalWillBetter_02</v>
      </c>
      <c r="B463" s="1" t="s">
        <v>314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ImmortalWill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f t="shared" si="330"/>
        <v>0.52500000000000002</v>
      </c>
      <c r="O463" s="7" t="str">
        <f t="shared" ca="1" si="334"/>
        <v/>
      </c>
      <c r="S463" s="7" t="str">
        <f t="shared" ca="1" si="301"/>
        <v/>
      </c>
    </row>
    <row r="464" spans="1:19" x14ac:dyDescent="0.3">
      <c r="A464" s="1" t="str">
        <f t="shared" ref="A464:A466" si="335">B464&amp;"_"&amp;TEXT(D464,"00")</f>
        <v>LP_ImmortalWillBetter_03</v>
      </c>
      <c r="B464" s="1" t="s">
        <v>314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ImmortalWill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f t="shared" si="330"/>
        <v>0.82500000000000007</v>
      </c>
      <c r="O464" s="7" t="str">
        <f t="shared" ref="O464:O466" ca="1" si="336">IF(NOT(ISBLANK(N464)),N464,
IF(ISBLANK(M464),"",
VLOOKUP(M464,OFFSET(INDIRECT("$A:$B"),0,MATCH(M$1&amp;"_Verify",INDIRECT("$1:$1"),0)-1),2,0)
))</f>
        <v/>
      </c>
      <c r="S464" s="7" t="str">
        <f t="shared" ca="1" si="301"/>
        <v/>
      </c>
    </row>
    <row r="465" spans="1:21" x14ac:dyDescent="0.3">
      <c r="A465" s="1" t="str">
        <f t="shared" si="335"/>
        <v>LP_ImmortalWillBetter_04</v>
      </c>
      <c r="B465" s="1" t="s">
        <v>314</v>
      </c>
      <c r="C465" s="1" t="str">
        <f>IF(ISERROR(VLOOKUP(B465,AffectorValueTable!$A:$A,1,0)),"어펙터밸류없음","")</f>
        <v/>
      </c>
      <c r="D465" s="1">
        <v>4</v>
      </c>
      <c r="E465" s="1" t="str">
        <f>VLOOKUP($B465,AffectorValueTable!$1:$1048576,MATCH(AffectorValueTable!$B$1,AffectorValueTable!$1:$1,0),0)</f>
        <v>ImmortalWill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f t="shared" si="330"/>
        <v>1.1499999999999999</v>
      </c>
      <c r="O465" s="7" t="str">
        <f t="shared" ca="1" si="336"/>
        <v/>
      </c>
      <c r="S465" s="7" t="str">
        <f t="shared" ca="1" si="301"/>
        <v/>
      </c>
    </row>
    <row r="466" spans="1:21" x14ac:dyDescent="0.3">
      <c r="A466" s="1" t="str">
        <f t="shared" si="335"/>
        <v>LP_ImmortalWillBetter_05</v>
      </c>
      <c r="B466" s="1" t="s">
        <v>314</v>
      </c>
      <c r="C466" s="1" t="str">
        <f>IF(ISERROR(VLOOKUP(B466,AffectorValueTable!$A:$A,1,0)),"어펙터밸류없음","")</f>
        <v/>
      </c>
      <c r="D466" s="1">
        <v>5</v>
      </c>
      <c r="E466" s="1" t="str">
        <f>VLOOKUP($B466,AffectorValueTable!$1:$1048576,MATCH(AffectorValueTable!$B$1,AffectorValueTable!$1:$1,0),0)</f>
        <v>ImmortalWill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f t="shared" si="330"/>
        <v>1.5</v>
      </c>
      <c r="O466" s="7" t="str">
        <f t="shared" ca="1" si="336"/>
        <v/>
      </c>
      <c r="S466" s="7" t="str">
        <f t="shared" ca="1" si="301"/>
        <v/>
      </c>
    </row>
    <row r="467" spans="1:21" x14ac:dyDescent="0.3">
      <c r="A467" s="1" t="str">
        <f t="shared" si="333"/>
        <v>LP_HealAreaOnEncounter_01</v>
      </c>
      <c r="B467" s="1" t="s">
        <v>365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CallAffectorValue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O467" s="7" t="str">
        <f t="shared" ca="1" si="334"/>
        <v/>
      </c>
      <c r="Q467" s="1" t="s">
        <v>368</v>
      </c>
      <c r="S467" s="7">
        <f t="shared" ca="1" si="301"/>
        <v>1</v>
      </c>
      <c r="U467" s="1" t="s">
        <v>366</v>
      </c>
    </row>
    <row r="468" spans="1:21" x14ac:dyDescent="0.3">
      <c r="A468" s="1" t="str">
        <f t="shared" si="333"/>
        <v>LP_HealAreaOnEncounter_02</v>
      </c>
      <c r="B468" s="1" t="s">
        <v>365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CallAffectorValue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O468" s="7" t="str">
        <f t="shared" ca="1" si="334"/>
        <v/>
      </c>
      <c r="Q468" s="1" t="s">
        <v>368</v>
      </c>
      <c r="S468" s="7">
        <f t="shared" ca="1" si="301"/>
        <v>1</v>
      </c>
      <c r="U468" s="1" t="s">
        <v>366</v>
      </c>
    </row>
    <row r="469" spans="1:21" x14ac:dyDescent="0.3">
      <c r="A469" s="1" t="str">
        <f t="shared" si="333"/>
        <v>LP_HealAreaOnEncounter_03</v>
      </c>
      <c r="B469" s="1" t="s">
        <v>365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CallAffectorValue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O469" s="7" t="str">
        <f t="shared" ca="1" si="334"/>
        <v/>
      </c>
      <c r="Q469" s="1" t="s">
        <v>368</v>
      </c>
      <c r="S469" s="7">
        <f t="shared" ca="1" si="301"/>
        <v>1</v>
      </c>
      <c r="U469" s="1" t="s">
        <v>366</v>
      </c>
    </row>
    <row r="470" spans="1:21" x14ac:dyDescent="0.3">
      <c r="A470" s="1" t="str">
        <f t="shared" si="333"/>
        <v>LP_HealAreaOnEncounter_04</v>
      </c>
      <c r="B470" s="1" t="s">
        <v>365</v>
      </c>
      <c r="C470" s="1" t="str">
        <f>IF(ISERROR(VLOOKUP(B470,AffectorValueTable!$A:$A,1,0)),"어펙터밸류없음","")</f>
        <v/>
      </c>
      <c r="D470" s="1">
        <v>4</v>
      </c>
      <c r="E470" s="1" t="str">
        <f>VLOOKUP($B470,AffectorValueTable!$1:$1048576,MATCH(AffectorValueTable!$B$1,AffectorValueTable!$1:$1,0),0)</f>
        <v>CallAffectorValue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O470" s="7" t="str">
        <f t="shared" ca="1" si="334"/>
        <v/>
      </c>
      <c r="Q470" s="1" t="s">
        <v>368</v>
      </c>
      <c r="S470" s="7">
        <f t="shared" ca="1" si="301"/>
        <v>1</v>
      </c>
      <c r="U470" s="1" t="s">
        <v>366</v>
      </c>
    </row>
    <row r="471" spans="1:21" x14ac:dyDescent="0.3">
      <c r="A471" s="1" t="str">
        <f t="shared" si="333"/>
        <v>LP_HealAreaOnEncounter_05</v>
      </c>
      <c r="B471" s="1" t="s">
        <v>365</v>
      </c>
      <c r="C471" s="1" t="str">
        <f>IF(ISERROR(VLOOKUP(B471,AffectorValueTable!$A:$A,1,0)),"어펙터밸류없음","")</f>
        <v/>
      </c>
      <c r="D471" s="1">
        <v>5</v>
      </c>
      <c r="E471" s="1" t="str">
        <f>VLOOKUP($B471,AffectorValueTable!$1:$1048576,MATCH(AffectorValueTable!$B$1,AffectorValueTable!$1:$1,0),0)</f>
        <v>CallAffectorValue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O471" s="7" t="str">
        <f t="shared" ca="1" si="334"/>
        <v/>
      </c>
      <c r="Q471" s="1" t="s">
        <v>368</v>
      </c>
      <c r="S471" s="7">
        <f t="shared" ca="1" si="301"/>
        <v>1</v>
      </c>
      <c r="U471" s="1" t="s">
        <v>366</v>
      </c>
    </row>
    <row r="472" spans="1:21" x14ac:dyDescent="0.3">
      <c r="A472" s="1" t="str">
        <f t="shared" si="333"/>
        <v>LP_HealAreaOnEncounter_CreateHit_01</v>
      </c>
      <c r="B472" s="1" t="s">
        <v>366</v>
      </c>
      <c r="C472" s="1" t="str">
        <f>IF(ISERROR(VLOOKUP(B472,AffectorValueTable!$A:$A,1,0)),"어펙터밸류없음","")</f>
        <v/>
      </c>
      <c r="D472" s="1">
        <v>1</v>
      </c>
      <c r="E472" s="1" t="str">
        <f>VLOOKUP($B472,AffectorValueTable!$1:$1048576,MATCH(AffectorValueTable!$B$1,AffectorValueTable!$1:$1,0),0)</f>
        <v>CreateHitObject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O472" s="7" t="str">
        <f t="shared" ca="1" si="334"/>
        <v/>
      </c>
      <c r="S472" s="7" t="str">
        <f t="shared" ca="1" si="301"/>
        <v/>
      </c>
      <c r="T472" s="1" t="s">
        <v>369</v>
      </c>
    </row>
    <row r="473" spans="1:21" x14ac:dyDescent="0.3">
      <c r="A473" s="1" t="str">
        <f t="shared" si="333"/>
        <v>LP_HealAreaOnEncounter_CreateHit_02</v>
      </c>
      <c r="B473" s="1" t="s">
        <v>366</v>
      </c>
      <c r="C473" s="1" t="str">
        <f>IF(ISERROR(VLOOKUP(B473,AffectorValueTable!$A:$A,1,0)),"어펙터밸류없음","")</f>
        <v/>
      </c>
      <c r="D473" s="1">
        <v>2</v>
      </c>
      <c r="E473" s="1" t="str">
        <f>VLOOKUP($B473,AffectorValueTable!$1:$1048576,MATCH(AffectorValueTable!$B$1,AffectorValueTable!$1:$1,0),0)</f>
        <v>CreateHitObject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O473" s="7" t="str">
        <f t="shared" ca="1" si="334"/>
        <v/>
      </c>
      <c r="S473" s="7" t="str">
        <f t="shared" ca="1" si="301"/>
        <v/>
      </c>
      <c r="T473" s="1" t="s">
        <v>369</v>
      </c>
    </row>
    <row r="474" spans="1:21" x14ac:dyDescent="0.3">
      <c r="A474" s="1" t="str">
        <f t="shared" si="333"/>
        <v>LP_HealAreaOnEncounter_CreateHit_03</v>
      </c>
      <c r="B474" s="1" t="s">
        <v>366</v>
      </c>
      <c r="C474" s="1" t="str">
        <f>IF(ISERROR(VLOOKUP(B474,AffectorValueTable!$A:$A,1,0)),"어펙터밸류없음","")</f>
        <v/>
      </c>
      <c r="D474" s="1">
        <v>3</v>
      </c>
      <c r="E474" s="1" t="str">
        <f>VLOOKUP($B474,AffectorValueTable!$1:$1048576,MATCH(AffectorValueTable!$B$1,AffectorValueTable!$1:$1,0),0)</f>
        <v>CreateHitObject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O474" s="7" t="str">
        <f t="shared" ca="1" si="334"/>
        <v/>
      </c>
      <c r="S474" s="7" t="str">
        <f t="shared" ca="1" si="301"/>
        <v/>
      </c>
      <c r="T474" s="1" t="s">
        <v>369</v>
      </c>
    </row>
    <row r="475" spans="1:21" x14ac:dyDescent="0.3">
      <c r="A475" s="1" t="str">
        <f t="shared" si="333"/>
        <v>LP_HealAreaOnEncounter_CreateHit_04</v>
      </c>
      <c r="B475" s="1" t="s">
        <v>366</v>
      </c>
      <c r="C475" s="1" t="str">
        <f>IF(ISERROR(VLOOKUP(B475,AffectorValueTable!$A:$A,1,0)),"어펙터밸류없음","")</f>
        <v/>
      </c>
      <c r="D475" s="1">
        <v>4</v>
      </c>
      <c r="E475" s="1" t="str">
        <f>VLOOKUP($B475,AffectorValueTable!$1:$1048576,MATCH(AffectorValueTable!$B$1,AffectorValueTable!$1:$1,0),0)</f>
        <v>CreateHitObject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O475" s="7" t="str">
        <f t="shared" ca="1" si="334"/>
        <v/>
      </c>
      <c r="S475" s="7" t="str">
        <f t="shared" ca="1" si="301"/>
        <v/>
      </c>
      <c r="T475" s="1" t="s">
        <v>369</v>
      </c>
    </row>
    <row r="476" spans="1:21" x14ac:dyDescent="0.3">
      <c r="A476" s="1" t="str">
        <f t="shared" si="333"/>
        <v>LP_HealAreaOnEncounter_CreateHit_05</v>
      </c>
      <c r="B476" s="1" t="s">
        <v>366</v>
      </c>
      <c r="C476" s="1" t="str">
        <f>IF(ISERROR(VLOOKUP(B476,AffectorValueTable!$A:$A,1,0)),"어펙터밸류없음","")</f>
        <v/>
      </c>
      <c r="D476" s="1">
        <v>5</v>
      </c>
      <c r="E476" s="1" t="str">
        <f>VLOOKUP($B476,AffectorValueTable!$1:$1048576,MATCH(AffectorValueTable!$B$1,AffectorValueTable!$1:$1,0),0)</f>
        <v>CreateHitObject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O476" s="7" t="str">
        <f t="shared" ca="1" si="334"/>
        <v/>
      </c>
      <c r="S476" s="7" t="str">
        <f t="shared" ca="1" si="301"/>
        <v/>
      </c>
      <c r="T476" s="1" t="s">
        <v>369</v>
      </c>
    </row>
    <row r="477" spans="1:21" x14ac:dyDescent="0.3">
      <c r="A477" s="1" t="str">
        <f t="shared" si="333"/>
        <v>LP_HealAreaOnEncounter_CH_Heal_01</v>
      </c>
      <c r="B477" s="1" t="s">
        <v>370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Heal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K477" s="1">
        <v>1.6842105263157891E-2</v>
      </c>
      <c r="O477" s="7" t="str">
        <f t="shared" ca="1" si="334"/>
        <v/>
      </c>
      <c r="S477" s="7" t="str">
        <f t="shared" ref="S477:S481" ca="1" si="337">IF(NOT(ISBLANK(R477)),R477,
IF(ISBLANK(Q477),"",
VLOOKUP(Q477,OFFSET(INDIRECT("$A:$B"),0,MATCH(Q$1&amp;"_Verify",INDIRECT("$1:$1"),0)-1),2,0)
))</f>
        <v/>
      </c>
    </row>
    <row r="478" spans="1:21" x14ac:dyDescent="0.3">
      <c r="A478" s="1" t="str">
        <f t="shared" si="333"/>
        <v>LP_HealAreaOnEncounter_CH_Heal_02</v>
      </c>
      <c r="B478" s="1" t="s">
        <v>370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Heal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K478" s="1">
        <v>2.8990509059534077E-2</v>
      </c>
      <c r="O478" s="7" t="str">
        <f t="shared" ca="1" si="334"/>
        <v/>
      </c>
      <c r="S478" s="7" t="str">
        <f t="shared" ca="1" si="337"/>
        <v/>
      </c>
    </row>
    <row r="479" spans="1:21" x14ac:dyDescent="0.3">
      <c r="A479" s="1" t="str">
        <f t="shared" si="333"/>
        <v>LP_HealAreaOnEncounter_CH_Heal_03</v>
      </c>
      <c r="B479" s="1" t="s">
        <v>370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Heal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K479" s="1">
        <v>3.8067772170151414E-2</v>
      </c>
      <c r="O479" s="7" t="str">
        <f t="shared" ca="1" si="334"/>
        <v/>
      </c>
      <c r="S479" s="7" t="str">
        <f t="shared" ca="1" si="337"/>
        <v/>
      </c>
    </row>
    <row r="480" spans="1:21" x14ac:dyDescent="0.3">
      <c r="A480" s="1" t="str">
        <f t="shared" si="333"/>
        <v>LP_HealAreaOnEncounter_CH_Heal_04</v>
      </c>
      <c r="B480" s="1" t="s">
        <v>370</v>
      </c>
      <c r="C480" s="1" t="str">
        <f>IF(ISERROR(VLOOKUP(B480,AffectorValueTable!$A:$A,1,0)),"어펙터밸류없음","")</f>
        <v/>
      </c>
      <c r="D480" s="1">
        <v>4</v>
      </c>
      <c r="E480" s="1" t="str">
        <f>VLOOKUP($B480,AffectorValueTable!$1:$1048576,MATCH(AffectorValueTable!$B$1,AffectorValueTable!$1:$1,0),0)</f>
        <v>Heal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K480" s="1">
        <v>4.5042839657282757E-2</v>
      </c>
      <c r="O480" s="7" t="str">
        <f t="shared" ca="1" si="334"/>
        <v/>
      </c>
      <c r="S480" s="7" t="str">
        <f t="shared" ca="1" si="337"/>
        <v/>
      </c>
    </row>
    <row r="481" spans="1:23" x14ac:dyDescent="0.3">
      <c r="A481" s="1" t="str">
        <f t="shared" si="333"/>
        <v>LP_HealAreaOnEncounter_CH_Heal_05</v>
      </c>
      <c r="B481" s="1" t="s">
        <v>370</v>
      </c>
      <c r="C481" s="1" t="str">
        <f>IF(ISERROR(VLOOKUP(B481,AffectorValueTable!$A:$A,1,0)),"어펙터밸류없음","")</f>
        <v/>
      </c>
      <c r="D481" s="1">
        <v>5</v>
      </c>
      <c r="E481" s="1" t="str">
        <f>VLOOKUP($B481,AffectorValueTable!$1:$1048576,MATCH(AffectorValueTable!$B$1,AffectorValueTable!$1:$1,0),0)</f>
        <v>Heal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K481" s="1">
        <v>5.052631578947369E-2</v>
      </c>
      <c r="O481" s="7" t="str">
        <f t="shared" ca="1" si="334"/>
        <v/>
      </c>
      <c r="S481" s="7" t="str">
        <f t="shared" ca="1" si="337"/>
        <v/>
      </c>
    </row>
    <row r="482" spans="1:23" x14ac:dyDescent="0.3">
      <c r="A482" s="1" t="str">
        <f t="shared" ref="A482:A499" si="338">B482&amp;"_"&amp;TEXT(D482,"00")</f>
        <v>LP_MoveSpeedUpOnAttacked_01</v>
      </c>
      <c r="B482" s="1" t="s">
        <v>315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CallAffectorValue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O482" s="7" t="str">
        <f t="shared" ref="O482:O499" ca="1" si="339">IF(NOT(ISBLANK(N482)),N482,
IF(ISBLANK(M482),"",
VLOOKUP(M482,OFFSET(INDIRECT("$A:$B"),0,MATCH(M$1&amp;"_Verify",INDIRECT("$1:$1"),0)-1),2,0)
))</f>
        <v/>
      </c>
      <c r="Q482" s="1" t="s">
        <v>224</v>
      </c>
      <c r="S482" s="7">
        <f t="shared" ref="S482:S499" ca="1" si="340">IF(NOT(ISBLANK(R482)),R482,
IF(ISBLANK(Q482),"",
VLOOKUP(Q482,OFFSET(INDIRECT("$A:$B"),0,MATCH(Q$1&amp;"_Verify",INDIRECT("$1:$1"),0)-1),2,0)
))</f>
        <v>4</v>
      </c>
      <c r="U482" s="1" t="s">
        <v>317</v>
      </c>
    </row>
    <row r="483" spans="1:23" x14ac:dyDescent="0.3">
      <c r="A483" s="1" t="str">
        <f t="shared" si="338"/>
        <v>LP_MoveSpeedUpOnAttacked_02</v>
      </c>
      <c r="B483" s="1" t="s">
        <v>315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CallAffectorValue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O483" s="7" t="str">
        <f t="shared" ca="1" si="339"/>
        <v/>
      </c>
      <c r="Q483" s="1" t="s">
        <v>224</v>
      </c>
      <c r="S483" s="7">
        <f t="shared" ca="1" si="340"/>
        <v>4</v>
      </c>
      <c r="U483" s="1" t="s">
        <v>317</v>
      </c>
    </row>
    <row r="484" spans="1:23" x14ac:dyDescent="0.3">
      <c r="A484" s="1" t="str">
        <f t="shared" si="338"/>
        <v>LP_MoveSpeedUpOnAttacked_03</v>
      </c>
      <c r="B484" s="1" t="s">
        <v>315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CallAffectorValue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O484" s="7" t="str">
        <f t="shared" ca="1" si="339"/>
        <v/>
      </c>
      <c r="Q484" s="1" t="s">
        <v>224</v>
      </c>
      <c r="S484" s="7">
        <f t="shared" ca="1" si="340"/>
        <v>4</v>
      </c>
      <c r="U484" s="1" t="s">
        <v>317</v>
      </c>
    </row>
    <row r="485" spans="1:23" x14ac:dyDescent="0.3">
      <c r="A485" s="1" t="str">
        <f t="shared" ref="A485:A490" si="341">B485&amp;"_"&amp;TEXT(D485,"00")</f>
        <v>LP_MoveSpeedUpOnAttacked_Move_01</v>
      </c>
      <c r="B485" s="1" t="s">
        <v>316</v>
      </c>
      <c r="C485" s="1" t="str">
        <f>IF(ISERROR(VLOOKUP(B485,AffectorValueTable!$A:$A,1,0)),"어펙터밸류없음","")</f>
        <v/>
      </c>
      <c r="D485" s="1">
        <v>1</v>
      </c>
      <c r="E485" s="1" t="str">
        <f>VLOOKUP($B485,AffectorValueTable!$1:$1048576,MATCH(AffectorValueTable!$B$1,AffectorValueTable!$1:$1,0),0)</f>
        <v>ChangeActorStatus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2.4</v>
      </c>
      <c r="J485" s="1">
        <v>1</v>
      </c>
      <c r="M485" s="1" t="s">
        <v>550</v>
      </c>
      <c r="O485" s="7">
        <f t="shared" ref="O485:O490" ca="1" si="342">IF(NOT(ISBLANK(N485)),N485,
IF(ISBLANK(M485),"",
VLOOKUP(M485,OFFSET(INDIRECT("$A:$B"),0,MATCH(M$1&amp;"_Verify",INDIRECT("$1:$1"),0)-1),2,0)
))</f>
        <v>5</v>
      </c>
      <c r="R485" s="1">
        <v>1</v>
      </c>
      <c r="S485" s="7">
        <f t="shared" ref="S485:S490" ca="1" si="343">IF(NOT(ISBLANK(R485)),R485,
IF(ISBLANK(Q485),"",
VLOOKUP(Q485,OFFSET(INDIRECT("$A:$B"),0,MATCH(Q$1&amp;"_Verify",INDIRECT("$1:$1"),0)-1),2,0)
))</f>
        <v>1</v>
      </c>
      <c r="W485" s="1" t="s">
        <v>361</v>
      </c>
    </row>
    <row r="486" spans="1:23" x14ac:dyDescent="0.3">
      <c r="A486" s="1" t="str">
        <f t="shared" si="341"/>
        <v>LP_MoveSpeedUpOnAttacked_Move_02</v>
      </c>
      <c r="B486" s="1" t="s">
        <v>316</v>
      </c>
      <c r="C486" s="1" t="str">
        <f>IF(ISERROR(VLOOKUP(B486,AffectorValueTable!$A:$A,1,0)),"어펙터밸류없음","")</f>
        <v/>
      </c>
      <c r="D486" s="1">
        <v>2</v>
      </c>
      <c r="E486" s="1" t="str">
        <f>VLOOKUP($B486,AffectorValueTable!$1:$1048576,MATCH(AffectorValueTable!$B$1,AffectorValueTable!$1:$1,0),0)</f>
        <v>ChangeActorStatus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5.04</v>
      </c>
      <c r="J486" s="1">
        <v>1.4</v>
      </c>
      <c r="M486" s="1" t="s">
        <v>550</v>
      </c>
      <c r="O486" s="7">
        <f t="shared" ca="1" si="342"/>
        <v>5</v>
      </c>
      <c r="R486" s="1">
        <v>1</v>
      </c>
      <c r="S486" s="7">
        <f t="shared" ca="1" si="343"/>
        <v>1</v>
      </c>
      <c r="W486" s="1" t="s">
        <v>361</v>
      </c>
    </row>
    <row r="487" spans="1:23" x14ac:dyDescent="0.3">
      <c r="A487" s="1" t="str">
        <f t="shared" si="341"/>
        <v>LP_MoveSpeedUpOnAttacked_Move_03</v>
      </c>
      <c r="B487" s="1" t="s">
        <v>316</v>
      </c>
      <c r="C487" s="1" t="str">
        <f>IF(ISERROR(VLOOKUP(B487,AffectorValueTable!$A:$A,1,0)),"어펙터밸류없음","")</f>
        <v/>
      </c>
      <c r="D487" s="1">
        <v>3</v>
      </c>
      <c r="E487" s="1" t="str">
        <f>VLOOKUP($B487,AffectorValueTable!$1:$1048576,MATCH(AffectorValueTable!$B$1,AffectorValueTable!$1:$1,0),0)</f>
        <v>ChangeActorStatus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7.919999999999999</v>
      </c>
      <c r="J487" s="1">
        <v>1.75</v>
      </c>
      <c r="M487" s="1" t="s">
        <v>550</v>
      </c>
      <c r="O487" s="7">
        <f t="shared" ca="1" si="342"/>
        <v>5</v>
      </c>
      <c r="R487" s="1">
        <v>1</v>
      </c>
      <c r="S487" s="7">
        <f t="shared" ca="1" si="343"/>
        <v>1</v>
      </c>
      <c r="W487" s="1" t="s">
        <v>361</v>
      </c>
    </row>
    <row r="488" spans="1:23" x14ac:dyDescent="0.3">
      <c r="A488" s="1" t="str">
        <f t="shared" si="341"/>
        <v>LP_MoveSpeedUpOnKill_01</v>
      </c>
      <c r="B488" s="1" t="s">
        <v>509</v>
      </c>
      <c r="C488" s="1" t="str">
        <f>IF(ISERROR(VLOOKUP(B488,AffectorValueTable!$A:$A,1,0)),"어펙터밸류없음","")</f>
        <v/>
      </c>
      <c r="D488" s="1">
        <v>1</v>
      </c>
      <c r="E488" s="1" t="str">
        <f>VLOOKUP($B488,AffectorValueTable!$1:$1048576,MATCH(AffectorValueTable!$B$1,AffectorValueTable!$1:$1,0),0)</f>
        <v>CallAffectorValue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O488" s="7" t="str">
        <f t="shared" ca="1" si="342"/>
        <v/>
      </c>
      <c r="Q488" s="1" t="s">
        <v>513</v>
      </c>
      <c r="S488" s="7">
        <f t="shared" ca="1" si="343"/>
        <v>6</v>
      </c>
      <c r="U488" s="1" t="s">
        <v>511</v>
      </c>
    </row>
    <row r="489" spans="1:23" x14ac:dyDescent="0.3">
      <c r="A489" s="1" t="str">
        <f t="shared" si="341"/>
        <v>LP_MoveSpeedUpOnKill_02</v>
      </c>
      <c r="B489" s="1" t="s">
        <v>509</v>
      </c>
      <c r="C489" s="1" t="str">
        <f>IF(ISERROR(VLOOKUP(B489,AffectorValueTable!$A:$A,1,0)),"어펙터밸류없음","")</f>
        <v/>
      </c>
      <c r="D489" s="1">
        <v>2</v>
      </c>
      <c r="E489" s="1" t="str">
        <f>VLOOKUP($B489,AffectorValueTable!$1:$1048576,MATCH(AffectorValueTable!$B$1,AffectorValueTable!$1:$1,0),0)</f>
        <v>CallAffectorValue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O489" s="7" t="str">
        <f t="shared" ca="1" si="342"/>
        <v/>
      </c>
      <c r="Q489" s="1" t="s">
        <v>513</v>
      </c>
      <c r="S489" s="7">
        <f t="shared" ca="1" si="343"/>
        <v>6</v>
      </c>
      <c r="U489" s="1" t="s">
        <v>511</v>
      </c>
    </row>
    <row r="490" spans="1:23" x14ac:dyDescent="0.3">
      <c r="A490" s="1" t="str">
        <f t="shared" si="341"/>
        <v>LP_MoveSpeedUpOnKill_03</v>
      </c>
      <c r="B490" s="1" t="s">
        <v>509</v>
      </c>
      <c r="C490" s="1" t="str">
        <f>IF(ISERROR(VLOOKUP(B490,AffectorValueTable!$A:$A,1,0)),"어펙터밸류없음","")</f>
        <v/>
      </c>
      <c r="D490" s="1">
        <v>3</v>
      </c>
      <c r="E490" s="1" t="str">
        <f>VLOOKUP($B490,AffectorValueTable!$1:$1048576,MATCH(AffectorValueTable!$B$1,AffectorValueTable!$1:$1,0),0)</f>
        <v>CallAffectorValue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O490" s="7" t="str">
        <f t="shared" ca="1" si="342"/>
        <v/>
      </c>
      <c r="Q490" s="1" t="s">
        <v>513</v>
      </c>
      <c r="S490" s="7">
        <f t="shared" ca="1" si="343"/>
        <v>6</v>
      </c>
      <c r="U490" s="1" t="s">
        <v>511</v>
      </c>
    </row>
    <row r="491" spans="1:23" x14ac:dyDescent="0.3">
      <c r="A491" s="1" t="str">
        <f t="shared" ref="A491:A493" si="344">B491&amp;"_"&amp;TEXT(D491,"00")</f>
        <v>LP_MoveSpeedUpOnKill_Move_01</v>
      </c>
      <c r="B491" s="1" t="s">
        <v>511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ChangeActorStatus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1.6666666666666667</v>
      </c>
      <c r="J491" s="1">
        <v>0.8</v>
      </c>
      <c r="M491" s="1" t="s">
        <v>550</v>
      </c>
      <c r="O491" s="7">
        <f t="shared" ref="O491:O493" ca="1" si="345">IF(NOT(ISBLANK(N491)),N491,
IF(ISBLANK(M491),"",
VLOOKUP(M491,OFFSET(INDIRECT("$A:$B"),0,MATCH(M$1&amp;"_Verify",INDIRECT("$1:$1"),0)-1),2,0)
))</f>
        <v>5</v>
      </c>
      <c r="R491" s="1">
        <v>1</v>
      </c>
      <c r="S491" s="7">
        <f t="shared" ref="S491:S493" ca="1" si="346">IF(NOT(ISBLANK(R491)),R491,
IF(ISBLANK(Q491),"",
VLOOKUP(Q491,OFFSET(INDIRECT("$A:$B"),0,MATCH(Q$1&amp;"_Verify",INDIRECT("$1:$1"),0)-1),2,0)
))</f>
        <v>1</v>
      </c>
      <c r="W491" s="1" t="s">
        <v>361</v>
      </c>
    </row>
    <row r="492" spans="1:23" x14ac:dyDescent="0.3">
      <c r="A492" s="1" t="str">
        <f t="shared" si="344"/>
        <v>LP_MoveSpeedUpOnKill_Move_02</v>
      </c>
      <c r="B492" s="1" t="s">
        <v>511</v>
      </c>
      <c r="C492" s="1" t="str">
        <f>IF(ISERROR(VLOOKUP(B492,AffectorValueTable!$A:$A,1,0)),"어펙터밸류없음","")</f>
        <v/>
      </c>
      <c r="D492" s="1">
        <v>2</v>
      </c>
      <c r="E492" s="1" t="str">
        <f>VLOOKUP($B492,AffectorValueTable!$1:$1048576,MATCH(AffectorValueTable!$B$1,AffectorValueTable!$1:$1,0),0)</f>
        <v>ChangeActorStatus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3.5000000000000004</v>
      </c>
      <c r="J492" s="1">
        <v>1.1199999999999999</v>
      </c>
      <c r="M492" s="1" t="s">
        <v>550</v>
      </c>
      <c r="O492" s="7">
        <f t="shared" ca="1" si="345"/>
        <v>5</v>
      </c>
      <c r="R492" s="1">
        <v>1</v>
      </c>
      <c r="S492" s="7">
        <f t="shared" ca="1" si="346"/>
        <v>1</v>
      </c>
      <c r="W492" s="1" t="s">
        <v>361</v>
      </c>
    </row>
    <row r="493" spans="1:23" x14ac:dyDescent="0.3">
      <c r="A493" s="1" t="str">
        <f t="shared" si="344"/>
        <v>LP_MoveSpeedUpOnKill_Move_03</v>
      </c>
      <c r="B493" s="1" t="s">
        <v>511</v>
      </c>
      <c r="C493" s="1" t="str">
        <f>IF(ISERROR(VLOOKUP(B493,AffectorValueTable!$A:$A,1,0)),"어펙터밸류없음","")</f>
        <v/>
      </c>
      <c r="D493" s="1">
        <v>3</v>
      </c>
      <c r="E493" s="1" t="str">
        <f>VLOOKUP($B493,AffectorValueTable!$1:$1048576,MATCH(AffectorValueTable!$B$1,AffectorValueTable!$1:$1,0),0)</f>
        <v>ChangeActorStatus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5.5</v>
      </c>
      <c r="J493" s="1">
        <v>1.4000000000000001</v>
      </c>
      <c r="M493" s="1" t="s">
        <v>550</v>
      </c>
      <c r="O493" s="7">
        <f t="shared" ca="1" si="345"/>
        <v>5</v>
      </c>
      <c r="R493" s="1">
        <v>1</v>
      </c>
      <c r="S493" s="7">
        <f t="shared" ca="1" si="346"/>
        <v>1</v>
      </c>
      <c r="W493" s="1" t="s">
        <v>361</v>
      </c>
    </row>
    <row r="494" spans="1:23" x14ac:dyDescent="0.3">
      <c r="A494" s="1" t="str">
        <f t="shared" si="338"/>
        <v>LP_MineOnMove_01</v>
      </c>
      <c r="B494" s="1" t="s">
        <v>372</v>
      </c>
      <c r="C494" s="1" t="str">
        <f>IF(ISERROR(VLOOKUP(B494,AffectorValueTable!$A:$A,1,0)),"어펙터밸류없음","")</f>
        <v/>
      </c>
      <c r="D494" s="1">
        <v>1</v>
      </c>
      <c r="E494" s="1" t="str">
        <f>VLOOKUP($B494,AffectorValueTable!$1:$1048576,MATCH(AffectorValueTable!$B$1,AffectorValueTable!$1:$1,0),0)</f>
        <v>CreateHitObjectMoving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5</v>
      </c>
      <c r="O494" s="7" t="str">
        <f t="shared" ca="1" si="339"/>
        <v/>
      </c>
      <c r="S494" s="7" t="str">
        <f t="shared" ca="1" si="340"/>
        <v/>
      </c>
      <c r="T494" s="1" t="s">
        <v>375</v>
      </c>
    </row>
    <row r="495" spans="1:23" x14ac:dyDescent="0.3">
      <c r="A495" s="1" t="str">
        <f t="shared" si="338"/>
        <v>LP_MineOnMove_02</v>
      </c>
      <c r="B495" s="1" t="s">
        <v>372</v>
      </c>
      <c r="C495" s="1" t="str">
        <f>IF(ISERROR(VLOOKUP(B495,AffectorValueTable!$A:$A,1,0)),"어펙터밸류없음","")</f>
        <v/>
      </c>
      <c r="D495" s="1">
        <v>2</v>
      </c>
      <c r="E495" s="1" t="str">
        <f>VLOOKUP($B495,AffectorValueTable!$1:$1048576,MATCH(AffectorValueTable!$B$1,AffectorValueTable!$1:$1,0),0)</f>
        <v>CreateHitObjectMoving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5</v>
      </c>
      <c r="O495" s="7" t="str">
        <f t="shared" ca="1" si="339"/>
        <v/>
      </c>
      <c r="S495" s="7" t="str">
        <f t="shared" ca="1" si="340"/>
        <v/>
      </c>
      <c r="T495" s="1" t="s">
        <v>375</v>
      </c>
    </row>
    <row r="496" spans="1:23" x14ac:dyDescent="0.3">
      <c r="A496" s="1" t="str">
        <f t="shared" si="338"/>
        <v>LP_MineOnMove_03</v>
      </c>
      <c r="B496" s="1" t="s">
        <v>372</v>
      </c>
      <c r="C496" s="1" t="str">
        <f>IF(ISERROR(VLOOKUP(B496,AffectorValueTable!$A:$A,1,0)),"어펙터밸류없음","")</f>
        <v/>
      </c>
      <c r="D496" s="1">
        <v>3</v>
      </c>
      <c r="E496" s="1" t="str">
        <f>VLOOKUP($B496,AffectorValueTable!$1:$1048576,MATCH(AffectorValueTable!$B$1,AffectorValueTable!$1:$1,0),0)</f>
        <v>CreateHitObjectMoving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5</v>
      </c>
      <c r="O496" s="7" t="str">
        <f t="shared" ca="1" si="339"/>
        <v/>
      </c>
      <c r="S496" s="7" t="str">
        <f t="shared" ca="1" si="340"/>
        <v/>
      </c>
      <c r="T496" s="1" t="s">
        <v>375</v>
      </c>
    </row>
    <row r="497" spans="1:23" x14ac:dyDescent="0.3">
      <c r="A497" s="1" t="str">
        <f t="shared" si="338"/>
        <v>LP_MineOnMove_Damage_01</v>
      </c>
      <c r="B497" s="1" t="s">
        <v>374</v>
      </c>
      <c r="C497" s="1" t="str">
        <f>IF(ISERROR(VLOOKUP(B497,AffectorValueTable!$A:$A,1,0)),"어펙터밸류없음","")</f>
        <v/>
      </c>
      <c r="D497" s="1">
        <v>1</v>
      </c>
      <c r="E497" s="1" t="str">
        <f>VLOOKUP($B497,AffectorValueTable!$1:$1048576,MATCH(AffectorValueTable!$B$1,AffectorValueTable!$1:$1,0),0)</f>
        <v>CollisionDamage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1.7730496453900713</v>
      </c>
      <c r="O497" s="7" t="str">
        <f t="shared" ca="1" si="339"/>
        <v/>
      </c>
      <c r="P497" s="1">
        <v>1</v>
      </c>
      <c r="S497" s="7" t="str">
        <f t="shared" ca="1" si="340"/>
        <v/>
      </c>
    </row>
    <row r="498" spans="1:23" x14ac:dyDescent="0.3">
      <c r="A498" s="1" t="str">
        <f t="shared" si="338"/>
        <v>LP_MineOnMove_Damage_02</v>
      </c>
      <c r="B498" s="1" t="s">
        <v>374</v>
      </c>
      <c r="C498" s="1" t="str">
        <f>IF(ISERROR(VLOOKUP(B498,AffectorValueTable!$A:$A,1,0)),"어펙터밸류없음","")</f>
        <v/>
      </c>
      <c r="D498" s="1">
        <v>2</v>
      </c>
      <c r="E498" s="1" t="str">
        <f>VLOOKUP($B498,AffectorValueTable!$1:$1048576,MATCH(AffectorValueTable!$B$1,AffectorValueTable!$1:$1,0),0)</f>
        <v>CollisionDamage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3.7234042553191498</v>
      </c>
      <c r="O498" s="7" t="str">
        <f t="shared" ca="1" si="339"/>
        <v/>
      </c>
      <c r="P498" s="1">
        <v>1</v>
      </c>
      <c r="S498" s="7" t="str">
        <f t="shared" ca="1" si="340"/>
        <v/>
      </c>
    </row>
    <row r="499" spans="1:23" x14ac:dyDescent="0.3">
      <c r="A499" s="1" t="str">
        <f t="shared" si="338"/>
        <v>LP_MineOnMove_Damage_03</v>
      </c>
      <c r="B499" s="1" t="s">
        <v>374</v>
      </c>
      <c r="C499" s="1" t="str">
        <f>IF(ISERROR(VLOOKUP(B499,AffectorValueTable!$A:$A,1,0)),"어펙터밸류없음","")</f>
        <v/>
      </c>
      <c r="D499" s="1">
        <v>3</v>
      </c>
      <c r="E499" s="1" t="str">
        <f>VLOOKUP($B499,AffectorValueTable!$1:$1048576,MATCH(AffectorValueTable!$B$1,AffectorValueTable!$1:$1,0),0)</f>
        <v>CollisionDamage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5.8510638297872362</v>
      </c>
      <c r="O499" s="7" t="str">
        <f t="shared" ca="1" si="339"/>
        <v/>
      </c>
      <c r="P499" s="1">
        <v>1</v>
      </c>
      <c r="S499" s="7" t="str">
        <f t="shared" ca="1" si="340"/>
        <v/>
      </c>
    </row>
    <row r="500" spans="1:23" x14ac:dyDescent="0.3">
      <c r="A500" s="1" t="str">
        <f t="shared" ref="A500:A504" si="347">B500&amp;"_"&amp;TEXT(D500,"00")</f>
        <v>LP_SlowHitObject_01</v>
      </c>
      <c r="B500" s="1" t="s">
        <v>318</v>
      </c>
      <c r="C500" s="1" t="str">
        <f>IF(ISERROR(VLOOKUP(B500,AffectorValueTable!$A:$A,1,0)),"어펙터밸류없음","")</f>
        <v/>
      </c>
      <c r="D500" s="1">
        <v>1</v>
      </c>
      <c r="E500" s="1" t="str">
        <f>VLOOKUP($B500,AffectorValueTable!$1:$1048576,MATCH(AffectorValueTable!$B$1,AffectorValueTable!$1:$1,0),0)</f>
        <v>SlowHitObjectSpeed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0.02</v>
      </c>
      <c r="O500" s="7" t="str">
        <f t="shared" ref="O500:O504" ca="1" si="348">IF(NOT(ISBLANK(N500)),N500,
IF(ISBLANK(M500),"",
VLOOKUP(M500,OFFSET(INDIRECT("$A:$B"),0,MATCH(M$1&amp;"_Verify",INDIRECT("$1:$1"),0)-1),2,0)
))</f>
        <v/>
      </c>
      <c r="S500" s="7" t="str">
        <f t="shared" ref="S500:S527" ca="1" si="349">IF(NOT(ISBLANK(R500)),R500,
IF(ISBLANK(Q500),"",
VLOOKUP(Q500,OFFSET(INDIRECT("$A:$B"),0,MATCH(Q$1&amp;"_Verify",INDIRECT("$1:$1"),0)-1),2,0)
))</f>
        <v/>
      </c>
    </row>
    <row r="501" spans="1:23" x14ac:dyDescent="0.3">
      <c r="A501" s="1" t="str">
        <f t="shared" si="347"/>
        <v>LP_SlowHitObject_02</v>
      </c>
      <c r="B501" s="1" t="s">
        <v>318</v>
      </c>
      <c r="C501" s="1" t="str">
        <f>IF(ISERROR(VLOOKUP(B501,AffectorValueTable!$A:$A,1,0)),"어펙터밸류없음","")</f>
        <v/>
      </c>
      <c r="D501" s="1">
        <v>2</v>
      </c>
      <c r="E501" s="1" t="str">
        <f>VLOOKUP($B501,AffectorValueTable!$1:$1048576,MATCH(AffectorValueTable!$B$1,AffectorValueTable!$1:$1,0),0)</f>
        <v>SlowHitObjectSpeed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4.2000000000000003E-2</v>
      </c>
      <c r="O501" s="7" t="str">
        <f t="shared" ca="1" si="348"/>
        <v/>
      </c>
      <c r="S501" s="7" t="str">
        <f t="shared" ca="1" si="349"/>
        <v/>
      </c>
    </row>
    <row r="502" spans="1:23" x14ac:dyDescent="0.3">
      <c r="A502" s="1" t="str">
        <f t="shared" si="347"/>
        <v>LP_SlowHitObject_03</v>
      </c>
      <c r="B502" s="1" t="s">
        <v>318</v>
      </c>
      <c r="C502" s="1" t="str">
        <f>IF(ISERROR(VLOOKUP(B502,AffectorValueTable!$A:$A,1,0)),"어펙터밸류없음","")</f>
        <v/>
      </c>
      <c r="D502" s="1">
        <v>3</v>
      </c>
      <c r="E502" s="1" t="str">
        <f>VLOOKUP($B502,AffectorValueTable!$1:$1048576,MATCH(AffectorValueTable!$B$1,AffectorValueTable!$1:$1,0),0)</f>
        <v>SlowHitObjectSpeed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6.6000000000000003E-2</v>
      </c>
      <c r="O502" s="7" t="str">
        <f t="shared" ca="1" si="348"/>
        <v/>
      </c>
      <c r="S502" s="7" t="str">
        <f t="shared" ca="1" si="349"/>
        <v/>
      </c>
    </row>
    <row r="503" spans="1:23" x14ac:dyDescent="0.3">
      <c r="A503" s="1" t="str">
        <f t="shared" si="347"/>
        <v>LP_SlowHitObject_04</v>
      </c>
      <c r="B503" s="1" t="s">
        <v>318</v>
      </c>
      <c r="C503" s="1" t="str">
        <f>IF(ISERROR(VLOOKUP(B503,AffectorValueTable!$A:$A,1,0)),"어펙터밸류없음","")</f>
        <v/>
      </c>
      <c r="D503" s="1">
        <v>4</v>
      </c>
      <c r="E503" s="1" t="str">
        <f>VLOOKUP($B503,AffectorValueTable!$1:$1048576,MATCH(AffectorValueTable!$B$1,AffectorValueTable!$1:$1,0),0)</f>
        <v>SlowHitObjectSpeed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9.1999999999999998E-2</v>
      </c>
      <c r="O503" s="7" t="str">
        <f t="shared" ca="1" si="348"/>
        <v/>
      </c>
      <c r="S503" s="7" t="str">
        <f t="shared" ca="1" si="349"/>
        <v/>
      </c>
    </row>
    <row r="504" spans="1:23" x14ac:dyDescent="0.3">
      <c r="A504" s="1" t="str">
        <f t="shared" si="347"/>
        <v>LP_SlowHitObject_05</v>
      </c>
      <c r="B504" s="1" t="s">
        <v>318</v>
      </c>
      <c r="C504" s="1" t="str">
        <f>IF(ISERROR(VLOOKUP(B504,AffectorValueTable!$A:$A,1,0)),"어펙터밸류없음","")</f>
        <v/>
      </c>
      <c r="D504" s="1">
        <v>5</v>
      </c>
      <c r="E504" s="1" t="str">
        <f>VLOOKUP($B504,AffectorValueTable!$1:$1048576,MATCH(AffectorValueTable!$B$1,AffectorValueTable!$1:$1,0),0)</f>
        <v>SlowHitObjectSpeed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0.12</v>
      </c>
      <c r="O504" s="7" t="str">
        <f t="shared" ca="1" si="348"/>
        <v/>
      </c>
      <c r="S504" s="7" t="str">
        <f t="shared" ca="1" si="349"/>
        <v/>
      </c>
    </row>
    <row r="505" spans="1:23" x14ac:dyDescent="0.3">
      <c r="A505" s="1" t="str">
        <f t="shared" ref="A505:A509" si="350">B505&amp;"_"&amp;TEXT(D505,"00")</f>
        <v>LP_SlowHitObjectBetter_01</v>
      </c>
      <c r="B505" s="1" t="s">
        <v>514</v>
      </c>
      <c r="C505" s="1" t="str">
        <f>IF(ISERROR(VLOOKUP(B505,AffectorValueTable!$A:$A,1,0)),"어펙터밸류없음","")</f>
        <v/>
      </c>
      <c r="D505" s="1">
        <v>1</v>
      </c>
      <c r="E505" s="1" t="str">
        <f>VLOOKUP($B505,AffectorValueTable!$1:$1048576,MATCH(AffectorValueTable!$B$1,AffectorValueTable!$1:$1,0),0)</f>
        <v>SlowHitObjectSpeed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f t="shared" ref="J505:J509" si="351">J500*5/3</f>
        <v>3.3333333333333333E-2</v>
      </c>
      <c r="O505" s="7" t="str">
        <f t="shared" ref="O505:O509" ca="1" si="352">IF(NOT(ISBLANK(N505)),N505,
IF(ISBLANK(M505),"",
VLOOKUP(M505,OFFSET(INDIRECT("$A:$B"),0,MATCH(M$1&amp;"_Verify",INDIRECT("$1:$1"),0)-1),2,0)
))</f>
        <v/>
      </c>
      <c r="S505" s="7" t="str">
        <f t="shared" ref="S505:S509" ca="1" si="353">IF(NOT(ISBLANK(R505)),R505,
IF(ISBLANK(Q505),"",
VLOOKUP(Q505,OFFSET(INDIRECT("$A:$B"),0,MATCH(Q$1&amp;"_Verify",INDIRECT("$1:$1"),0)-1),2,0)
))</f>
        <v/>
      </c>
    </row>
    <row r="506" spans="1:23" x14ac:dyDescent="0.3">
      <c r="A506" s="1" t="str">
        <f t="shared" si="350"/>
        <v>LP_SlowHitObjectBetter_02</v>
      </c>
      <c r="B506" s="1" t="s">
        <v>514</v>
      </c>
      <c r="C506" s="1" t="str">
        <f>IF(ISERROR(VLOOKUP(B506,AffectorValueTable!$A:$A,1,0)),"어펙터밸류없음","")</f>
        <v/>
      </c>
      <c r="D506" s="1">
        <v>2</v>
      </c>
      <c r="E506" s="1" t="str">
        <f>VLOOKUP($B506,AffectorValueTable!$1:$1048576,MATCH(AffectorValueTable!$B$1,AffectorValueTable!$1:$1,0),0)</f>
        <v>SlowHitObjectSpeed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f t="shared" si="351"/>
        <v>7.0000000000000007E-2</v>
      </c>
      <c r="O506" s="7" t="str">
        <f t="shared" ca="1" si="352"/>
        <v/>
      </c>
      <c r="S506" s="7" t="str">
        <f t="shared" ca="1" si="353"/>
        <v/>
      </c>
    </row>
    <row r="507" spans="1:23" x14ac:dyDescent="0.3">
      <c r="A507" s="1" t="str">
        <f t="shared" si="350"/>
        <v>LP_SlowHitObjectBetter_03</v>
      </c>
      <c r="B507" s="1" t="s">
        <v>514</v>
      </c>
      <c r="C507" s="1" t="str">
        <f>IF(ISERROR(VLOOKUP(B507,AffectorValueTable!$A:$A,1,0)),"어펙터밸류없음","")</f>
        <v/>
      </c>
      <c r="D507" s="1">
        <v>3</v>
      </c>
      <c r="E507" s="1" t="str">
        <f>VLOOKUP($B507,AffectorValueTable!$1:$1048576,MATCH(AffectorValueTable!$B$1,AffectorValueTable!$1:$1,0),0)</f>
        <v>SlowHitObjectSpeed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f t="shared" si="351"/>
        <v>0.11</v>
      </c>
      <c r="O507" s="7" t="str">
        <f t="shared" ca="1" si="352"/>
        <v/>
      </c>
      <c r="S507" s="7" t="str">
        <f t="shared" ca="1" si="353"/>
        <v/>
      </c>
    </row>
    <row r="508" spans="1:23" x14ac:dyDescent="0.3">
      <c r="A508" s="1" t="str">
        <f t="shared" si="350"/>
        <v>LP_SlowHitObjectBetter_04</v>
      </c>
      <c r="B508" s="1" t="s">
        <v>514</v>
      </c>
      <c r="C508" s="1" t="str">
        <f>IF(ISERROR(VLOOKUP(B508,AffectorValueTable!$A:$A,1,0)),"어펙터밸류없음","")</f>
        <v/>
      </c>
      <c r="D508" s="1">
        <v>4</v>
      </c>
      <c r="E508" s="1" t="str">
        <f>VLOOKUP($B508,AffectorValueTable!$1:$1048576,MATCH(AffectorValueTable!$B$1,AffectorValueTable!$1:$1,0),0)</f>
        <v>SlowHitObjectSpeed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f t="shared" si="351"/>
        <v>0.15333333333333332</v>
      </c>
      <c r="O508" s="7" t="str">
        <f t="shared" ca="1" si="352"/>
        <v/>
      </c>
      <c r="S508" s="7" t="str">
        <f t="shared" ca="1" si="353"/>
        <v/>
      </c>
    </row>
    <row r="509" spans="1:23" x14ac:dyDescent="0.3">
      <c r="A509" s="1" t="str">
        <f t="shared" si="350"/>
        <v>LP_SlowHitObjectBetter_05</v>
      </c>
      <c r="B509" s="1" t="s">
        <v>514</v>
      </c>
      <c r="C509" s="1" t="str">
        <f>IF(ISERROR(VLOOKUP(B509,AffectorValueTable!$A:$A,1,0)),"어펙터밸류없음","")</f>
        <v/>
      </c>
      <c r="D509" s="1">
        <v>5</v>
      </c>
      <c r="E509" s="1" t="str">
        <f>VLOOKUP($B509,AffectorValueTable!$1:$1048576,MATCH(AffectorValueTable!$B$1,AffectorValueTable!$1:$1,0),0)</f>
        <v>SlowHitObjectSpeed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f t="shared" si="351"/>
        <v>0.19999999999999998</v>
      </c>
      <c r="O509" s="7" t="str">
        <f t="shared" ca="1" si="352"/>
        <v/>
      </c>
      <c r="S509" s="7" t="str">
        <f t="shared" ca="1" si="353"/>
        <v/>
      </c>
    </row>
    <row r="510" spans="1:23" x14ac:dyDescent="0.3">
      <c r="A510" s="1" t="str">
        <f t="shared" ref="A510:A512" si="354">B510&amp;"_"&amp;TEXT(D510,"00")</f>
        <v>LP_Paralyze_01</v>
      </c>
      <c r="B510" s="1" t="s">
        <v>329</v>
      </c>
      <c r="C510" s="1" t="str">
        <f>IF(ISERROR(VLOOKUP(B510,AffectorValueTable!$A:$A,1,0)),"어펙터밸류없음","")</f>
        <v/>
      </c>
      <c r="D510" s="1">
        <v>1</v>
      </c>
      <c r="E510" s="1" t="str">
        <f>VLOOKUP($B510,AffectorValueTable!$1:$1048576,MATCH(AffectorValueTable!$B$1,AffectorValueTable!$1:$1,0),0)</f>
        <v>CertainHpHitObject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J510" s="1">
        <v>0.33</v>
      </c>
      <c r="O510" s="7" t="str">
        <f t="shared" ref="O510:O512" ca="1" si="355">IF(NOT(ISBLANK(N510)),N510,
IF(ISBLANK(M510),"",
VLOOKUP(M510,OFFSET(INDIRECT("$A:$B"),0,MATCH(M$1&amp;"_Verify",INDIRECT("$1:$1"),0)-1),2,0)
))</f>
        <v/>
      </c>
      <c r="P510" s="1">
        <v>1</v>
      </c>
      <c r="S510" s="7" t="str">
        <f t="shared" ca="1" si="349"/>
        <v/>
      </c>
      <c r="U510" s="1" t="s">
        <v>330</v>
      </c>
      <c r="V510" s="1">
        <v>0.7</v>
      </c>
      <c r="W510" s="1" t="s">
        <v>428</v>
      </c>
    </row>
    <row r="511" spans="1:23" x14ac:dyDescent="0.3">
      <c r="A511" s="1" t="str">
        <f t="shared" si="354"/>
        <v>LP_Paralyze_02</v>
      </c>
      <c r="B511" s="1" t="s">
        <v>329</v>
      </c>
      <c r="C511" s="1" t="str">
        <f>IF(ISERROR(VLOOKUP(B511,AffectorValueTable!$A:$A,1,0)),"어펙터밸류없음","")</f>
        <v/>
      </c>
      <c r="D511" s="1">
        <v>2</v>
      </c>
      <c r="E511" s="1" t="str">
        <f>VLOOKUP($B511,AffectorValueTable!$1:$1048576,MATCH(AffectorValueTable!$B$1,AffectorValueTable!$1:$1,0),0)</f>
        <v>CertainHpHitObject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J511" s="1">
        <v>0.34</v>
      </c>
      <c r="O511" s="7" t="str">
        <f t="shared" ca="1" si="355"/>
        <v/>
      </c>
      <c r="P511" s="1">
        <v>1</v>
      </c>
      <c r="S511" s="7" t="str">
        <f t="shared" ca="1" si="349"/>
        <v/>
      </c>
      <c r="U511" s="1" t="s">
        <v>330</v>
      </c>
      <c r="V511" s="1" t="s">
        <v>429</v>
      </c>
      <c r="W511" s="1" t="s">
        <v>430</v>
      </c>
    </row>
    <row r="512" spans="1:23" x14ac:dyDescent="0.3">
      <c r="A512" s="1" t="str">
        <f t="shared" si="354"/>
        <v>LP_Paralyze_03</v>
      </c>
      <c r="B512" s="1" t="s">
        <v>329</v>
      </c>
      <c r="C512" s="1" t="str">
        <f>IF(ISERROR(VLOOKUP(B512,AffectorValueTable!$A:$A,1,0)),"어펙터밸류없음","")</f>
        <v/>
      </c>
      <c r="D512" s="1">
        <v>3</v>
      </c>
      <c r="E512" s="1" t="str">
        <f>VLOOKUP($B512,AffectorValueTable!$1:$1048576,MATCH(AffectorValueTable!$B$1,AffectorValueTable!$1:$1,0),0)</f>
        <v>CertainHpHitObject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J512" s="1">
        <v>0.35</v>
      </c>
      <c r="O512" s="7" t="str">
        <f t="shared" ca="1" si="355"/>
        <v/>
      </c>
      <c r="P512" s="1">
        <v>1</v>
      </c>
      <c r="S512" s="7" t="str">
        <f t="shared" ca="1" si="349"/>
        <v/>
      </c>
      <c r="U512" s="1" t="s">
        <v>330</v>
      </c>
      <c r="V512" s="1" t="s">
        <v>336</v>
      </c>
      <c r="W512" s="1" t="s">
        <v>337</v>
      </c>
    </row>
    <row r="513" spans="1:23" x14ac:dyDescent="0.3">
      <c r="A513" s="1" t="str">
        <f t="shared" ref="A513:A518" si="356">B513&amp;"_"&amp;TEXT(D513,"00")</f>
        <v>LP_Paralyze_CannotAction_01</v>
      </c>
      <c r="B513" s="1" t="s">
        <v>330</v>
      </c>
      <c r="C513" s="1" t="str">
        <f>IF(ISERROR(VLOOKUP(B513,AffectorValueTable!$A:$A,1,0)),"어펙터밸류없음","")</f>
        <v/>
      </c>
      <c r="D513" s="1">
        <v>1</v>
      </c>
      <c r="E513" s="1" t="str">
        <f>VLOOKUP($B513,AffectorValueTable!$1:$1048576,MATCH(AffectorValueTable!$B$1,AffectorValueTable!$1:$1,0),0)</f>
        <v>CannotAction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1.4</v>
      </c>
      <c r="O513" s="7" t="str">
        <f t="shared" ref="O513:O518" ca="1" si="357">IF(NOT(ISBLANK(N513)),N513,
IF(ISBLANK(M513),"",
VLOOKUP(M513,OFFSET(INDIRECT("$A:$B"),0,MATCH(M$1&amp;"_Verify",INDIRECT("$1:$1"),0)-1),2,0)
))</f>
        <v/>
      </c>
      <c r="S513" s="7" t="str">
        <f t="shared" ca="1" si="349"/>
        <v/>
      </c>
    </row>
    <row r="514" spans="1:23" x14ac:dyDescent="0.3">
      <c r="A514" s="1" t="str">
        <f t="shared" si="356"/>
        <v>LP_Paralyze_CannotAction_02</v>
      </c>
      <c r="B514" s="1" t="s">
        <v>330</v>
      </c>
      <c r="C514" s="1" t="str">
        <f>IF(ISERROR(VLOOKUP(B514,AffectorValueTable!$A:$A,1,0)),"어펙터밸류없음","")</f>
        <v/>
      </c>
      <c r="D514" s="1">
        <v>2</v>
      </c>
      <c r="E514" s="1" t="str">
        <f>VLOOKUP($B514,AffectorValueTable!$1:$1048576,MATCH(AffectorValueTable!$B$1,AffectorValueTable!$1:$1,0),0)</f>
        <v>CannotAction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2</v>
      </c>
      <c r="O514" s="7" t="str">
        <f t="shared" ca="1" si="357"/>
        <v/>
      </c>
      <c r="S514" s="7" t="str">
        <f t="shared" ca="1" si="349"/>
        <v/>
      </c>
    </row>
    <row r="515" spans="1:23" x14ac:dyDescent="0.3">
      <c r="A515" s="1" t="str">
        <f t="shared" ref="A515" si="358">B515&amp;"_"&amp;TEXT(D515,"00")</f>
        <v>LP_Paralyze_CannotAction_03</v>
      </c>
      <c r="B515" s="1" t="s">
        <v>330</v>
      </c>
      <c r="C515" s="1" t="str">
        <f>IF(ISERROR(VLOOKUP(B515,AffectorValueTable!$A:$A,1,0)),"어펙터밸류없음","")</f>
        <v/>
      </c>
      <c r="D515" s="1">
        <v>3</v>
      </c>
      <c r="E515" s="1" t="str">
        <f>VLOOKUP($B515,AffectorValueTable!$1:$1048576,MATCH(AffectorValueTable!$B$1,AffectorValueTable!$1:$1,0),0)</f>
        <v>CannotAction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2.6</v>
      </c>
      <c r="O515" s="7" t="str">
        <f t="shared" ref="O515" ca="1" si="359">IF(NOT(ISBLANK(N515)),N515,
IF(ISBLANK(M515),"",
VLOOKUP(M515,OFFSET(INDIRECT("$A:$B"),0,MATCH(M$1&amp;"_Verify",INDIRECT("$1:$1"),0)-1),2,0)
))</f>
        <v/>
      </c>
      <c r="S515" s="7" t="str">
        <f t="shared" ref="S515" ca="1" si="360">IF(NOT(ISBLANK(R515)),R515,
IF(ISBLANK(Q515),"",
VLOOKUP(Q515,OFFSET(INDIRECT("$A:$B"),0,MATCH(Q$1&amp;"_Verify",INDIRECT("$1:$1"),0)-1),2,0)
))</f>
        <v/>
      </c>
    </row>
    <row r="516" spans="1:23" x14ac:dyDescent="0.3">
      <c r="A516" s="1" t="str">
        <f t="shared" si="356"/>
        <v>LP_Hold_01</v>
      </c>
      <c r="B516" s="1" t="s">
        <v>320</v>
      </c>
      <c r="C516" s="1" t="str">
        <f>IF(ISERROR(VLOOKUP(B516,AffectorValueTable!$A:$A,1,0)),"어펙터밸류없음","")</f>
        <v/>
      </c>
      <c r="D516" s="1">
        <v>1</v>
      </c>
      <c r="E516" s="1" t="str">
        <f>VLOOKUP($B516,AffectorValueTable!$1:$1048576,MATCH(AffectorValueTable!$B$1,AffectorValueTable!$1:$1,0),0)</f>
        <v>AttackWeightHitObject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J516" s="1">
        <v>0.25</v>
      </c>
      <c r="K516" s="1">
        <v>7.0000000000000007E-2</v>
      </c>
      <c r="O516" s="7" t="str">
        <f t="shared" ca="1" si="357"/>
        <v/>
      </c>
      <c r="P516" s="1">
        <v>1</v>
      </c>
      <c r="S516" s="7" t="str">
        <f t="shared" ca="1" si="349"/>
        <v/>
      </c>
      <c r="U516" s="1" t="s">
        <v>321</v>
      </c>
    </row>
    <row r="517" spans="1:23" x14ac:dyDescent="0.3">
      <c r="A517" s="1" t="str">
        <f t="shared" si="356"/>
        <v>LP_Hold_02</v>
      </c>
      <c r="B517" s="1" t="s">
        <v>320</v>
      </c>
      <c r="C517" s="1" t="str">
        <f>IF(ISERROR(VLOOKUP(B517,AffectorValueTable!$A:$A,1,0)),"어펙터밸류없음","")</f>
        <v/>
      </c>
      <c r="D517" s="1">
        <v>2</v>
      </c>
      <c r="E517" s="1" t="str">
        <f>VLOOKUP($B517,AffectorValueTable!$1:$1048576,MATCH(AffectorValueTable!$B$1,AffectorValueTable!$1:$1,0),0)</f>
        <v>AttackWeightHitObject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J517" s="1">
        <v>0.35</v>
      </c>
      <c r="K517" s="1">
        <v>0.09</v>
      </c>
      <c r="O517" s="7" t="str">
        <f t="shared" ca="1" si="357"/>
        <v/>
      </c>
      <c r="P517" s="1">
        <v>1</v>
      </c>
      <c r="S517" s="7" t="str">
        <f t="shared" ca="1" si="349"/>
        <v/>
      </c>
      <c r="U517" s="1" t="s">
        <v>321</v>
      </c>
    </row>
    <row r="518" spans="1:23" x14ac:dyDescent="0.3">
      <c r="A518" s="1" t="str">
        <f t="shared" si="356"/>
        <v>LP_Hold_03</v>
      </c>
      <c r="B518" s="1" t="s">
        <v>320</v>
      </c>
      <c r="C518" s="1" t="str">
        <f>IF(ISERROR(VLOOKUP(B518,AffectorValueTable!$A:$A,1,0)),"어펙터밸류없음","")</f>
        <v/>
      </c>
      <c r="D518" s="1">
        <v>3</v>
      </c>
      <c r="E518" s="1" t="str">
        <f>VLOOKUP($B518,AffectorValueTable!$1:$1048576,MATCH(AffectorValueTable!$B$1,AffectorValueTable!$1:$1,0),0)</f>
        <v>AttackWeightHitObject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J518" s="1">
        <v>0.45</v>
      </c>
      <c r="K518" s="1">
        <v>0.11</v>
      </c>
      <c r="O518" s="7" t="str">
        <f t="shared" ca="1" si="357"/>
        <v/>
      </c>
      <c r="P518" s="1">
        <v>1</v>
      </c>
      <c r="S518" s="7" t="str">
        <f t="shared" ca="1" si="349"/>
        <v/>
      </c>
      <c r="U518" s="1" t="s">
        <v>321</v>
      </c>
    </row>
    <row r="519" spans="1:23" x14ac:dyDescent="0.3">
      <c r="A519" s="1" t="str">
        <f t="shared" ref="A519:A524" si="361">B519&amp;"_"&amp;TEXT(D519,"00")</f>
        <v>LP_Hold_CannotMove_01</v>
      </c>
      <c r="B519" s="1" t="s">
        <v>322</v>
      </c>
      <c r="C519" s="1" t="str">
        <f>IF(ISERROR(VLOOKUP(B519,AffectorValueTable!$A:$A,1,0)),"어펙터밸류없음","")</f>
        <v/>
      </c>
      <c r="D519" s="1">
        <v>1</v>
      </c>
      <c r="E519" s="1" t="str">
        <f>VLOOKUP($B519,AffectorValueTable!$1:$1048576,MATCH(AffectorValueTable!$B$1,AffectorValueTable!$1:$1,0),0)</f>
        <v>CannotMove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1.5</v>
      </c>
      <c r="O519" s="7" t="str">
        <f t="shared" ref="O519:O524" ca="1" si="362">IF(NOT(ISBLANK(N519)),N519,
IF(ISBLANK(M519),"",
VLOOKUP(M519,OFFSET(INDIRECT("$A:$B"),0,MATCH(M$1&amp;"_Verify",INDIRECT("$1:$1"),0)-1),2,0)
))</f>
        <v/>
      </c>
      <c r="S519" s="7" t="str">
        <f t="shared" ca="1" si="349"/>
        <v/>
      </c>
      <c r="V519" s="1" t="s">
        <v>360</v>
      </c>
    </row>
    <row r="520" spans="1:23" x14ac:dyDescent="0.3">
      <c r="A520" s="1" t="str">
        <f t="shared" si="361"/>
        <v>LP_Hold_CannotMove_02</v>
      </c>
      <c r="B520" s="1" t="s">
        <v>322</v>
      </c>
      <c r="C520" s="1" t="str">
        <f>IF(ISERROR(VLOOKUP(B520,AffectorValueTable!$A:$A,1,0)),"어펙터밸류없음","")</f>
        <v/>
      </c>
      <c r="D520" s="1">
        <v>2</v>
      </c>
      <c r="E520" s="1" t="str">
        <f>VLOOKUP($B520,AffectorValueTable!$1:$1048576,MATCH(AffectorValueTable!$B$1,AffectorValueTable!$1:$1,0),0)</f>
        <v>CannotMove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3.1500000000000004</v>
      </c>
      <c r="O520" s="7" t="str">
        <f t="shared" ca="1" si="362"/>
        <v/>
      </c>
      <c r="S520" s="7" t="str">
        <f t="shared" ca="1" si="349"/>
        <v/>
      </c>
      <c r="V520" s="1" t="s">
        <v>360</v>
      </c>
    </row>
    <row r="521" spans="1:23" x14ac:dyDescent="0.3">
      <c r="A521" s="1" t="str">
        <f t="shared" si="361"/>
        <v>LP_Hold_CannotMove_03</v>
      </c>
      <c r="B521" s="1" t="s">
        <v>322</v>
      </c>
      <c r="C521" s="1" t="str">
        <f>IF(ISERROR(VLOOKUP(B521,AffectorValueTable!$A:$A,1,0)),"어펙터밸류없음","")</f>
        <v/>
      </c>
      <c r="D521" s="1">
        <v>3</v>
      </c>
      <c r="E521" s="1" t="str">
        <f>VLOOKUP($B521,AffectorValueTable!$1:$1048576,MATCH(AffectorValueTable!$B$1,AffectorValueTable!$1:$1,0),0)</f>
        <v>CannotMove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4.95</v>
      </c>
      <c r="O521" s="7" t="str">
        <f t="shared" ca="1" si="362"/>
        <v/>
      </c>
      <c r="S521" s="7" t="str">
        <f t="shared" ca="1" si="349"/>
        <v/>
      </c>
      <c r="V521" s="1" t="s">
        <v>360</v>
      </c>
    </row>
    <row r="522" spans="1:23" x14ac:dyDescent="0.3">
      <c r="A522" s="1" t="str">
        <f t="shared" si="361"/>
        <v>LP_Transport_01</v>
      </c>
      <c r="B522" s="1" t="s">
        <v>356</v>
      </c>
      <c r="C522" s="1" t="str">
        <f>IF(ISERROR(VLOOKUP(B522,AffectorValueTable!$A:$A,1,0)),"어펙터밸류없음","")</f>
        <v/>
      </c>
      <c r="D522" s="1">
        <v>1</v>
      </c>
      <c r="E522" s="1" t="str">
        <f>VLOOKUP($B522,AffectorValueTable!$1:$1048576,MATCH(AffectorValueTable!$B$1,AffectorValueTable!$1:$1,0),0)</f>
        <v>TeleportingHitObject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J522" s="1">
        <v>0.15</v>
      </c>
      <c r="K522" s="1">
        <v>0.1</v>
      </c>
      <c r="L522" s="1">
        <v>0.1</v>
      </c>
      <c r="N522" s="1">
        <v>3</v>
      </c>
      <c r="O522" s="7">
        <f t="shared" ca="1" si="362"/>
        <v>3</v>
      </c>
      <c r="P522" s="1">
        <v>1</v>
      </c>
      <c r="R522" s="1">
        <v>0</v>
      </c>
      <c r="S522" s="7">
        <f t="shared" ca="1" si="349"/>
        <v>0</v>
      </c>
      <c r="U522" s="1" t="s">
        <v>353</v>
      </c>
    </row>
    <row r="523" spans="1:23" x14ac:dyDescent="0.3">
      <c r="A523" s="1" t="str">
        <f t="shared" si="361"/>
        <v>LP_Transport_02</v>
      </c>
      <c r="B523" s="1" t="s">
        <v>356</v>
      </c>
      <c r="C523" s="1" t="str">
        <f>IF(ISERROR(VLOOKUP(B523,AffectorValueTable!$A:$A,1,0)),"어펙터밸류없음","")</f>
        <v/>
      </c>
      <c r="D523" s="1">
        <v>2</v>
      </c>
      <c r="E523" s="1" t="str">
        <f>VLOOKUP($B523,AffectorValueTable!$1:$1048576,MATCH(AffectorValueTable!$B$1,AffectorValueTable!$1:$1,0),0)</f>
        <v>TeleportingHitObject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J523" s="1">
        <v>0.22500000000000001</v>
      </c>
      <c r="K523" s="1">
        <v>0.1</v>
      </c>
      <c r="L523" s="1">
        <v>0.1</v>
      </c>
      <c r="N523" s="1">
        <v>6</v>
      </c>
      <c r="O523" s="7">
        <f t="shared" ca="1" si="362"/>
        <v>6</v>
      </c>
      <c r="P523" s="1">
        <v>1</v>
      </c>
      <c r="R523" s="1">
        <v>1</v>
      </c>
      <c r="S523" s="7">
        <f t="shared" ca="1" si="349"/>
        <v>1</v>
      </c>
      <c r="U523" s="1" t="s">
        <v>353</v>
      </c>
    </row>
    <row r="524" spans="1:23" x14ac:dyDescent="0.3">
      <c r="A524" s="1" t="str">
        <f t="shared" si="361"/>
        <v>LP_Transport_03</v>
      </c>
      <c r="B524" s="1" t="s">
        <v>356</v>
      </c>
      <c r="C524" s="1" t="str">
        <f>IF(ISERROR(VLOOKUP(B524,AffectorValueTable!$A:$A,1,0)),"어펙터밸류없음","")</f>
        <v/>
      </c>
      <c r="D524" s="1">
        <v>3</v>
      </c>
      <c r="E524" s="1" t="str">
        <f>VLOOKUP($B524,AffectorValueTable!$1:$1048576,MATCH(AffectorValueTable!$B$1,AffectorValueTable!$1:$1,0),0)</f>
        <v>TeleportingHitObject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J524" s="1">
        <v>0.3</v>
      </c>
      <c r="K524" s="1">
        <v>0.1</v>
      </c>
      <c r="L524" s="1">
        <v>0.1</v>
      </c>
      <c r="N524" s="1">
        <v>9</v>
      </c>
      <c r="O524" s="7">
        <f t="shared" ca="1" si="362"/>
        <v>9</v>
      </c>
      <c r="P524" s="1">
        <v>1</v>
      </c>
      <c r="R524" s="1">
        <v>2</v>
      </c>
      <c r="S524" s="7">
        <f t="shared" ca="1" si="349"/>
        <v>2</v>
      </c>
      <c r="U524" s="1" t="s">
        <v>353</v>
      </c>
    </row>
    <row r="525" spans="1:23" x14ac:dyDescent="0.3">
      <c r="A525" s="1" t="str">
        <f t="shared" ref="A525:A527" si="363">B525&amp;"_"&amp;TEXT(D525,"00")</f>
        <v>LP_Transport_Teleported_01</v>
      </c>
      <c r="B525" s="1" t="s">
        <v>357</v>
      </c>
      <c r="C525" s="1" t="str">
        <f>IF(ISERROR(VLOOKUP(B525,AffectorValueTable!$A:$A,1,0)),"어펙터밸류없음","")</f>
        <v/>
      </c>
      <c r="D525" s="1">
        <v>1</v>
      </c>
      <c r="E525" s="1" t="str">
        <f>VLOOKUP($B525,AffectorValueTable!$1:$1048576,MATCH(AffectorValueTable!$B$1,AffectorValueTable!$1:$1,0),0)</f>
        <v>Teleported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10</v>
      </c>
      <c r="J525" s="1">
        <v>10</v>
      </c>
      <c r="O525" s="7" t="str">
        <f t="shared" ref="O525:O527" ca="1" si="364">IF(NOT(ISBLANK(N525)),N525,
IF(ISBLANK(M525),"",
VLOOKUP(M525,OFFSET(INDIRECT("$A:$B"),0,MATCH(M$1&amp;"_Verify",INDIRECT("$1:$1"),0)-1),2,0)
))</f>
        <v/>
      </c>
      <c r="S525" s="7" t="str">
        <f t="shared" ca="1" si="349"/>
        <v/>
      </c>
      <c r="U525" s="1" t="s">
        <v>434</v>
      </c>
      <c r="V525" s="1" t="s">
        <v>358</v>
      </c>
      <c r="W525" s="1" t="s">
        <v>359</v>
      </c>
    </row>
    <row r="526" spans="1:23" x14ac:dyDescent="0.3">
      <c r="A526" s="1" t="str">
        <f t="shared" si="363"/>
        <v>LP_Transport_Teleported_02</v>
      </c>
      <c r="B526" s="1" t="s">
        <v>357</v>
      </c>
      <c r="C526" s="1" t="str">
        <f>IF(ISERROR(VLOOKUP(B526,AffectorValueTable!$A:$A,1,0)),"어펙터밸류없음","")</f>
        <v/>
      </c>
      <c r="D526" s="1">
        <v>2</v>
      </c>
      <c r="E526" s="1" t="str">
        <f>VLOOKUP($B526,AffectorValueTable!$1:$1048576,MATCH(AffectorValueTable!$B$1,AffectorValueTable!$1:$1,0),0)</f>
        <v>Teleported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0">
        <v>14</v>
      </c>
      <c r="J526" s="1">
        <v>10</v>
      </c>
      <c r="O526" s="7" t="str">
        <f t="shared" ca="1" si="364"/>
        <v/>
      </c>
      <c r="S526" s="7" t="str">
        <f t="shared" ca="1" si="349"/>
        <v/>
      </c>
      <c r="U526" s="1" t="s">
        <v>434</v>
      </c>
      <c r="V526" s="1" t="s">
        <v>358</v>
      </c>
      <c r="W526" s="1" t="s">
        <v>359</v>
      </c>
    </row>
    <row r="527" spans="1:23" x14ac:dyDescent="0.3">
      <c r="A527" s="1" t="str">
        <f t="shared" si="363"/>
        <v>LP_Transport_Teleported_03</v>
      </c>
      <c r="B527" s="1" t="s">
        <v>357</v>
      </c>
      <c r="C527" s="1" t="str">
        <f>IF(ISERROR(VLOOKUP(B527,AffectorValueTable!$A:$A,1,0)),"어펙터밸류없음","")</f>
        <v/>
      </c>
      <c r="D527" s="1">
        <v>3</v>
      </c>
      <c r="E527" s="1" t="str">
        <f>VLOOKUP($B527,AffectorValueTable!$1:$1048576,MATCH(AffectorValueTable!$B$1,AffectorValueTable!$1:$1,0),0)</f>
        <v>Teleported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0">
        <v>18</v>
      </c>
      <c r="J527" s="1">
        <v>10</v>
      </c>
      <c r="O527" s="7" t="str">
        <f t="shared" ca="1" si="364"/>
        <v/>
      </c>
      <c r="S527" s="7" t="str">
        <f t="shared" ca="1" si="349"/>
        <v/>
      </c>
      <c r="U527" s="1" t="s">
        <v>434</v>
      </c>
      <c r="V527" s="1" t="s">
        <v>358</v>
      </c>
      <c r="W527" s="1" t="s">
        <v>359</v>
      </c>
    </row>
    <row r="528" spans="1:23" x14ac:dyDescent="0.3">
      <c r="A528" s="1" t="str">
        <f t="shared" ref="A528:A537" si="365">B528&amp;"_"&amp;TEXT(D528,"00")</f>
        <v>LP_SummonShield_01</v>
      </c>
      <c r="B528" s="1" t="s">
        <v>377</v>
      </c>
      <c r="C528" s="1" t="str">
        <f>IF(ISERROR(VLOOKUP(B528,AffectorValueTable!$A:$A,1,0)),"어펙터밸류없음","")</f>
        <v/>
      </c>
      <c r="D528" s="1">
        <v>1</v>
      </c>
      <c r="E528" s="1" t="str">
        <f>VLOOKUP($B528,AffectorValueTable!$1:$1048576,MATCH(AffectorValueTable!$B$1,AffectorValueTable!$1:$1,0),0)</f>
        <v>CreateWall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3</v>
      </c>
      <c r="K528" s="1">
        <v>3</v>
      </c>
      <c r="O528" s="7" t="str">
        <f t="shared" ref="O528:O537" ca="1" si="366">IF(NOT(ISBLANK(N528)),N528,
IF(ISBLANK(M528),"",
VLOOKUP(M528,OFFSET(INDIRECT("$A:$B"),0,MATCH(M$1&amp;"_Verify",INDIRECT("$1:$1"),0)-1),2,0)
))</f>
        <v/>
      </c>
      <c r="S528" s="7" t="str">
        <f t="shared" ref="S528:S537" ca="1" si="367">IF(NOT(ISBLANK(R528)),R528,
IF(ISBLANK(Q528),"",
VLOOKUP(Q528,OFFSET(INDIRECT("$A:$B"),0,MATCH(Q$1&amp;"_Verify",INDIRECT("$1:$1"),0)-1),2,0)
))</f>
        <v/>
      </c>
      <c r="T528" s="1" t="s">
        <v>379</v>
      </c>
    </row>
    <row r="529" spans="1:20" x14ac:dyDescent="0.3">
      <c r="A529" s="1" t="str">
        <f t="shared" si="365"/>
        <v>LP_SummonShield_02</v>
      </c>
      <c r="B529" s="1" t="s">
        <v>377</v>
      </c>
      <c r="C529" s="1" t="str">
        <f>IF(ISERROR(VLOOKUP(B529,AffectorValueTable!$A:$A,1,0)),"어펙터밸류없음","")</f>
        <v/>
      </c>
      <c r="D529" s="1">
        <v>2</v>
      </c>
      <c r="E529" s="1" t="str">
        <f>VLOOKUP($B529,AffectorValueTable!$1:$1048576,MATCH(AffectorValueTable!$B$1,AffectorValueTable!$1:$1,0),0)</f>
        <v>CreateWall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v>1.9672131147540985</v>
      </c>
      <c r="K529" s="1">
        <v>3</v>
      </c>
      <c r="O529" s="7" t="str">
        <f t="shared" ca="1" si="366"/>
        <v/>
      </c>
      <c r="S529" s="7" t="str">
        <f t="shared" ca="1" si="367"/>
        <v/>
      </c>
      <c r="T529" s="1" t="s">
        <v>379</v>
      </c>
    </row>
    <row r="530" spans="1:20" x14ac:dyDescent="0.3">
      <c r="A530" s="1" t="str">
        <f t="shared" si="365"/>
        <v>LP_SummonShield_03</v>
      </c>
      <c r="B530" s="1" t="s">
        <v>377</v>
      </c>
      <c r="C530" s="1" t="str">
        <f>IF(ISERROR(VLOOKUP(B530,AffectorValueTable!$A:$A,1,0)),"어펙터밸류없음","")</f>
        <v/>
      </c>
      <c r="D530" s="1">
        <v>3</v>
      </c>
      <c r="E530" s="1" t="str">
        <f>VLOOKUP($B530,AffectorValueTable!$1:$1048576,MATCH(AffectorValueTable!$B$1,AffectorValueTable!$1:$1,0),0)</f>
        <v>CreateWall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v>1.4285714285714284</v>
      </c>
      <c r="K530" s="1">
        <v>3</v>
      </c>
      <c r="O530" s="7" t="str">
        <f t="shared" ca="1" si="366"/>
        <v/>
      </c>
      <c r="S530" s="7" t="str">
        <f t="shared" ca="1" si="367"/>
        <v/>
      </c>
      <c r="T530" s="1" t="s">
        <v>379</v>
      </c>
    </row>
    <row r="531" spans="1:20" x14ac:dyDescent="0.3">
      <c r="A531" s="1" t="str">
        <f t="shared" si="365"/>
        <v>LP_SummonShield_04</v>
      </c>
      <c r="B531" s="1" t="s">
        <v>377</v>
      </c>
      <c r="C531" s="1" t="str">
        <f>IF(ISERROR(VLOOKUP(B531,AffectorValueTable!$A:$A,1,0)),"어펙터밸류없음","")</f>
        <v/>
      </c>
      <c r="D531" s="1">
        <v>4</v>
      </c>
      <c r="E531" s="1" t="str">
        <f>VLOOKUP($B531,AffectorValueTable!$1:$1048576,MATCH(AffectorValueTable!$B$1,AffectorValueTable!$1:$1,0),0)</f>
        <v>CreateWall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1.1009174311926606</v>
      </c>
      <c r="K531" s="1">
        <v>3</v>
      </c>
      <c r="O531" s="7" t="str">
        <f t="shared" ca="1" si="366"/>
        <v/>
      </c>
      <c r="S531" s="7" t="str">
        <f t="shared" ca="1" si="367"/>
        <v/>
      </c>
      <c r="T531" s="1" t="s">
        <v>379</v>
      </c>
    </row>
    <row r="532" spans="1:20" x14ac:dyDescent="0.3">
      <c r="A532" s="1" t="str">
        <f t="shared" si="365"/>
        <v>LP_SummonShield_05</v>
      </c>
      <c r="B532" s="1" t="s">
        <v>377</v>
      </c>
      <c r="C532" s="1" t="str">
        <f>IF(ISERROR(VLOOKUP(B532,AffectorValueTable!$A:$A,1,0)),"어펙터밸류없음","")</f>
        <v/>
      </c>
      <c r="D532" s="1">
        <v>5</v>
      </c>
      <c r="E532" s="1" t="str">
        <f>VLOOKUP($B532,AffectorValueTable!$1:$1048576,MATCH(AffectorValueTable!$B$1,AffectorValueTable!$1:$1,0),0)</f>
        <v>CreateWall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0.88235294117647056</v>
      </c>
      <c r="K532" s="1">
        <v>3</v>
      </c>
      <c r="O532" s="7" t="str">
        <f t="shared" ca="1" si="366"/>
        <v/>
      </c>
      <c r="S532" s="7" t="str">
        <f t="shared" ca="1" si="367"/>
        <v/>
      </c>
      <c r="T532" s="1" t="s">
        <v>379</v>
      </c>
    </row>
    <row r="533" spans="1:20" x14ac:dyDescent="0.3">
      <c r="A533" s="1" t="str">
        <f t="shared" si="365"/>
        <v>LP_HealSpOnAttack_01</v>
      </c>
      <c r="B533" s="1" t="s">
        <v>519</v>
      </c>
      <c r="C533" s="1" t="str">
        <f>IF(ISERROR(VLOOKUP(B533,AffectorValueTable!$A:$A,1,0)),"어펙터밸류없음","")</f>
        <v/>
      </c>
      <c r="D533" s="1">
        <v>1</v>
      </c>
      <c r="E533" s="1" t="str">
        <f>VLOOKUP($B533,AffectorValueTable!$1:$1048576,MATCH(AffectorValueTable!$B$1,AffectorValueTable!$1:$1,0),0)</f>
        <v>HealSpOnHit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1</v>
      </c>
      <c r="K533" s="1">
        <v>1</v>
      </c>
      <c r="O533" s="7" t="str">
        <f t="shared" ca="1" si="366"/>
        <v/>
      </c>
      <c r="S533" s="7" t="str">
        <f t="shared" ca="1" si="367"/>
        <v/>
      </c>
    </row>
    <row r="534" spans="1:20" x14ac:dyDescent="0.3">
      <c r="A534" s="1" t="str">
        <f t="shared" si="365"/>
        <v>LP_HealSpOnAttack_02</v>
      </c>
      <c r="B534" s="1" t="s">
        <v>519</v>
      </c>
      <c r="C534" s="1" t="str">
        <f>IF(ISERROR(VLOOKUP(B534,AffectorValueTable!$A:$A,1,0)),"어펙터밸류없음","")</f>
        <v/>
      </c>
      <c r="D534" s="1">
        <v>2</v>
      </c>
      <c r="E534" s="1" t="str">
        <f>VLOOKUP($B534,AffectorValueTable!$1:$1048576,MATCH(AffectorValueTable!$B$1,AffectorValueTable!$1:$1,0),0)</f>
        <v>HealSpOnHit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2.1</v>
      </c>
      <c r="K534" s="1">
        <v>2.1</v>
      </c>
      <c r="O534" s="7" t="str">
        <f t="shared" ca="1" si="366"/>
        <v/>
      </c>
      <c r="S534" s="7" t="str">
        <f t="shared" ca="1" si="367"/>
        <v/>
      </c>
    </row>
    <row r="535" spans="1:20" x14ac:dyDescent="0.3">
      <c r="A535" s="1" t="str">
        <f t="shared" si="365"/>
        <v>LP_HealSpOnAttack_03</v>
      </c>
      <c r="B535" s="1" t="s">
        <v>519</v>
      </c>
      <c r="C535" s="1" t="str">
        <f>IF(ISERROR(VLOOKUP(B535,AffectorValueTable!$A:$A,1,0)),"어펙터밸류없음","")</f>
        <v/>
      </c>
      <c r="D535" s="1">
        <v>3</v>
      </c>
      <c r="E535" s="1" t="str">
        <f>VLOOKUP($B535,AffectorValueTable!$1:$1048576,MATCH(AffectorValueTable!$B$1,AffectorValueTable!$1:$1,0),0)</f>
        <v>HealSpOnHit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3.3000000000000003</v>
      </c>
      <c r="K535" s="1">
        <v>3.3000000000000003</v>
      </c>
      <c r="O535" s="7" t="str">
        <f t="shared" ca="1" si="366"/>
        <v/>
      </c>
      <c r="S535" s="7" t="str">
        <f t="shared" ca="1" si="367"/>
        <v/>
      </c>
    </row>
    <row r="536" spans="1:20" x14ac:dyDescent="0.3">
      <c r="A536" s="1" t="str">
        <f t="shared" si="365"/>
        <v>LP_HealSpOnAttackBetter_01</v>
      </c>
      <c r="B536" s="1" t="s">
        <v>521</v>
      </c>
      <c r="C536" s="1" t="str">
        <f>IF(ISERROR(VLOOKUP(B536,AffectorValueTable!$A:$A,1,0)),"어펙터밸류없음","")</f>
        <v/>
      </c>
      <c r="D536" s="1">
        <v>1</v>
      </c>
      <c r="E536" s="1" t="str">
        <f>VLOOKUP($B536,AffectorValueTable!$1:$1048576,MATCH(AffectorValueTable!$B$1,AffectorValueTable!$1:$1,0),0)</f>
        <v>HealSpOnHit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1.6666666666666667</v>
      </c>
      <c r="K536" s="1">
        <v>1.6666666666666667</v>
      </c>
      <c r="O536" s="7" t="str">
        <f t="shared" ca="1" si="366"/>
        <v/>
      </c>
      <c r="S536" s="7" t="str">
        <f t="shared" ca="1" si="367"/>
        <v/>
      </c>
    </row>
    <row r="537" spans="1:20" x14ac:dyDescent="0.3">
      <c r="A537" s="1" t="str">
        <f t="shared" si="365"/>
        <v>LP_HealSpOnAttackBetter_02</v>
      </c>
      <c r="B537" s="1" t="s">
        <v>521</v>
      </c>
      <c r="C537" s="1" t="str">
        <f>IF(ISERROR(VLOOKUP(B537,AffectorValueTable!$A:$A,1,0)),"어펙터밸류없음","")</f>
        <v/>
      </c>
      <c r="D537" s="1">
        <v>2</v>
      </c>
      <c r="E537" s="1" t="str">
        <f>VLOOKUP($B537,AffectorValueTable!$1:$1048576,MATCH(AffectorValueTable!$B$1,AffectorValueTable!$1:$1,0),0)</f>
        <v>HealSpOnHit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3.5000000000000004</v>
      </c>
      <c r="K537" s="1">
        <v>3.5000000000000004</v>
      </c>
      <c r="O537" s="7" t="str">
        <f t="shared" ca="1" si="366"/>
        <v/>
      </c>
      <c r="S537" s="7" t="str">
        <f t="shared" ca="1" si="367"/>
        <v/>
      </c>
    </row>
    <row r="538" spans="1:20" x14ac:dyDescent="0.3">
      <c r="A538" s="1" t="str">
        <f t="shared" ref="A538:A548" si="368">B538&amp;"_"&amp;TEXT(D538,"00")</f>
        <v>LP_HealSpOnAttackBetter_03</v>
      </c>
      <c r="B538" s="1" t="s">
        <v>521</v>
      </c>
      <c r="C538" s="1" t="str">
        <f>IF(ISERROR(VLOOKUP(B538,AffectorValueTable!$A:$A,1,0)),"어펙터밸류없음","")</f>
        <v/>
      </c>
      <c r="D538" s="1">
        <v>3</v>
      </c>
      <c r="E538" s="1" t="str">
        <f>VLOOKUP($B538,AffectorValueTable!$1:$1048576,MATCH(AffectorValueTable!$B$1,AffectorValueTable!$1:$1,0),0)</f>
        <v>HealSpOnHit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5.5</v>
      </c>
      <c r="K538" s="1">
        <v>5.5</v>
      </c>
      <c r="O538" s="7" t="str">
        <f t="shared" ref="O538:O548" ca="1" si="369">IF(NOT(ISBLANK(N538)),N538,
IF(ISBLANK(M538),"",
VLOOKUP(M538,OFFSET(INDIRECT("$A:$B"),0,MATCH(M$1&amp;"_Verify",INDIRECT("$1:$1"),0)-1),2,0)
))</f>
        <v/>
      </c>
      <c r="S538" s="7" t="str">
        <f t="shared" ref="S538:S548" ca="1" si="370">IF(NOT(ISBLANK(R538)),R538,
IF(ISBLANK(Q538),"",
VLOOKUP(Q538,OFFSET(INDIRECT("$A:$B"),0,MATCH(Q$1&amp;"_Verify",INDIRECT("$1:$1"),0)-1),2,0)
))</f>
        <v/>
      </c>
    </row>
    <row r="539" spans="1:20" x14ac:dyDescent="0.3">
      <c r="A539" s="1" t="str">
        <f t="shared" ref="A539" si="371">B539&amp;"_"&amp;TEXT(D539,"00")</f>
        <v>LP_HealSpOnAttackBetter_04</v>
      </c>
      <c r="B539" s="1" t="s">
        <v>521</v>
      </c>
      <c r="C539" s="1" t="str">
        <f>IF(ISERROR(VLOOKUP(B539,AffectorValueTable!$A:$A,1,0)),"어펙터밸류없음","")</f>
        <v/>
      </c>
      <c r="D539" s="1">
        <v>4</v>
      </c>
      <c r="E539" s="1" t="str">
        <f>VLOOKUP($B539,AffectorValueTable!$1:$1048576,MATCH(AffectorValueTable!$B$1,AffectorValueTable!$1:$1,0),0)</f>
        <v>HealSpOnHit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5.5</v>
      </c>
      <c r="K539" s="1">
        <v>5.5</v>
      </c>
      <c r="O539" s="7" t="str">
        <f t="shared" ref="O539" ca="1" si="372">IF(NOT(ISBLANK(N539)),N539,
IF(ISBLANK(M539),"",
VLOOKUP(M539,OFFSET(INDIRECT("$A:$B"),0,MATCH(M$1&amp;"_Verify",INDIRECT("$1:$1"),0)-1),2,0)
))</f>
        <v/>
      </c>
      <c r="S539" s="7" t="str">
        <f t="shared" ref="S539" ca="1" si="373">IF(NOT(ISBLANK(R539)),R539,
IF(ISBLANK(Q539),"",
VLOOKUP(Q539,OFFSET(INDIRECT("$A:$B"),0,MATCH(Q$1&amp;"_Verify",INDIRECT("$1:$1"),0)-1),2,0)
))</f>
        <v/>
      </c>
    </row>
    <row r="540" spans="1:20" x14ac:dyDescent="0.3">
      <c r="A540" s="1" t="str">
        <f t="shared" si="368"/>
        <v>LP_PaybackSp_01</v>
      </c>
      <c r="B540" s="1" t="s">
        <v>535</v>
      </c>
      <c r="C540" s="1" t="str">
        <f>IF(ISERROR(VLOOKUP(B540,AffectorValueTable!$A:$A,1,0)),"어펙터밸류없음","")</f>
        <v/>
      </c>
      <c r="D540" s="1">
        <v>1</v>
      </c>
      <c r="E540" s="1" t="str">
        <f>VLOOKUP($B540,AffectorValueTable!$1:$1048576,MATCH(AffectorValueTable!$B$1,AffectorValueTable!$1:$1,0),0)</f>
        <v>PaybackSp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0.23333333333333336</v>
      </c>
      <c r="K540" s="1">
        <v>0.28518518518518521</v>
      </c>
      <c r="O540" s="7" t="str">
        <f t="shared" ca="1" si="369"/>
        <v/>
      </c>
      <c r="S540" s="7" t="str">
        <f t="shared" ca="1" si="370"/>
        <v/>
      </c>
    </row>
    <row r="541" spans="1:20" x14ac:dyDescent="0.3">
      <c r="A541" s="1" t="str">
        <f t="shared" si="368"/>
        <v>LP_PaybackSp_02</v>
      </c>
      <c r="B541" s="1" t="s">
        <v>535</v>
      </c>
      <c r="C541" s="1" t="str">
        <f>IF(ISERROR(VLOOKUP(B541,AffectorValueTable!$A:$A,1,0)),"어펙터밸류없음","")</f>
        <v/>
      </c>
      <c r="D541" s="1">
        <v>2</v>
      </c>
      <c r="E541" s="1" t="str">
        <f>VLOOKUP($B541,AffectorValueTable!$1:$1048576,MATCH(AffectorValueTable!$B$1,AffectorValueTable!$1:$1,0),0)</f>
        <v>PaybackSp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0.38126801152737749</v>
      </c>
      <c r="K541" s="1">
        <v>0.46599423631123921</v>
      </c>
      <c r="O541" s="7" t="str">
        <f t="shared" ca="1" si="369"/>
        <v/>
      </c>
      <c r="S541" s="7" t="str">
        <f t="shared" ca="1" si="370"/>
        <v/>
      </c>
    </row>
    <row r="542" spans="1:20" x14ac:dyDescent="0.3">
      <c r="A542" s="1" t="str">
        <f t="shared" si="368"/>
        <v>LP_PaybackSp_03</v>
      </c>
      <c r="B542" s="1" t="s">
        <v>535</v>
      </c>
      <c r="C542" s="1" t="str">
        <f>IF(ISERROR(VLOOKUP(B542,AffectorValueTable!$A:$A,1,0)),"어펙터밸류없음","")</f>
        <v/>
      </c>
      <c r="D542" s="1">
        <v>3</v>
      </c>
      <c r="E542" s="1" t="str">
        <f>VLOOKUP($B542,AffectorValueTable!$1:$1048576,MATCH(AffectorValueTable!$B$1,AffectorValueTable!$1:$1,0),0)</f>
        <v>PaybackSp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0.48236658932714627</v>
      </c>
      <c r="K542" s="1">
        <v>0.58955916473317882</v>
      </c>
      <c r="O542" s="7" t="str">
        <f t="shared" ca="1" si="369"/>
        <v/>
      </c>
      <c r="S542" s="7" t="str">
        <f t="shared" ca="1" si="370"/>
        <v/>
      </c>
    </row>
    <row r="543" spans="1:20" x14ac:dyDescent="0.3">
      <c r="A543" s="1" t="str">
        <f t="shared" si="368"/>
        <v>LP_PaybackSp_04</v>
      </c>
      <c r="B543" s="1" t="s">
        <v>535</v>
      </c>
      <c r="C543" s="1" t="str">
        <f>IF(ISERROR(VLOOKUP(B543,AffectorValueTable!$A:$A,1,0)),"어펙터밸류없음","")</f>
        <v/>
      </c>
      <c r="D543" s="1">
        <v>4</v>
      </c>
      <c r="E543" s="1" t="str">
        <f>VLOOKUP($B543,AffectorValueTable!$1:$1048576,MATCH(AffectorValueTable!$B$1,AffectorValueTable!$1:$1,0),0)</f>
        <v>PaybackSp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0.55517241379310345</v>
      </c>
      <c r="K543" s="1">
        <v>0.67854406130268197</v>
      </c>
      <c r="O543" s="7" t="str">
        <f t="shared" ca="1" si="369"/>
        <v/>
      </c>
      <c r="S543" s="7" t="str">
        <f t="shared" ca="1" si="370"/>
        <v/>
      </c>
    </row>
    <row r="544" spans="1:20" x14ac:dyDescent="0.3">
      <c r="A544" s="1" t="str">
        <f t="shared" si="368"/>
        <v>LP_PaybackSp_05</v>
      </c>
      <c r="B544" s="1" t="s">
        <v>535</v>
      </c>
      <c r="C544" s="1" t="str">
        <f>IF(ISERROR(VLOOKUP(B544,AffectorValueTable!$A:$A,1,0)),"어펙터밸류없음","")</f>
        <v/>
      </c>
      <c r="D544" s="1">
        <v>5</v>
      </c>
      <c r="E544" s="1" t="str">
        <f>VLOOKUP($B544,AffectorValueTable!$1:$1048576,MATCH(AffectorValueTable!$B$1,AffectorValueTable!$1:$1,0),0)</f>
        <v>PaybackSp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0.60967741935483877</v>
      </c>
      <c r="K544" s="1">
        <v>0.74516129032258072</v>
      </c>
      <c r="O544" s="7" t="str">
        <f t="shared" ca="1" si="369"/>
        <v/>
      </c>
      <c r="S544" s="7" t="str">
        <f t="shared" ca="1" si="370"/>
        <v/>
      </c>
    </row>
    <row r="545" spans="1:19" x14ac:dyDescent="0.3">
      <c r="A545" s="1" t="str">
        <f t="shared" si="368"/>
        <v>PN_Magic1.5Times_01</v>
      </c>
      <c r="B545" s="1" t="s">
        <v>825</v>
      </c>
      <c r="C545" s="1" t="str">
        <f>IF(ISERROR(VLOOKUP(B545,AffectorValueTable!$A:$A,1,0)),"어펙터밸류없음","")</f>
        <v/>
      </c>
      <c r="D545" s="1">
        <v>1</v>
      </c>
      <c r="E545" s="1" t="str">
        <f>VLOOKUP($B545,AffectorValueTable!$1:$1048576,MATCH(AffectorValueTable!$B$1,AffectorValueTable!$1:$1,0),0)</f>
        <v>EnlargeDamage</v>
      </c>
      <c r="G545" s="1" t="s">
        <v>394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0.5</v>
      </c>
      <c r="O545" s="7" t="str">
        <f t="shared" ca="1" si="369"/>
        <v/>
      </c>
      <c r="S545" s="7" t="str">
        <f t="shared" ca="1" si="370"/>
        <v/>
      </c>
    </row>
    <row r="546" spans="1:19" x14ac:dyDescent="0.3">
      <c r="A546" s="1" t="str">
        <f t="shared" si="368"/>
        <v>PN_Machine1.5Times_01</v>
      </c>
      <c r="B546" s="1" t="s">
        <v>827</v>
      </c>
      <c r="C546" s="1" t="str">
        <f>IF(ISERROR(VLOOKUP(B546,AffectorValueTable!$A:$A,1,0)),"어펙터밸류없음","")</f>
        <v/>
      </c>
      <c r="D546" s="1">
        <v>1</v>
      </c>
      <c r="E546" s="1" t="str">
        <f>VLOOKUP($B546,AffectorValueTable!$1:$1048576,MATCH(AffectorValueTable!$B$1,AffectorValueTable!$1:$1,0),0)</f>
        <v>EnlargeDamage</v>
      </c>
      <c r="G546" s="1" t="s">
        <v>832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0.5</v>
      </c>
      <c r="O546" s="7" t="str">
        <f t="shared" ca="1" si="369"/>
        <v/>
      </c>
      <c r="S546" s="7" t="str">
        <f t="shared" ca="1" si="370"/>
        <v/>
      </c>
    </row>
    <row r="547" spans="1:19" x14ac:dyDescent="0.3">
      <c r="A547" s="1" t="str">
        <f t="shared" si="368"/>
        <v>PN_Nature1.5Times_01</v>
      </c>
      <c r="B547" s="1" t="s">
        <v>829</v>
      </c>
      <c r="C547" s="1" t="str">
        <f>IF(ISERROR(VLOOKUP(B547,AffectorValueTable!$A:$A,1,0)),"어펙터밸류없음","")</f>
        <v/>
      </c>
      <c r="D547" s="1">
        <v>1</v>
      </c>
      <c r="E547" s="1" t="str">
        <f>VLOOKUP($B547,AffectorValueTable!$1:$1048576,MATCH(AffectorValueTable!$B$1,AffectorValueTable!$1:$1,0),0)</f>
        <v>EnlargeDamage</v>
      </c>
      <c r="G547" s="1" t="s">
        <v>397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0.5</v>
      </c>
      <c r="O547" s="7" t="str">
        <f t="shared" ca="1" si="369"/>
        <v/>
      </c>
      <c r="S547" s="7" t="str">
        <f t="shared" ca="1" si="370"/>
        <v/>
      </c>
    </row>
    <row r="548" spans="1:19" x14ac:dyDescent="0.3">
      <c r="A548" s="1" t="str">
        <f t="shared" si="368"/>
        <v>PN_Qigong1.5Times_01</v>
      </c>
      <c r="B548" s="1" t="s">
        <v>831</v>
      </c>
      <c r="C548" s="1" t="str">
        <f>IF(ISERROR(VLOOKUP(B548,AffectorValueTable!$A:$A,1,0)),"어펙터밸류없음","")</f>
        <v/>
      </c>
      <c r="D548" s="1">
        <v>1</v>
      </c>
      <c r="E548" s="1" t="str">
        <f>VLOOKUP($B548,AffectorValueTable!$1:$1048576,MATCH(AffectorValueTable!$B$1,AffectorValueTable!$1:$1,0),0)</f>
        <v>EnlargeDamage</v>
      </c>
      <c r="G548" s="1" t="s">
        <v>833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0.5</v>
      </c>
      <c r="O548" s="7" t="str">
        <f t="shared" ca="1" si="369"/>
        <v/>
      </c>
      <c r="S548" s="7" t="str">
        <f t="shared" ca="1" si="370"/>
        <v/>
      </c>
    </row>
    <row r="549" spans="1:19" x14ac:dyDescent="0.3">
      <c r="A549" s="1" t="str">
        <f t="shared" ref="A549:A550" si="374">B549&amp;"_"&amp;TEXT(D549,"00")</f>
        <v>PN_Magic2Times_01</v>
      </c>
      <c r="B549" s="1" t="s">
        <v>385</v>
      </c>
      <c r="C549" s="1" t="str">
        <f>IF(ISERROR(VLOOKUP(B549,AffectorValueTable!$A:$A,1,0)),"어펙터밸류없음","")</f>
        <v/>
      </c>
      <c r="D549" s="1">
        <v>1</v>
      </c>
      <c r="E549" s="1" t="str">
        <f>VLOOKUP($B549,AffectorValueTable!$1:$1048576,MATCH(AffectorValueTable!$B$1,AffectorValueTable!$1:$1,0),0)</f>
        <v>EnlargeDamage</v>
      </c>
      <c r="G549" s="1" t="s">
        <v>394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1</v>
      </c>
      <c r="O549" s="7" t="str">
        <f t="shared" ref="O549:O550" ca="1" si="375">IF(NOT(ISBLANK(N549)),N549,
IF(ISBLANK(M549),"",
VLOOKUP(M549,OFFSET(INDIRECT("$A:$B"),0,MATCH(M$1&amp;"_Verify",INDIRECT("$1:$1"),0)-1),2,0)
))</f>
        <v/>
      </c>
      <c r="S549" s="7" t="str">
        <f t="shared" ref="S549:S550" ca="1" si="376">IF(NOT(ISBLANK(R549)),R549,
IF(ISBLANK(Q549),"",
VLOOKUP(Q549,OFFSET(INDIRECT("$A:$B"),0,MATCH(Q$1&amp;"_Verify",INDIRECT("$1:$1"),0)-1),2,0)
))</f>
        <v/>
      </c>
    </row>
    <row r="550" spans="1:19" x14ac:dyDescent="0.3">
      <c r="A550" s="1" t="str">
        <f t="shared" si="374"/>
        <v>PN_Machine2Times_01</v>
      </c>
      <c r="B550" s="1" t="s">
        <v>402</v>
      </c>
      <c r="C550" s="1" t="str">
        <f>IF(ISERROR(VLOOKUP(B550,AffectorValueTable!$A:$A,1,0)),"어펙터밸류없음","")</f>
        <v/>
      </c>
      <c r="D550" s="1">
        <v>1</v>
      </c>
      <c r="E550" s="1" t="str">
        <f>VLOOKUP($B550,AffectorValueTable!$1:$1048576,MATCH(AffectorValueTable!$B$1,AffectorValueTable!$1:$1,0),0)</f>
        <v>EnlargeDamage</v>
      </c>
      <c r="G550" s="1" t="s">
        <v>404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1</v>
      </c>
      <c r="O550" s="7" t="str">
        <f t="shared" ca="1" si="375"/>
        <v/>
      </c>
      <c r="S550" s="7" t="str">
        <f t="shared" ca="1" si="376"/>
        <v/>
      </c>
    </row>
    <row r="551" spans="1:19" x14ac:dyDescent="0.3">
      <c r="A551" s="1" t="str">
        <f t="shared" ref="A551:A554" si="377">B551&amp;"_"&amp;TEXT(D551,"00")</f>
        <v>PN_Nature2Times_01</v>
      </c>
      <c r="B551" s="1" t="s">
        <v>387</v>
      </c>
      <c r="C551" s="1" t="str">
        <f>IF(ISERROR(VLOOKUP(B551,AffectorValueTable!$A:$A,1,0)),"어펙터밸류없음","")</f>
        <v/>
      </c>
      <c r="D551" s="1">
        <v>1</v>
      </c>
      <c r="E551" s="1" t="str">
        <f>VLOOKUP($B551,AffectorValueTable!$1:$1048576,MATCH(AffectorValueTable!$B$1,AffectorValueTable!$1:$1,0),0)</f>
        <v>EnlargeDamage</v>
      </c>
      <c r="G551" s="1" t="s">
        <v>397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1</v>
      </c>
      <c r="O551" s="7" t="str">
        <f t="shared" ref="O551:O554" ca="1" si="378">IF(NOT(ISBLANK(N551)),N551,
IF(ISBLANK(M551),"",
VLOOKUP(M551,OFFSET(INDIRECT("$A:$B"),0,MATCH(M$1&amp;"_Verify",INDIRECT("$1:$1"),0)-1),2,0)
))</f>
        <v/>
      </c>
      <c r="S551" s="7" t="str">
        <f t="shared" ref="S551:S554" ca="1" si="379">IF(NOT(ISBLANK(R551)),R551,
IF(ISBLANK(Q551),"",
VLOOKUP(Q551,OFFSET(INDIRECT("$A:$B"),0,MATCH(Q$1&amp;"_Verify",INDIRECT("$1:$1"),0)-1),2,0)
))</f>
        <v/>
      </c>
    </row>
    <row r="552" spans="1:19" x14ac:dyDescent="0.3">
      <c r="A552" s="1" t="str">
        <f t="shared" si="377"/>
        <v>PN_Qigong2Times_01</v>
      </c>
      <c r="B552" s="1" t="s">
        <v>403</v>
      </c>
      <c r="C552" s="1" t="str">
        <f>IF(ISERROR(VLOOKUP(B552,AffectorValueTable!$A:$A,1,0)),"어펙터밸류없음","")</f>
        <v/>
      </c>
      <c r="D552" s="1">
        <v>1</v>
      </c>
      <c r="E552" s="1" t="str">
        <f>VLOOKUP($B552,AffectorValueTable!$1:$1048576,MATCH(AffectorValueTable!$B$1,AffectorValueTable!$1:$1,0),0)</f>
        <v>EnlargeDamage</v>
      </c>
      <c r="G552" s="1" t="s">
        <v>405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1</v>
      </c>
      <c r="O552" s="7" t="str">
        <f t="shared" ca="1" si="378"/>
        <v/>
      </c>
      <c r="S552" s="7" t="str">
        <f t="shared" ca="1" si="379"/>
        <v/>
      </c>
    </row>
    <row r="553" spans="1:19" x14ac:dyDescent="0.3">
      <c r="A553" s="1" t="str">
        <f t="shared" si="377"/>
        <v>PN_Magic3Times_01</v>
      </c>
      <c r="B553" s="1" t="s">
        <v>782</v>
      </c>
      <c r="C553" s="1" t="str">
        <f>IF(ISERROR(VLOOKUP(B553,AffectorValueTable!$A:$A,1,0)),"어펙터밸류없음","")</f>
        <v/>
      </c>
      <c r="D553" s="1">
        <v>1</v>
      </c>
      <c r="E553" s="1" t="str">
        <f>VLOOKUP($B553,AffectorValueTable!$1:$1048576,MATCH(AffectorValueTable!$B$1,AffectorValueTable!$1:$1,0),0)</f>
        <v>EnlargeDamage</v>
      </c>
      <c r="G553" s="1" t="s">
        <v>394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2</v>
      </c>
      <c r="O553" s="7" t="str">
        <f t="shared" ca="1" si="378"/>
        <v/>
      </c>
      <c r="S553" s="7" t="str">
        <f t="shared" ca="1" si="379"/>
        <v/>
      </c>
    </row>
    <row r="554" spans="1:19" x14ac:dyDescent="0.3">
      <c r="A554" s="1" t="str">
        <f t="shared" si="377"/>
        <v>PN_Machine3Times_01</v>
      </c>
      <c r="B554" s="1" t="s">
        <v>779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EnlargeDamage</v>
      </c>
      <c r="G554" s="1" t="s">
        <v>396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v>2</v>
      </c>
      <c r="O554" s="7" t="str">
        <f t="shared" ca="1" si="378"/>
        <v/>
      </c>
      <c r="S554" s="7" t="str">
        <f t="shared" ca="1" si="379"/>
        <v/>
      </c>
    </row>
    <row r="555" spans="1:19" x14ac:dyDescent="0.3">
      <c r="A555" s="1" t="str">
        <f t="shared" ref="A555:A556" si="380">B555&amp;"_"&amp;TEXT(D555,"00")</f>
        <v>PN_Nature3Times_01</v>
      </c>
      <c r="B555" s="1" t="s">
        <v>783</v>
      </c>
      <c r="C555" s="1" t="str">
        <f>IF(ISERROR(VLOOKUP(B555,AffectorValueTable!$A:$A,1,0)),"어펙터밸류없음","")</f>
        <v/>
      </c>
      <c r="D555" s="1">
        <v>1</v>
      </c>
      <c r="E555" s="1" t="str">
        <f>VLOOKUP($B555,AffectorValueTable!$1:$1048576,MATCH(AffectorValueTable!$B$1,AffectorValueTable!$1:$1,0),0)</f>
        <v>EnlargeDamage</v>
      </c>
      <c r="G555" s="1" t="s">
        <v>397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v>2</v>
      </c>
      <c r="O555" s="7" t="str">
        <f t="shared" ref="O555:O556" ca="1" si="381">IF(NOT(ISBLANK(N555)),N555,
IF(ISBLANK(M555),"",
VLOOKUP(M555,OFFSET(INDIRECT("$A:$B"),0,MATCH(M$1&amp;"_Verify",INDIRECT("$1:$1"),0)-1),2,0)
))</f>
        <v/>
      </c>
      <c r="S555" s="7" t="str">
        <f t="shared" ref="S555:S556" ca="1" si="382">IF(NOT(ISBLANK(R555)),R555,
IF(ISBLANK(Q555),"",
VLOOKUP(Q555,OFFSET(INDIRECT("$A:$B"),0,MATCH(Q$1&amp;"_Verify",INDIRECT("$1:$1"),0)-1),2,0)
))</f>
        <v/>
      </c>
    </row>
    <row r="556" spans="1:19" x14ac:dyDescent="0.3">
      <c r="A556" s="1" t="str">
        <f t="shared" si="380"/>
        <v>PN_Qigong3Times_01</v>
      </c>
      <c r="B556" s="1" t="s">
        <v>781</v>
      </c>
      <c r="C556" s="1" t="str">
        <f>IF(ISERROR(VLOOKUP(B556,AffectorValueTable!$A:$A,1,0)),"어펙터밸류없음","")</f>
        <v/>
      </c>
      <c r="D556" s="1">
        <v>1</v>
      </c>
      <c r="E556" s="1" t="str">
        <f>VLOOKUP($B556,AffectorValueTable!$1:$1048576,MATCH(AffectorValueTable!$B$1,AffectorValueTable!$1:$1,0),0)</f>
        <v>EnlargeDamage</v>
      </c>
      <c r="G556" s="1" t="s">
        <v>399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v>2</v>
      </c>
      <c r="O556" s="7" t="str">
        <f t="shared" ca="1" si="381"/>
        <v/>
      </c>
      <c r="S556" s="7" t="str">
        <f t="shared" ca="1" si="382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374:Q556 M3:M556 Q3:Q365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G374:G379 G48:G108 G116:G124 G3:G45 G136:G138 G140:G365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3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579</v>
      </c>
      <c r="B2" t="s">
        <v>577</v>
      </c>
      <c r="C2" t="s">
        <v>580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869</v>
      </c>
      <c r="B3" t="s">
        <v>865</v>
      </c>
      <c r="C3" t="s">
        <v>871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2"/>
  <sheetViews>
    <sheetView zoomScaleNormal="100" workbookViewId="0">
      <pane ySplit="1" topLeftCell="A58" activePane="bottomLeft" state="frozen"/>
      <selection pane="bottomLeft" activeCell="L61" sqref="L61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710</v>
      </c>
      <c r="F3" s="3" t="s">
        <v>552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625</v>
      </c>
      <c r="D5" s="4" t="s">
        <v>626</v>
      </c>
      <c r="E5" s="4" t="s">
        <v>627</v>
      </c>
      <c r="F5" s="2"/>
      <c r="G5" s="4" t="s">
        <v>631</v>
      </c>
      <c r="H5" s="4" t="s">
        <v>630</v>
      </c>
      <c r="I5" s="2"/>
      <c r="J5" s="2"/>
      <c r="K5" s="2"/>
      <c r="L5" s="2"/>
      <c r="M5" s="2"/>
    </row>
    <row r="6" spans="1:13" ht="48" x14ac:dyDescent="0.3">
      <c r="A6" t="s">
        <v>563</v>
      </c>
      <c r="B6" s="3" t="s">
        <v>564</v>
      </c>
      <c r="C6" s="4" t="s">
        <v>62</v>
      </c>
      <c r="D6" s="2" t="s">
        <v>565</v>
      </c>
      <c r="E6" s="2" t="s">
        <v>566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705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841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477</v>
      </c>
      <c r="C15" s="3" t="s">
        <v>478</v>
      </c>
      <c r="D15" s="4" t="s">
        <v>288</v>
      </c>
      <c r="E15" s="4" t="s">
        <v>289</v>
      </c>
      <c r="F15" s="4" t="s">
        <v>518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805</v>
      </c>
      <c r="C18" s="3" t="s">
        <v>62</v>
      </c>
      <c r="D18" s="4" t="s">
        <v>236</v>
      </c>
      <c r="E18" s="4"/>
      <c r="F18" s="5"/>
      <c r="G18" s="3" t="s">
        <v>804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680</v>
      </c>
      <c r="H22" s="3" t="s">
        <v>681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420</v>
      </c>
      <c r="B24" s="3" t="s">
        <v>421</v>
      </c>
      <c r="C24" s="3" t="s">
        <v>62</v>
      </c>
      <c r="D24" s="4" t="s">
        <v>412</v>
      </c>
      <c r="E24" s="4" t="s">
        <v>685</v>
      </c>
      <c r="F24" s="5"/>
      <c r="G24" s="3"/>
      <c r="H24" s="3" t="s">
        <v>690</v>
      </c>
      <c r="I24" s="4" t="s">
        <v>426</v>
      </c>
      <c r="J24" s="3" t="s">
        <v>734</v>
      </c>
      <c r="K24" s="5"/>
      <c r="L24" s="5"/>
      <c r="M24" s="3" t="s">
        <v>422</v>
      </c>
    </row>
    <row r="25" spans="1:13" s="10" customFormat="1" ht="36" x14ac:dyDescent="0.3">
      <c r="A25" s="10" t="s">
        <v>672</v>
      </c>
      <c r="B25" s="3" t="s">
        <v>675</v>
      </c>
      <c r="C25" s="3"/>
      <c r="D25" s="4"/>
      <c r="E25" s="4"/>
      <c r="F25" s="5"/>
      <c r="G25" s="3" t="s">
        <v>823</v>
      </c>
      <c r="H25" s="3"/>
      <c r="I25" s="4" t="s">
        <v>822</v>
      </c>
      <c r="J25" s="3" t="s">
        <v>676</v>
      </c>
      <c r="K25" s="5"/>
      <c r="L25" s="5"/>
      <c r="M25" s="3"/>
    </row>
    <row r="26" spans="1:13" s="10" customFormat="1" ht="36" x14ac:dyDescent="0.3">
      <c r="A26" s="10" t="s">
        <v>792</v>
      </c>
      <c r="B26" s="3" t="s">
        <v>794</v>
      </c>
      <c r="C26" s="3" t="s">
        <v>795</v>
      </c>
      <c r="D26" s="4"/>
      <c r="E26" s="4"/>
      <c r="F26" s="5"/>
      <c r="G26" s="3"/>
      <c r="H26" s="3"/>
      <c r="I26" s="4"/>
      <c r="J26" s="3" t="s">
        <v>793</v>
      </c>
      <c r="K26" s="5"/>
      <c r="L26" s="5"/>
      <c r="M26" s="3"/>
    </row>
    <row r="27" spans="1:13" s="10" customFormat="1" ht="24" x14ac:dyDescent="0.3">
      <c r="A27" s="10" t="s">
        <v>725</v>
      </c>
      <c r="B27" s="3" t="s">
        <v>726</v>
      </c>
      <c r="C27" s="3" t="s">
        <v>62</v>
      </c>
      <c r="D27" s="4" t="s">
        <v>727</v>
      </c>
      <c r="E27" s="4"/>
      <c r="F27" s="5"/>
      <c r="G27" s="3"/>
      <c r="H27" s="3"/>
      <c r="I27" s="4"/>
      <c r="J27" s="3"/>
      <c r="K27" s="5"/>
      <c r="L27" s="5"/>
      <c r="M27" s="3"/>
    </row>
    <row r="28" spans="1:13" s="10" customFormat="1" ht="36" x14ac:dyDescent="0.3">
      <c r="A28" s="10" t="s">
        <v>811</v>
      </c>
      <c r="B28" s="3" t="s">
        <v>812</v>
      </c>
      <c r="C28" s="3"/>
      <c r="D28" s="4"/>
      <c r="E28" s="4"/>
      <c r="F28" s="5"/>
      <c r="G28" s="3" t="s">
        <v>820</v>
      </c>
      <c r="H28" s="3" t="s">
        <v>821</v>
      </c>
      <c r="I28" s="4"/>
      <c r="J28" s="3"/>
      <c r="K28" s="5"/>
      <c r="L28" s="5"/>
      <c r="M28" s="3"/>
    </row>
    <row r="29" spans="1:13" x14ac:dyDescent="0.3">
      <c r="A29" t="s">
        <v>184</v>
      </c>
      <c r="B29" s="3" t="s">
        <v>198</v>
      </c>
      <c r="C29" s="3"/>
      <c r="D29" s="2"/>
      <c r="E29" s="2"/>
      <c r="F29" s="2"/>
      <c r="G29" s="2" t="s">
        <v>191</v>
      </c>
      <c r="H29" s="2"/>
      <c r="I29" s="2"/>
      <c r="J29" s="3"/>
      <c r="K29" s="3"/>
      <c r="L29" s="3"/>
      <c r="M29" s="3"/>
    </row>
    <row r="30" spans="1:13" s="10" customFormat="1" ht="24" x14ac:dyDescent="0.3">
      <c r="A30" s="10" t="s">
        <v>798</v>
      </c>
      <c r="B30" s="3" t="s">
        <v>799</v>
      </c>
      <c r="C30" s="3" t="s">
        <v>835</v>
      </c>
      <c r="D30" s="3" t="s">
        <v>834</v>
      </c>
      <c r="E30" s="3" t="s">
        <v>836</v>
      </c>
      <c r="F30" s="3" t="s">
        <v>837</v>
      </c>
      <c r="G30" s="2" t="s">
        <v>800</v>
      </c>
      <c r="H30" s="2" t="s">
        <v>801</v>
      </c>
      <c r="I30" s="2"/>
      <c r="J30" s="3"/>
      <c r="K30" s="3"/>
      <c r="L30" s="3"/>
      <c r="M30" s="3"/>
    </row>
    <row r="31" spans="1:13" x14ac:dyDescent="0.3">
      <c r="A31" t="s">
        <v>182</v>
      </c>
      <c r="B31" s="3" t="s">
        <v>199</v>
      </c>
      <c r="C31" s="3"/>
      <c r="D31" s="2"/>
      <c r="E31" s="2"/>
      <c r="F31" s="2"/>
      <c r="G31" s="2" t="s">
        <v>183</v>
      </c>
      <c r="H31" s="2"/>
      <c r="I31" s="2"/>
      <c r="J31" s="3"/>
      <c r="K31" s="3"/>
      <c r="L31" s="3"/>
      <c r="M31" s="3"/>
    </row>
    <row r="32" spans="1:13" x14ac:dyDescent="0.3">
      <c r="A32" t="s">
        <v>185</v>
      </c>
      <c r="B32" s="3" t="s">
        <v>200</v>
      </c>
      <c r="C32" s="3"/>
      <c r="D32" s="2"/>
      <c r="E32" s="2"/>
      <c r="F32" s="2"/>
      <c r="G32" s="2" t="s">
        <v>192</v>
      </c>
      <c r="H32" s="2"/>
      <c r="I32" s="2"/>
      <c r="J32" s="3"/>
      <c r="K32" s="3"/>
      <c r="L32" s="3"/>
      <c r="M32" s="3"/>
    </row>
    <row r="33" spans="1:13" ht="36" x14ac:dyDescent="0.3">
      <c r="A33" t="s">
        <v>186</v>
      </c>
      <c r="B33" s="3" t="s">
        <v>201</v>
      </c>
      <c r="C33" s="3"/>
      <c r="D33" s="4" t="s">
        <v>206</v>
      </c>
      <c r="E33" s="2"/>
      <c r="F33" s="2"/>
      <c r="G33" s="2" t="s">
        <v>193</v>
      </c>
      <c r="H33" s="2"/>
      <c r="I33" s="2"/>
      <c r="J33" s="3"/>
      <c r="K33" s="3"/>
      <c r="L33" s="3"/>
      <c r="M33" s="3"/>
    </row>
    <row r="34" spans="1:13" x14ac:dyDescent="0.3">
      <c r="A34" t="s">
        <v>187</v>
      </c>
      <c r="B34" s="3" t="s">
        <v>204</v>
      </c>
      <c r="C34" s="3"/>
      <c r="D34" s="2"/>
      <c r="E34" s="2"/>
      <c r="F34" s="2"/>
      <c r="G34" s="2" t="s">
        <v>194</v>
      </c>
      <c r="H34" s="2"/>
      <c r="I34" s="2"/>
      <c r="J34" s="3"/>
      <c r="K34" s="3"/>
      <c r="L34" s="3"/>
      <c r="M34" s="3"/>
    </row>
    <row r="35" spans="1:13" x14ac:dyDescent="0.3">
      <c r="A35" t="s">
        <v>188</v>
      </c>
      <c r="B35" s="3" t="s">
        <v>202</v>
      </c>
      <c r="C35" s="3"/>
      <c r="D35" s="2"/>
      <c r="E35" s="2"/>
      <c r="F35" s="2"/>
      <c r="G35" s="2" t="s">
        <v>195</v>
      </c>
      <c r="H35" s="2"/>
      <c r="I35" s="2"/>
      <c r="J35" s="3"/>
      <c r="K35" s="3"/>
      <c r="L35" s="3"/>
      <c r="M35" s="3"/>
    </row>
    <row r="36" spans="1:13" x14ac:dyDescent="0.3">
      <c r="A36" t="s">
        <v>189</v>
      </c>
      <c r="B36" s="3" t="s">
        <v>203</v>
      </c>
      <c r="C36" s="3"/>
      <c r="D36" s="2"/>
      <c r="E36" s="2"/>
      <c r="F36" s="2"/>
      <c r="G36" s="2" t="s">
        <v>196</v>
      </c>
      <c r="H36" s="2"/>
      <c r="I36" s="2"/>
      <c r="J36" s="3"/>
      <c r="K36" s="3"/>
      <c r="L36" s="3"/>
      <c r="M36" s="3"/>
    </row>
    <row r="37" spans="1:13" ht="36" x14ac:dyDescent="0.3">
      <c r="A37" t="s">
        <v>190</v>
      </c>
      <c r="B37" s="3" t="s">
        <v>205</v>
      </c>
      <c r="C37" s="3"/>
      <c r="D37" s="4" t="s">
        <v>207</v>
      </c>
      <c r="E37" s="2"/>
      <c r="F37" s="2"/>
      <c r="G37" s="2" t="s">
        <v>197</v>
      </c>
      <c r="H37" s="2"/>
      <c r="I37" s="2"/>
      <c r="J37" s="3"/>
      <c r="K37" s="3"/>
      <c r="L37" s="3"/>
      <c r="M37" s="3"/>
    </row>
    <row r="38" spans="1:13" ht="60" x14ac:dyDescent="0.3">
      <c r="A38" t="s">
        <v>274</v>
      </c>
      <c r="B38" s="3" t="s">
        <v>427</v>
      </c>
      <c r="C38" s="4"/>
      <c r="D38" s="4" t="s">
        <v>515</v>
      </c>
      <c r="E38" s="4" t="s">
        <v>516</v>
      </c>
      <c r="F38" s="2"/>
      <c r="G38" s="2"/>
      <c r="H38" s="4" t="s">
        <v>323</v>
      </c>
      <c r="I38" s="2"/>
      <c r="J38" s="2"/>
      <c r="K38" s="3" t="s">
        <v>280</v>
      </c>
      <c r="L38" s="2"/>
      <c r="M38" s="2"/>
    </row>
    <row r="39" spans="1:13" ht="36" x14ac:dyDescent="0.3">
      <c r="A39" t="s">
        <v>273</v>
      </c>
      <c r="B39" s="3" t="s">
        <v>272</v>
      </c>
      <c r="C39" s="4"/>
      <c r="D39" s="4" t="s">
        <v>278</v>
      </c>
      <c r="E39" s="2"/>
      <c r="F39" s="2"/>
      <c r="G39" s="2"/>
      <c r="H39" s="4" t="s">
        <v>323</v>
      </c>
      <c r="I39" s="2"/>
      <c r="J39" s="4"/>
      <c r="K39" s="3" t="s">
        <v>280</v>
      </c>
      <c r="L39" s="4" t="s">
        <v>332</v>
      </c>
      <c r="M39" s="4" t="s">
        <v>333</v>
      </c>
    </row>
    <row r="40" spans="1:13" ht="72" x14ac:dyDescent="0.3">
      <c r="A40" t="s">
        <v>327</v>
      </c>
      <c r="B40" s="3" t="s">
        <v>380</v>
      </c>
      <c r="C40" s="4"/>
      <c r="D40" s="4" t="s">
        <v>278</v>
      </c>
      <c r="E40" s="4" t="s">
        <v>334</v>
      </c>
      <c r="F40" s="4" t="s">
        <v>335</v>
      </c>
      <c r="G40" s="4" t="s">
        <v>432</v>
      </c>
      <c r="H40" s="4" t="s">
        <v>323</v>
      </c>
      <c r="I40" s="4" t="s">
        <v>433</v>
      </c>
      <c r="J40" s="2"/>
      <c r="K40" s="3" t="s">
        <v>328</v>
      </c>
      <c r="L40" s="2"/>
      <c r="M40" s="2"/>
    </row>
    <row r="41" spans="1:13" ht="48" x14ac:dyDescent="0.3">
      <c r="A41" t="s">
        <v>665</v>
      </c>
      <c r="B41" s="3" t="s">
        <v>666</v>
      </c>
      <c r="C41" s="4" t="s">
        <v>667</v>
      </c>
      <c r="D41" s="4"/>
      <c r="E41" s="4"/>
      <c r="F41" s="4"/>
      <c r="G41" s="4" t="s">
        <v>668</v>
      </c>
      <c r="H41" s="4"/>
      <c r="I41" s="2"/>
      <c r="J41" s="2"/>
      <c r="K41" s="3"/>
      <c r="L41" s="2"/>
      <c r="M41" s="2"/>
    </row>
    <row r="42" spans="1:13" s="10" customFormat="1" ht="24" x14ac:dyDescent="0.3">
      <c r="A42" s="10" t="s">
        <v>406</v>
      </c>
      <c r="B42" s="3" t="s">
        <v>407</v>
      </c>
      <c r="C42" s="4"/>
      <c r="D42" s="4"/>
      <c r="E42" s="4"/>
      <c r="F42" s="4"/>
      <c r="G42" s="4" t="s">
        <v>408</v>
      </c>
      <c r="H42" s="4"/>
      <c r="I42" s="2"/>
      <c r="J42" s="2"/>
      <c r="K42" s="3"/>
      <c r="L42" s="2"/>
      <c r="M42" s="2"/>
    </row>
    <row r="43" spans="1:13" x14ac:dyDescent="0.3">
      <c r="A43" t="s">
        <v>22</v>
      </c>
      <c r="B43" s="5" t="s">
        <v>72</v>
      </c>
      <c r="C43" s="2"/>
      <c r="D43" s="2"/>
      <c r="E43" s="2"/>
      <c r="F43" s="2"/>
      <c r="G43" s="2"/>
      <c r="H43" s="2"/>
      <c r="I43" s="2"/>
      <c r="J43" s="2" t="s">
        <v>63</v>
      </c>
      <c r="K43" s="2"/>
      <c r="L43" s="2"/>
      <c r="M43" s="2"/>
    </row>
    <row r="44" spans="1:13" ht="24" x14ac:dyDescent="0.3">
      <c r="A44" t="s">
        <v>95</v>
      </c>
      <c r="B44" s="3" t="s">
        <v>283</v>
      </c>
      <c r="C44" s="3" t="s">
        <v>62</v>
      </c>
      <c r="J44" s="5"/>
      <c r="K44" s="5"/>
      <c r="L44" s="2"/>
      <c r="M44" s="2"/>
    </row>
    <row r="45" spans="1:13" ht="24" x14ac:dyDescent="0.3">
      <c r="A45" t="s">
        <v>99</v>
      </c>
      <c r="B45" s="3" t="s">
        <v>281</v>
      </c>
      <c r="C45" s="3" t="s">
        <v>62</v>
      </c>
      <c r="H45" s="2" t="s">
        <v>88</v>
      </c>
      <c r="I45" s="4"/>
      <c r="J45" s="3"/>
      <c r="L45" s="4" t="s">
        <v>102</v>
      </c>
      <c r="M45" s="2" t="s">
        <v>101</v>
      </c>
    </row>
    <row r="46" spans="1:13" ht="36" x14ac:dyDescent="0.3">
      <c r="A46" t="s">
        <v>106</v>
      </c>
      <c r="B46" s="3" t="s">
        <v>282</v>
      </c>
      <c r="C46" s="3" t="s">
        <v>62</v>
      </c>
      <c r="J46" s="3" t="s">
        <v>126</v>
      </c>
      <c r="K46" s="3" t="s">
        <v>127</v>
      </c>
    </row>
    <row r="47" spans="1:13" ht="24" x14ac:dyDescent="0.3">
      <c r="A47" t="s">
        <v>135</v>
      </c>
      <c r="B47" s="3" t="s">
        <v>120</v>
      </c>
      <c r="C47" s="3" t="s">
        <v>122</v>
      </c>
      <c r="E47" s="3" t="s">
        <v>123</v>
      </c>
      <c r="F47" s="3" t="s">
        <v>124</v>
      </c>
      <c r="H47" s="4" t="s">
        <v>121</v>
      </c>
      <c r="J47" s="3" t="s">
        <v>126</v>
      </c>
      <c r="K47" s="3" t="s">
        <v>127</v>
      </c>
      <c r="L47" s="4" t="s">
        <v>128</v>
      </c>
      <c r="M47" s="4" t="s">
        <v>125</v>
      </c>
    </row>
    <row r="48" spans="1:13" ht="36" x14ac:dyDescent="0.3">
      <c r="A48" t="s">
        <v>137</v>
      </c>
      <c r="B48" s="3" t="s">
        <v>138</v>
      </c>
      <c r="C48" s="3" t="s">
        <v>62</v>
      </c>
      <c r="D48" s="3"/>
      <c r="E48" s="3" t="s">
        <v>139</v>
      </c>
      <c r="F48" s="3" t="s">
        <v>140</v>
      </c>
      <c r="H48" s="4"/>
      <c r="J48" s="3"/>
      <c r="K48" s="3"/>
      <c r="L48" s="4"/>
      <c r="M48" s="4"/>
    </row>
    <row r="49" spans="1:13" ht="36" x14ac:dyDescent="0.3">
      <c r="A49" t="s">
        <v>166</v>
      </c>
      <c r="B49" s="3" t="s">
        <v>167</v>
      </c>
      <c r="C49" s="3"/>
      <c r="D49" s="3" t="s">
        <v>275</v>
      </c>
      <c r="E49" s="3" t="s">
        <v>276</v>
      </c>
      <c r="F49" s="3" t="s">
        <v>277</v>
      </c>
      <c r="H49" s="4"/>
      <c r="J49" s="3"/>
      <c r="K49" s="3"/>
      <c r="L49" s="4"/>
      <c r="M49" s="4"/>
    </row>
    <row r="50" spans="1:13" ht="24" x14ac:dyDescent="0.3">
      <c r="A50" t="s">
        <v>240</v>
      </c>
      <c r="B50" s="3" t="s">
        <v>241</v>
      </c>
      <c r="C50" s="3" t="s">
        <v>62</v>
      </c>
      <c r="D50" s="3" t="s">
        <v>319</v>
      </c>
    </row>
    <row r="51" spans="1:13" ht="84" x14ac:dyDescent="0.3">
      <c r="A51" t="s">
        <v>326</v>
      </c>
      <c r="B51" s="3" t="s">
        <v>476</v>
      </c>
      <c r="C51" s="4" t="s">
        <v>61</v>
      </c>
      <c r="D51" s="3"/>
      <c r="F51" s="3"/>
      <c r="G51" s="3" t="s">
        <v>553</v>
      </c>
      <c r="H51" s="3" t="s">
        <v>551</v>
      </c>
    </row>
    <row r="52" spans="1:13" ht="24" x14ac:dyDescent="0.3">
      <c r="A52" t="s">
        <v>285</v>
      </c>
      <c r="B52" s="3" t="s">
        <v>381</v>
      </c>
      <c r="C52" s="3" t="s">
        <v>62</v>
      </c>
      <c r="D52" s="3" t="s">
        <v>590</v>
      </c>
      <c r="K52" s="4" t="s">
        <v>431</v>
      </c>
      <c r="L52" s="4" t="s">
        <v>287</v>
      </c>
      <c r="M52" s="4" t="s">
        <v>286</v>
      </c>
    </row>
    <row r="53" spans="1:13" ht="48" x14ac:dyDescent="0.3">
      <c r="A53" t="s">
        <v>343</v>
      </c>
      <c r="B53" s="3" t="s">
        <v>376</v>
      </c>
      <c r="C53" s="3" t="s">
        <v>62</v>
      </c>
      <c r="D53" s="3" t="s">
        <v>344</v>
      </c>
      <c r="J53" s="3" t="s">
        <v>341</v>
      </c>
    </row>
    <row r="54" spans="1:13" ht="36" x14ac:dyDescent="0.3">
      <c r="A54" t="s">
        <v>347</v>
      </c>
      <c r="B54" s="3" t="s">
        <v>349</v>
      </c>
      <c r="C54" s="3" t="s">
        <v>62</v>
      </c>
      <c r="D54" s="3" t="s">
        <v>348</v>
      </c>
      <c r="E54" s="3" t="s">
        <v>351</v>
      </c>
      <c r="J54" s="3" t="s">
        <v>350</v>
      </c>
    </row>
    <row r="55" spans="1:13" ht="36" x14ac:dyDescent="0.3">
      <c r="A55" t="s">
        <v>409</v>
      </c>
      <c r="B55" s="3" t="s">
        <v>414</v>
      </c>
      <c r="C55" s="3" t="s">
        <v>62</v>
      </c>
      <c r="D55" s="3" t="s">
        <v>412</v>
      </c>
      <c r="E55" s="4" t="s">
        <v>236</v>
      </c>
      <c r="G55" s="4" t="s">
        <v>410</v>
      </c>
      <c r="L55" s="2" t="s">
        <v>411</v>
      </c>
      <c r="M55" s="2" t="s">
        <v>416</v>
      </c>
    </row>
    <row r="56" spans="1:13" ht="84" x14ac:dyDescent="0.3">
      <c r="A56" s="10" t="s">
        <v>480</v>
      </c>
      <c r="B56" s="3" t="s">
        <v>485</v>
      </c>
      <c r="C56" s="3" t="s">
        <v>62</v>
      </c>
      <c r="D56" s="4" t="s">
        <v>483</v>
      </c>
      <c r="E56" s="3" t="s">
        <v>484</v>
      </c>
    </row>
    <row r="57" spans="1:13" ht="96" x14ac:dyDescent="0.3">
      <c r="A57" s="10" t="s">
        <v>482</v>
      </c>
      <c r="B57" s="3" t="s">
        <v>486</v>
      </c>
      <c r="C57" s="3" t="s">
        <v>62</v>
      </c>
      <c r="D57" s="4" t="s">
        <v>487</v>
      </c>
    </row>
    <row r="58" spans="1:13" ht="72" x14ac:dyDescent="0.3">
      <c r="A58" s="10" t="s">
        <v>517</v>
      </c>
      <c r="B58" s="3" t="s">
        <v>554</v>
      </c>
      <c r="C58" s="3" t="s">
        <v>62</v>
      </c>
      <c r="D58" s="4" t="s">
        <v>524</v>
      </c>
      <c r="E58" s="4" t="s">
        <v>525</v>
      </c>
    </row>
    <row r="59" spans="1:13" ht="60" x14ac:dyDescent="0.3">
      <c r="A59" t="s">
        <v>527</v>
      </c>
      <c r="B59" s="3" t="s">
        <v>555</v>
      </c>
      <c r="C59" s="3" t="s">
        <v>62</v>
      </c>
      <c r="D59" s="4" t="s">
        <v>528</v>
      </c>
      <c r="E59" s="4" t="s">
        <v>529</v>
      </c>
    </row>
    <row r="60" spans="1:13" ht="60" x14ac:dyDescent="0.3">
      <c r="A60" t="s">
        <v>531</v>
      </c>
      <c r="B60" s="3" t="s">
        <v>534</v>
      </c>
      <c r="C60" s="3" t="s">
        <v>62</v>
      </c>
      <c r="E60" s="4" t="s">
        <v>532</v>
      </c>
      <c r="F60" s="4" t="s">
        <v>533</v>
      </c>
    </row>
    <row r="61" spans="1:13" ht="84" x14ac:dyDescent="0.3">
      <c r="A61" t="s">
        <v>541</v>
      </c>
      <c r="B61" s="3" t="s">
        <v>615</v>
      </c>
      <c r="C61" s="3" t="s">
        <v>542</v>
      </c>
      <c r="D61" s="4" t="s">
        <v>559</v>
      </c>
      <c r="E61" s="4" t="s">
        <v>567</v>
      </c>
      <c r="F61" s="4" t="s">
        <v>592</v>
      </c>
      <c r="G61" s="4" t="s">
        <v>878</v>
      </c>
      <c r="H61" s="4" t="s">
        <v>632</v>
      </c>
      <c r="I61" s="4" t="s">
        <v>568</v>
      </c>
      <c r="J61" s="4" t="s">
        <v>543</v>
      </c>
      <c r="K61" s="4" t="s">
        <v>575</v>
      </c>
      <c r="L61" s="4" t="s">
        <v>879</v>
      </c>
    </row>
    <row r="62" spans="1:13" ht="84" x14ac:dyDescent="0.3">
      <c r="A62" t="s">
        <v>582</v>
      </c>
      <c r="B62" s="3" t="s">
        <v>584</v>
      </c>
      <c r="C62" s="3" t="s">
        <v>62</v>
      </c>
      <c r="D62" s="3" t="s">
        <v>612</v>
      </c>
      <c r="E62" s="3" t="s">
        <v>593</v>
      </c>
      <c r="F62" s="3" t="s">
        <v>594</v>
      </c>
      <c r="G62" s="4" t="s">
        <v>606</v>
      </c>
      <c r="J62" s="4" t="s">
        <v>585</v>
      </c>
      <c r="K62" s="4" t="s">
        <v>607</v>
      </c>
      <c r="M62" s="2" t="s">
        <v>354</v>
      </c>
    </row>
    <row r="63" spans="1:13" ht="24" x14ac:dyDescent="0.3">
      <c r="A63" s="10" t="s">
        <v>597</v>
      </c>
      <c r="B63" s="3" t="s">
        <v>600</v>
      </c>
      <c r="C63" s="3" t="s">
        <v>62</v>
      </c>
      <c r="D63" s="3" t="s">
        <v>598</v>
      </c>
      <c r="J63" s="4" t="s">
        <v>599</v>
      </c>
    </row>
    <row r="64" spans="1:13" s="10" customFormat="1" ht="60" x14ac:dyDescent="0.3">
      <c r="A64" s="10" t="s">
        <v>648</v>
      </c>
      <c r="B64" s="3" t="s">
        <v>650</v>
      </c>
      <c r="C64" s="3" t="s">
        <v>62</v>
      </c>
      <c r="D64" s="3"/>
      <c r="G64" s="4" t="s">
        <v>652</v>
      </c>
      <c r="J64" s="4" t="s">
        <v>649</v>
      </c>
    </row>
    <row r="65" spans="1:13" ht="24" x14ac:dyDescent="0.3">
      <c r="A65" t="s">
        <v>655</v>
      </c>
      <c r="B65" s="3" t="s">
        <v>657</v>
      </c>
      <c r="C65" s="4" t="s">
        <v>61</v>
      </c>
      <c r="D65" s="4" t="s">
        <v>656</v>
      </c>
      <c r="M65" s="2" t="s">
        <v>354</v>
      </c>
    </row>
    <row r="66" spans="1:13" ht="36" x14ac:dyDescent="0.3">
      <c r="A66" t="s">
        <v>712</v>
      </c>
      <c r="B66" s="3" t="s">
        <v>713</v>
      </c>
      <c r="C66" s="3" t="s">
        <v>62</v>
      </c>
      <c r="D66" s="3" t="s">
        <v>714</v>
      </c>
      <c r="E66" s="3" t="s">
        <v>824</v>
      </c>
      <c r="J66" s="3" t="s">
        <v>341</v>
      </c>
      <c r="K66" s="4" t="s">
        <v>721</v>
      </c>
      <c r="L66" s="2" t="s">
        <v>96</v>
      </c>
      <c r="M66" s="2" t="s">
        <v>715</v>
      </c>
    </row>
    <row r="67" spans="1:13" ht="24" x14ac:dyDescent="0.3">
      <c r="A67" t="s">
        <v>736</v>
      </c>
      <c r="B67" s="3" t="s">
        <v>737</v>
      </c>
      <c r="C67" s="3" t="s">
        <v>738</v>
      </c>
      <c r="D67" s="3" t="s">
        <v>739</v>
      </c>
      <c r="J67" s="4" t="s">
        <v>740</v>
      </c>
      <c r="K67" s="4" t="s">
        <v>741</v>
      </c>
      <c r="L67" s="4" t="s">
        <v>742</v>
      </c>
    </row>
    <row r="68" spans="1:13" x14ac:dyDescent="0.3">
      <c r="A68" t="s">
        <v>752</v>
      </c>
      <c r="B68" s="3" t="s">
        <v>753</v>
      </c>
    </row>
    <row r="69" spans="1:13" s="10" customFormat="1" ht="48" x14ac:dyDescent="0.3">
      <c r="A69" s="10" t="s">
        <v>754</v>
      </c>
      <c r="B69" s="3" t="s">
        <v>756</v>
      </c>
      <c r="C69" s="3" t="s">
        <v>757</v>
      </c>
      <c r="D69" s="4" t="s">
        <v>758</v>
      </c>
      <c r="E69" s="4"/>
      <c r="F69" s="4" t="s">
        <v>759</v>
      </c>
      <c r="G69" s="4" t="s">
        <v>755</v>
      </c>
      <c r="H69" s="4"/>
      <c r="I69" s="4"/>
      <c r="J69" s="4" t="s">
        <v>543</v>
      </c>
      <c r="K69" s="4"/>
    </row>
    <row r="70" spans="1:13" ht="24" x14ac:dyDescent="0.3">
      <c r="A70" t="s">
        <v>809</v>
      </c>
      <c r="B70" s="3" t="s">
        <v>813</v>
      </c>
      <c r="C70" s="3" t="s">
        <v>62</v>
      </c>
      <c r="D70" s="4" t="s">
        <v>819</v>
      </c>
      <c r="G70" s="4" t="s">
        <v>814</v>
      </c>
    </row>
    <row r="71" spans="1:13" s="10" customFormat="1" ht="60" x14ac:dyDescent="0.3">
      <c r="A71" s="10" t="s">
        <v>839</v>
      </c>
      <c r="B71" s="3" t="s">
        <v>840</v>
      </c>
      <c r="C71" s="3"/>
      <c r="D71" s="5"/>
      <c r="E71" s="5"/>
      <c r="F71" s="5"/>
      <c r="G71" s="3" t="s">
        <v>866</v>
      </c>
      <c r="H71" s="3"/>
      <c r="I71" s="3"/>
      <c r="J71" s="3" t="s">
        <v>846</v>
      </c>
      <c r="K71" s="3" t="s">
        <v>867</v>
      </c>
      <c r="L71" s="5"/>
      <c r="M71" s="2" t="s">
        <v>354</v>
      </c>
    </row>
    <row r="72" spans="1:13" s="10" customFormat="1" ht="36" x14ac:dyDescent="0.3">
      <c r="A72" s="10" t="s">
        <v>862</v>
      </c>
      <c r="B72" s="3" t="s">
        <v>851</v>
      </c>
      <c r="C72" s="3" t="s">
        <v>62</v>
      </c>
      <c r="D72" s="3"/>
      <c r="E72" s="3"/>
      <c r="F72" s="3"/>
      <c r="G72" s="4"/>
      <c r="J72" s="4" t="s">
        <v>849</v>
      </c>
      <c r="K72" s="4" t="s">
        <v>850</v>
      </c>
      <c r="M7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644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2021-01-10T05:05:43Z</dcterms:modified>
</cp:coreProperties>
</file>