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994C637-DCF6-4063-9AFE-78D144C80F7B}"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E15" i="3"/>
  <c r="E23" i="3" l="1"/>
  <c r="E22" i="3"/>
  <c r="E21" i="3"/>
  <c r="E20" i="3"/>
  <c r="G11" i="3"/>
  <c r="E11" i="3"/>
  <c r="F6" i="1" l="1"/>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<sst xmlns="http://schemas.openxmlformats.org/spreadsheetml/2006/main" count="128" uniqueCount="98">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</sst>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checkGhost|Bool</v>
          </cell>
          <cell r="AG1" t="str">
            <v>flying|Bool</v>
          </cell>
          <cell r="AH1" t="str">
            <v>orderIndex|Int</v>
          </cell>
          <cell r="AI1" t="str">
            <v>제외사유</v>
          </cell>
          <cell r="AJ1" t="str">
            <v>업데이트순번</v>
          </cell>
          <cell r="AK1" t="str">
            <v>charGachaWeight|Float</v>
          </cell>
          <cell r="AL1" t="str">
            <v>noHaveTimes|Float</v>
          </cell>
          <cell r="AM1" t="str">
            <v>baseStr|Int</v>
          </cell>
          <cell r="AN1" t="str">
            <v>baseDex|Int</v>
          </cell>
          <cell r="AO1" t="str">
            <v>baseInt|Int</v>
          </cell>
          <cell r="AP1" t="str">
            <v>baseVit|Int</v>
          </cell>
          <cell r="AQ1" t="str">
            <v>trainingHp|Float</v>
          </cell>
          <cell r="AR1" t="str">
            <v>trainingAtk|Float</v>
          </cell>
          <cell r="AS1" t="str">
            <v>trainingMin|Int</v>
          </cell>
          <cell r="AT1" t="str">
            <v>trainingMax|Int</v>
          </cell>
          <cell r="AU1">
            <v>685</v>
          </cell>
          <cell r="AV1" t="str">
            <v>현질시평균일수</v>
          </cell>
          <cell r="AW1" t="str">
            <v>표준 DI pr Min</v>
          </cell>
          <cell r="AX1" t="str">
            <v>표준 DI pr Max</v>
          </cell>
          <cell r="AY1" t="str">
            <v>표준 DI pp Min</v>
          </cell>
          <cell r="AZ1" t="str">
            <v>표준 DI pp Max</v>
          </cell>
          <cell r="BA1" t="str">
            <v>battltMusicOverriding|String</v>
          </cell>
          <cell r="BB1" t="str">
            <v>nodeWarLastCount|Int</v>
          </cell>
          <cell r="BC1" t="str">
            <v>actorId값연결</v>
          </cell>
          <cell r="BD1" t="str">
            <v>Jason화</v>
          </cell>
          <cell r="BF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불꽃을 더 많이 겹치게 할수록 더 많은 데미지를 입힌다.</v>
          </cell>
          <cell r="J5" t="str">
            <v>&lt;size=16&gt;&lt;color=#DE7100&gt;궁극기 이름&lt;/color&gt;&lt;/size&gt;
궁극기 설명</v>
          </cell>
          <cell r="K5">
            <v>1</v>
          </cell>
          <cell r="L5">
            <v>0.92200000000000004</v>
          </cell>
          <cell r="M5">
            <v>0.93799999999999994</v>
          </cell>
          <cell r="N5">
            <v>0.35499999999999998</v>
          </cell>
          <cell r="O5">
            <v>0.27749166666666664</v>
          </cell>
          <cell r="P5">
            <v>0.88200000000000001</v>
          </cell>
          <cell r="Q5">
            <v>1</v>
          </cell>
          <cell r="R5">
            <v>0.27749166666666664</v>
          </cell>
          <cell r="S5">
            <v>0.31461640211640207</v>
          </cell>
          <cell r="T5">
            <v>3.5</v>
          </cell>
          <cell r="U5">
            <v>0</v>
          </cell>
          <cell r="V5">
            <v>125</v>
          </cell>
          <cell r="W5">
            <v>6.7</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0.60299999999999998</v>
          </cell>
          <cell r="O9">
            <v>0.49043999999999999</v>
          </cell>
          <cell r="P9">
            <v>0.71199999999999997</v>
          </cell>
          <cell r="Q9">
            <v>2.4</v>
          </cell>
          <cell r="R9">
            <v>1.1770559999999999</v>
          </cell>
          <cell r="S9">
            <v>1.6531685393258426</v>
          </cell>
          <cell r="T9">
            <v>2.5</v>
          </cell>
          <cell r="U9">
            <v>1</v>
          </cell>
          <cell r="V9">
            <v>125</v>
          </cell>
          <cell r="W9">
            <v>4.5</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두 발의 원거리 단일샷을 날린 뒤 한 발의 폭발샷을 발사한다.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히트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여러 덩굴이 겹치더라도 일정 주기에 따라 한 번의 데미지만 입힐 수 있지만 매우 오래 지속된다.</v>
          </cell>
          <cell r="J16" t="str">
            <v>&lt;size=16&gt;&lt;color=#DE7100&gt;궁극기 이름&lt;/color&gt;&lt;/size&gt;
궁극기 설명</v>
          </cell>
          <cell r="K16">
            <v>0</v>
          </cell>
          <cell r="L16">
            <v>0.83199999999999996</v>
          </cell>
          <cell r="M16">
            <v>0.83899999999999997</v>
          </cell>
          <cell r="N16">
            <v>0.57999999999999996</v>
          </cell>
          <cell r="O16">
            <v>0.40551666666666664</v>
          </cell>
          <cell r="P16">
            <v>0.95299999999999996</v>
          </cell>
          <cell r="Q16">
            <v>1.9</v>
          </cell>
          <cell r="R16">
            <v>0.77048166666666662</v>
          </cell>
          <cell r="S16">
            <v>0.80848023784540046</v>
          </cell>
          <cell r="T16">
            <v>3.1</v>
          </cell>
          <cell r="U16">
            <v>2</v>
          </cell>
          <cell r="V16">
            <v>125</v>
          </cell>
          <cell r="W16">
            <v>4.8</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느리게 흘러가는 전자기 파동을 발사하며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0.46899999999999997</v>
          </cell>
          <cell r="O19">
            <v>0.41897333333333336</v>
          </cell>
          <cell r="P19">
            <v>0.72499999999999998</v>
          </cell>
          <cell r="Q19">
            <v>1.9</v>
          </cell>
          <cell r="R19">
            <v>0.79604933333333339</v>
          </cell>
          <cell r="S19">
            <v>1.0979990804597701</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v>
          </cell>
          <cell r="J32" t="str">
            <v>&lt;size=16&gt;&lt;color=#DE7100&gt;궁극기 이름&lt;/color&gt;&lt;/size&gt;
궁극기 설명</v>
          </cell>
          <cell r="K32">
            <v>2</v>
          </cell>
          <cell r="L32">
            <v>1.151</v>
          </cell>
          <cell r="M32">
            <v>1.159</v>
          </cell>
          <cell r="N32">
            <v>1.4</v>
          </cell>
          <cell r="O32">
            <v>1.3521666666666667</v>
          </cell>
          <cell r="P32">
            <v>0.74299999999999999</v>
          </cell>
          <cell r="Q32">
            <v>1.9</v>
          </cell>
          <cell r="R32">
            <v>2.5691166666666665</v>
          </cell>
          <cell r="S32">
            <v>3.4577613279497532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0.58499999999999996</v>
          </cell>
          <cell r="O39">
            <v>0.57086249999999994</v>
          </cell>
          <cell r="P39">
            <v>0.76400000000000001</v>
          </cell>
          <cell r="Q39">
            <v>6</v>
          </cell>
          <cell r="R39">
            <v>3.4251749999999994</v>
          </cell>
          <cell r="S39">
            <v>4.4832133507853396</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tabSelected="1" topLeftCell="A13" workbookViewId="0">
      <selection activeCell="A18" sqref="A1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84</v>
      </c>
      <c r="C2" t="s">
        <v>85</v>
      </c>
      <c r="D2">
        <v>12</v>
      </c>
      <c r="F2" t="str">
        <f>"{""1"":"&amp;VLOOKUP($A$26,$A:$D,MATCH($D$1,$A$1:$D$1,0),0)&amp;",""2"":"&amp;VLOOKUP($A$27,$A:$D,MATCH($D$1,$A$1:$D$1,0),0)&amp;",""3"":"&amp;VLOOKUP($A$28,$A:$D,MATCH($D$1,$A$1:$D$1,0),0)&amp;"}"</f>
        <v>{"1":10000,"2":20000,"3":30000}</v>
      </c>
    </row>
    <row r="3" spans="1:6" x14ac:dyDescent="0.3">
      <c r="A3" s="2" t="s">
        <v>41</v>
      </c>
      <c r="D3">
        <v>76</v>
      </c>
    </row>
    <row r="4" spans="1:6" x14ac:dyDescent="0.3">
      <c r="A4" s="2" t="s">
        <v>6</v>
      </c>
      <c r="D4">
        <v>16</v>
      </c>
      <c r="F4" t="s">
        <v>84</v>
      </c>
    </row>
    <row r="5" spans="1:6" x14ac:dyDescent="0.3">
      <c r="A5" s="2" t="s">
        <v>86</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{"MaxPowerLevel":12,"MaxResearchLevel":76,"MaxStageLevel":16,"MaxEquipLevel":10,"MaxNodeWarLevel":150}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12</v>
      </c>
    </row>
    <row r="17" spans="1:4" x14ac:dyDescent="0.3">
      <c r="A17" s="1" t="s">
        <v>46</v>
      </c>
      <c r="D17">
        <v>2</v>
      </c>
    </row>
    <row r="18" spans="1:4" x14ac:dyDescent="0.3">
      <c r="A18" s="1" t="s">
        <v>47</v>
      </c>
      <c r="D18">
        <v>10</v>
      </c>
    </row>
    <row r="19" spans="1:4" x14ac:dyDescent="0.3">
      <c r="A19" s="1" t="s">
        <v>48</v>
      </c>
      <c r="D19">
        <v>12</v>
      </c>
    </row>
    <row r="20" spans="1:4" x14ac:dyDescent="0.3">
      <c r="A20" s="1" t="s">
        <v>49</v>
      </c>
      <c r="D20">
        <v>14</v>
      </c>
    </row>
    <row r="21" spans="1:4" x14ac:dyDescent="0.3">
      <c r="A21" s="2" t="s">
        <v>50</v>
      </c>
      <c r="D21">
        <v>150</v>
      </c>
    </row>
    <row r="22" spans="1:4" x14ac:dyDescent="0.3">
      <c r="A22" s="3" t="s">
        <v>52</v>
      </c>
      <c r="D22">
        <v>3</v>
      </c>
    </row>
    <row r="23" spans="1:4" x14ac:dyDescent="0.3">
      <c r="A23" s="1" t="s">
        <v>53</v>
      </c>
      <c r="D23">
        <v>99</v>
      </c>
    </row>
    <row r="24" spans="1:4" x14ac:dyDescent="0.3">
      <c r="A24" s="2" t="s">
        <v>54</v>
      </c>
      <c r="D24">
        <v>15</v>
      </c>
    </row>
    <row r="25" spans="1:4" x14ac:dyDescent="0.3">
      <c r="A25" s="1" t="s">
        <v>96</v>
      </c>
      <c r="D25">
        <v>7</v>
      </c>
    </row>
    <row r="26" spans="1:4" x14ac:dyDescent="0.3">
      <c r="A26" s="2" t="s">
        <v>77</v>
      </c>
      <c r="D26">
        <v>10000</v>
      </c>
    </row>
    <row r="27" spans="1:4" x14ac:dyDescent="0.3">
      <c r="A27" s="2" t="s">
        <v>78</v>
      </c>
      <c r="D27">
        <v>20000</v>
      </c>
    </row>
    <row r="28" spans="1:4" x14ac:dyDescent="0.3">
      <c r="A28" s="2" t="s">
        <v>79</v>
      </c>
      <c r="D28">
        <v>30000</v>
      </c>
    </row>
    <row r="29" spans="1:4" x14ac:dyDescent="0.3">
      <c r="A29" s="2" t="s">
        <v>81</v>
      </c>
      <c r="D29">
        <v>70</v>
      </c>
    </row>
    <row r="30" spans="1:4" x14ac:dyDescent="0.3">
      <c r="A30" s="2" t="s">
        <v>82</v>
      </c>
      <c r="D30">
        <v>25</v>
      </c>
    </row>
    <row r="31" spans="1:4" x14ac:dyDescent="0.3">
      <c r="A31" s="2" t="s">
        <v>83</v>
      </c>
      <c r="D31">
        <v>15</v>
      </c>
    </row>
    <row r="32" spans="1:4" x14ac:dyDescent="0.3">
      <c r="A32" s="2" t="s">
        <v>93</v>
      </c>
      <c r="D32">
        <v>20</v>
      </c>
    </row>
    <row r="33" spans="1:4" x14ac:dyDescent="0.3">
      <c r="A33" s="2" t="s">
        <v>94</v>
      </c>
      <c r="D33">
        <v>50</v>
      </c>
    </row>
    <row r="34" spans="1:4" x14ac:dyDescent="0.3">
      <c r="A34" s="2" t="s">
        <v>95</v>
      </c>
      <c r="D34">
        <v>100</v>
      </c>
    </row>
    <row r="35" spans="1:4" x14ac:dyDescent="0.3">
      <c r="A35" s="2" t="s">
        <v>97</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92</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workbookViewId="0">
      <selection activeCell="A15" sqref="A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88</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91</v>
      </c>
      <c r="G15" t="str">
        <f>VLOOKUP(F15,[1]ActorTable!$A:$Z,MATCH("prefabAddress|String",[1]ActorTable!$1:$1,0),0)</f>
        <v>Medea</v>
      </c>
    </row>
    <row r="16" spans="1:7" x14ac:dyDescent="0.3">
      <c r="A16" t="s">
        <v>10</v>
      </c>
      <c r="B16">
        <v>0</v>
      </c>
      <c r="C16" t="s">
        <v>90</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89</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87</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2021-02-10T08:21:24Z</dcterms:modified>
</cp:coreProperties>
</file>