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8801B8A-F9F9-4009-8958-0C8771BAC9A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4" i="5" l="1"/>
  <c r="O154" i="5"/>
  <c r="H154" i="5"/>
  <c r="E154" i="5"/>
  <c r="C154" i="5"/>
  <c r="A154" i="5"/>
  <c r="O153" i="5"/>
  <c r="H153" i="5"/>
  <c r="E153" i="5"/>
  <c r="C153" i="5"/>
  <c r="A153" i="5"/>
  <c r="C152" i="1"/>
  <c r="C153" i="1"/>
  <c r="S153" i="5"/>
  <c r="S152" i="5" l="1"/>
  <c r="O152" i="5"/>
  <c r="H152" i="5"/>
  <c r="E152" i="5"/>
  <c r="C152" i="5"/>
  <c r="A152" i="5"/>
  <c r="S151" i="5"/>
  <c r="O151" i="5"/>
  <c r="H151" i="5"/>
  <c r="E151" i="5"/>
  <c r="C151" i="5"/>
  <c r="A151" i="5"/>
  <c r="C150" i="1"/>
  <c r="C151" i="1"/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5" i="5" l="1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C147" i="1"/>
  <c r="J471" i="5" l="1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S628" i="5" l="1"/>
  <c r="O628" i="5"/>
  <c r="J628" i="5"/>
  <c r="H628" i="5"/>
  <c r="E628" i="5"/>
  <c r="C628" i="5"/>
  <c r="A628" i="5"/>
  <c r="S627" i="5"/>
  <c r="O627" i="5"/>
  <c r="J627" i="5"/>
  <c r="H627" i="5"/>
  <c r="E627" i="5"/>
  <c r="C627" i="5"/>
  <c r="A627" i="5"/>
  <c r="O610" i="5"/>
  <c r="H610" i="5"/>
  <c r="E610" i="5"/>
  <c r="C610" i="5"/>
  <c r="A610" i="5"/>
  <c r="O609" i="5"/>
  <c r="H609" i="5"/>
  <c r="E609" i="5"/>
  <c r="C609" i="5"/>
  <c r="A609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J629" i="5" l="1"/>
  <c r="J630" i="5"/>
  <c r="J631" i="5"/>
  <c r="J624" i="5"/>
  <c r="J625" i="5"/>
  <c r="J626" i="5"/>
  <c r="J550" i="5"/>
  <c r="J551" i="5"/>
  <c r="J552" i="5"/>
  <c r="J553" i="5"/>
  <c r="J554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C252" i="1"/>
  <c r="C251" i="1"/>
  <c r="C253" i="1"/>
  <c r="S554" i="5" l="1"/>
  <c r="H554" i="5"/>
  <c r="E554" i="5"/>
  <c r="C554" i="5"/>
  <c r="A554" i="5"/>
  <c r="S553" i="5"/>
  <c r="H553" i="5"/>
  <c r="E553" i="5"/>
  <c r="C553" i="5"/>
  <c r="A553" i="5"/>
  <c r="S552" i="5"/>
  <c r="H552" i="5"/>
  <c r="E552" i="5"/>
  <c r="C552" i="5"/>
  <c r="A552" i="5"/>
  <c r="S551" i="5"/>
  <c r="H551" i="5"/>
  <c r="E551" i="5"/>
  <c r="C551" i="5"/>
  <c r="A551" i="5"/>
  <c r="S550" i="5"/>
  <c r="H550" i="5"/>
  <c r="E550" i="5"/>
  <c r="C550" i="5"/>
  <c r="A550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S483" i="5"/>
  <c r="O483" i="5"/>
  <c r="H483" i="5"/>
  <c r="S482" i="5"/>
  <c r="O482" i="5"/>
  <c r="H482" i="5"/>
  <c r="S481" i="5"/>
  <c r="O481" i="5"/>
  <c r="H481" i="5"/>
  <c r="S480" i="5"/>
  <c r="O480" i="5"/>
  <c r="H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222" i="1"/>
  <c r="O553" i="5"/>
  <c r="O554" i="5"/>
  <c r="C232" i="1"/>
  <c r="O551" i="5"/>
  <c r="O550" i="5"/>
  <c r="C220" i="1"/>
  <c r="C219" i="1"/>
  <c r="C221" i="1"/>
  <c r="O552" i="5"/>
  <c r="J395" i="5" l="1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C205" i="1"/>
  <c r="C206" i="1"/>
  <c r="J251" i="5" l="1"/>
  <c r="J252" i="5"/>
  <c r="J253" i="5"/>
  <c r="J254" i="5"/>
  <c r="J255" i="5"/>
  <c r="S255" i="5"/>
  <c r="H255" i="5"/>
  <c r="E255" i="5"/>
  <c r="C255" i="5"/>
  <c r="A255" i="5"/>
  <c r="S254" i="5"/>
  <c r="H254" i="5"/>
  <c r="E254" i="5"/>
  <c r="C254" i="5"/>
  <c r="A254" i="5"/>
  <c r="S253" i="5"/>
  <c r="H253" i="5"/>
  <c r="E253" i="5"/>
  <c r="C253" i="5"/>
  <c r="A253" i="5"/>
  <c r="S252" i="5"/>
  <c r="H252" i="5"/>
  <c r="E252" i="5"/>
  <c r="C252" i="5"/>
  <c r="A252" i="5"/>
  <c r="S251" i="5"/>
  <c r="H251" i="5"/>
  <c r="E251" i="5"/>
  <c r="C251" i="5"/>
  <c r="A251" i="5"/>
  <c r="O253" i="5"/>
  <c r="O251" i="5"/>
  <c r="O252" i="5"/>
  <c r="O255" i="5"/>
  <c r="O254" i="5"/>
  <c r="L310" i="5" l="1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J337" i="5"/>
  <c r="J338" i="5"/>
  <c r="J339" i="5"/>
  <c r="C178" i="1"/>
  <c r="K343" i="5" l="1"/>
  <c r="K344" i="5"/>
  <c r="K345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3" i="1"/>
  <c r="C144" i="1"/>
  <c r="S143" i="5" l="1"/>
  <c r="O143" i="5"/>
  <c r="H143" i="5"/>
  <c r="E143" i="5"/>
  <c r="C143" i="5"/>
  <c r="A143" i="5"/>
  <c r="E4" i="4"/>
  <c r="D4" i="4"/>
  <c r="S160" i="5"/>
  <c r="O160" i="5"/>
  <c r="H160" i="5"/>
  <c r="E160" i="5"/>
  <c r="C160" i="5"/>
  <c r="A160" i="5"/>
  <c r="S159" i="5"/>
  <c r="O159" i="5"/>
  <c r="H159" i="5"/>
  <c r="E159" i="5"/>
  <c r="C159" i="5"/>
  <c r="A159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58" i="1"/>
  <c r="C16" i="1"/>
  <c r="C17" i="1"/>
  <c r="C159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0" i="1"/>
  <c r="C141" i="1"/>
  <c r="S158" i="5" l="1"/>
  <c r="O158" i="5"/>
  <c r="H158" i="5"/>
  <c r="E158" i="5"/>
  <c r="C158" i="5"/>
  <c r="A158" i="5"/>
  <c r="H140" i="5" l="1"/>
  <c r="E140" i="5"/>
  <c r="C140" i="5"/>
  <c r="A140" i="5"/>
  <c r="C139" i="1"/>
  <c r="C157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4" i="5" l="1"/>
  <c r="O614" i="5"/>
  <c r="H614" i="5"/>
  <c r="E614" i="5"/>
  <c r="C614" i="5"/>
  <c r="A614" i="5"/>
  <c r="S470" i="5"/>
  <c r="O470" i="5"/>
  <c r="H470" i="5"/>
  <c r="E470" i="5"/>
  <c r="C470" i="5"/>
  <c r="A470" i="5"/>
  <c r="S250" i="5"/>
  <c r="H250" i="5"/>
  <c r="E250" i="5"/>
  <c r="C250" i="5"/>
  <c r="A250" i="5"/>
  <c r="S244" i="5"/>
  <c r="J244" i="5"/>
  <c r="H244" i="5"/>
  <c r="E244" i="5"/>
  <c r="C244" i="5"/>
  <c r="A244" i="5"/>
  <c r="S225" i="5"/>
  <c r="H225" i="5"/>
  <c r="E225" i="5"/>
  <c r="C225" i="5"/>
  <c r="A225" i="5"/>
  <c r="S221" i="5"/>
  <c r="H221" i="5"/>
  <c r="E221" i="5"/>
  <c r="C221" i="5"/>
  <c r="A221" i="5"/>
  <c r="S206" i="5"/>
  <c r="J206" i="5"/>
  <c r="H206" i="5"/>
  <c r="E206" i="5"/>
  <c r="C206" i="5"/>
  <c r="A206" i="5"/>
  <c r="S202" i="5"/>
  <c r="J202" i="5"/>
  <c r="H202" i="5"/>
  <c r="E202" i="5"/>
  <c r="C202" i="5"/>
  <c r="A202" i="5"/>
  <c r="S183" i="5"/>
  <c r="H183" i="5"/>
  <c r="E183" i="5"/>
  <c r="C183" i="5"/>
  <c r="A183" i="5"/>
  <c r="S179" i="5"/>
  <c r="H179" i="5"/>
  <c r="E179" i="5"/>
  <c r="C179" i="5"/>
  <c r="A179" i="5"/>
  <c r="O221" i="5"/>
  <c r="C137" i="1"/>
  <c r="O206" i="5"/>
  <c r="O225" i="5"/>
  <c r="O202" i="5"/>
  <c r="O244" i="5"/>
  <c r="O183" i="5"/>
  <c r="O250" i="5"/>
  <c r="C136" i="1"/>
  <c r="O179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C256" i="1"/>
  <c r="C135" i="1"/>
  <c r="C255" i="1"/>
  <c r="C254" i="1"/>
  <c r="C134" i="1"/>
  <c r="C25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63" i="1"/>
  <c r="C265" i="1"/>
  <c r="C98" i="1"/>
  <c r="C262" i="1"/>
  <c r="C26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61" i="5"/>
  <c r="S157" i="5"/>
  <c r="S156" i="5"/>
  <c r="S155" i="5"/>
  <c r="S129" i="5"/>
  <c r="S128" i="5"/>
  <c r="S127" i="5"/>
  <c r="S126" i="5"/>
  <c r="S125" i="5"/>
  <c r="S124" i="5"/>
  <c r="S123" i="5"/>
  <c r="S120" i="5"/>
  <c r="S11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49" i="5"/>
  <c r="S248" i="5"/>
  <c r="S247" i="5"/>
  <c r="S246" i="5"/>
  <c r="S245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5" i="5"/>
  <c r="S204" i="5"/>
  <c r="S203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2" i="5"/>
  <c r="S181" i="5"/>
  <c r="S180" i="5"/>
  <c r="S178" i="5"/>
  <c r="S346" i="5"/>
  <c r="S345" i="5"/>
  <c r="S344" i="5"/>
  <c r="S343" i="5"/>
  <c r="S342" i="5"/>
  <c r="S341" i="5"/>
  <c r="S340" i="5"/>
  <c r="S339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65" i="1"/>
  <c r="C38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19" i="1"/>
  <c r="C20" i="1"/>
  <c r="O157" i="5" l="1"/>
  <c r="H157" i="5"/>
  <c r="E157" i="5"/>
  <c r="C157" i="5"/>
  <c r="A157" i="5"/>
  <c r="O156" i="5"/>
  <c r="H156" i="5"/>
  <c r="E156" i="5"/>
  <c r="C156" i="5"/>
  <c r="A156" i="5"/>
  <c r="C156" i="1"/>
  <c r="C155" i="1"/>
  <c r="O155" i="5" l="1"/>
  <c r="H155" i="5"/>
  <c r="E155" i="5"/>
  <c r="C155" i="5"/>
  <c r="A155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4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9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C32" i="1"/>
  <c r="J220" i="5" l="1"/>
  <c r="J221" i="5" s="1"/>
  <c r="H220" i="5"/>
  <c r="E220" i="5"/>
  <c r="C220" i="5"/>
  <c r="A220" i="5"/>
  <c r="J219" i="5"/>
  <c r="H219" i="5"/>
  <c r="E219" i="5"/>
  <c r="C219" i="5"/>
  <c r="A219" i="5"/>
  <c r="J207" i="5"/>
  <c r="J208" i="5"/>
  <c r="J209" i="5"/>
  <c r="J210" i="5"/>
  <c r="J211" i="5"/>
  <c r="J212" i="5"/>
  <c r="J213" i="5"/>
  <c r="J214" i="5"/>
  <c r="J215" i="5"/>
  <c r="H215" i="5"/>
  <c r="E215" i="5"/>
  <c r="C215" i="5"/>
  <c r="A215" i="5"/>
  <c r="H214" i="5"/>
  <c r="E214" i="5"/>
  <c r="C214" i="5"/>
  <c r="A214" i="5"/>
  <c r="H213" i="5"/>
  <c r="E213" i="5"/>
  <c r="C213" i="5"/>
  <c r="A213" i="5"/>
  <c r="H212" i="5"/>
  <c r="E212" i="5"/>
  <c r="C212" i="5"/>
  <c r="A212" i="5"/>
  <c r="O213" i="5"/>
  <c r="O212" i="5"/>
  <c r="O219" i="5"/>
  <c r="O215" i="5"/>
  <c r="O220" i="5"/>
  <c r="O214" i="5"/>
  <c r="J222" i="5" l="1"/>
  <c r="J223" i="5"/>
  <c r="J224" i="5"/>
  <c r="J225" i="5" s="1"/>
  <c r="J216" i="5"/>
  <c r="J217" i="5"/>
  <c r="J218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3" i="5"/>
  <c r="J204" i="5"/>
  <c r="J205" i="5"/>
  <c r="J419" i="5" l="1"/>
  <c r="J420" i="5"/>
  <c r="J421" i="5"/>
  <c r="J422" i="5"/>
  <c r="J423" i="5"/>
  <c r="J413" i="5"/>
  <c r="J412" i="5"/>
  <c r="J411" i="5"/>
  <c r="J410" i="5"/>
  <c r="J409" i="5"/>
  <c r="J408" i="5"/>
  <c r="J407" i="5"/>
  <c r="J406" i="5"/>
  <c r="J405" i="5"/>
  <c r="J226" i="5" l="1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5" i="5"/>
  <c r="J246" i="5"/>
  <c r="J24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C106" i="1"/>
  <c r="O595" i="5" l="1"/>
  <c r="A590" i="5" l="1"/>
  <c r="C590" i="5"/>
  <c r="E590" i="5"/>
  <c r="H590" i="5"/>
  <c r="O590" i="5"/>
  <c r="S590" i="5"/>
  <c r="J578" i="5" l="1"/>
  <c r="J579" i="5"/>
  <c r="J580" i="5"/>
  <c r="J581" i="5"/>
  <c r="J582" i="5"/>
  <c r="L350" i="5" l="1"/>
  <c r="L351" i="5"/>
  <c r="S506" i="5"/>
  <c r="O506" i="5"/>
  <c r="H506" i="5"/>
  <c r="E506" i="5"/>
  <c r="C506" i="5"/>
  <c r="A506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5" i="5"/>
  <c r="O505" i="5"/>
  <c r="H505" i="5"/>
  <c r="E505" i="5"/>
  <c r="C505" i="5"/>
  <c r="A505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6" i="5"/>
  <c r="J445" i="5" s="1"/>
  <c r="J444" i="5" s="1"/>
  <c r="J443" i="5" s="1"/>
  <c r="C13" i="1"/>
  <c r="C104" i="1"/>
  <c r="C5" i="1"/>
  <c r="C6" i="1"/>
  <c r="C12" i="1"/>
  <c r="C7" i="1"/>
  <c r="C11" i="1"/>
  <c r="L424" i="5" l="1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K368" i="5" l="1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O327" i="5" l="1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H224" i="5" l="1"/>
  <c r="E224" i="5"/>
  <c r="C224" i="5"/>
  <c r="A224" i="5"/>
  <c r="H223" i="5"/>
  <c r="E223" i="5"/>
  <c r="C223" i="5"/>
  <c r="A223" i="5"/>
  <c r="O223" i="5"/>
  <c r="O224" i="5"/>
  <c r="H205" i="5" l="1"/>
  <c r="E205" i="5"/>
  <c r="C205" i="5"/>
  <c r="A205" i="5"/>
  <c r="H204" i="5"/>
  <c r="E204" i="5"/>
  <c r="C204" i="5"/>
  <c r="A204" i="5"/>
  <c r="O205" i="5"/>
  <c r="O204" i="5"/>
  <c r="S11" i="5" l="1"/>
  <c r="O11" i="5"/>
  <c r="H11" i="5"/>
  <c r="E11" i="5"/>
  <c r="C11" i="5"/>
  <c r="A11" i="5"/>
  <c r="C10" i="1"/>
  <c r="S619" i="5" l="1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3" i="5" l="1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C249" i="1"/>
  <c r="C248" i="1"/>
  <c r="C250" i="1"/>
  <c r="S582" i="5" l="1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66" i="5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O563" i="5"/>
  <c r="H563" i="5"/>
  <c r="E563" i="5"/>
  <c r="C563" i="5"/>
  <c r="A563" i="5"/>
  <c r="O562" i="5"/>
  <c r="H562" i="5"/>
  <c r="E562" i="5"/>
  <c r="C562" i="5"/>
  <c r="A562" i="5"/>
  <c r="O561" i="5"/>
  <c r="H561" i="5"/>
  <c r="E561" i="5"/>
  <c r="C561" i="5"/>
  <c r="A561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S561" i="5"/>
  <c r="C194" i="1"/>
  <c r="S563" i="5"/>
  <c r="O565" i="5"/>
  <c r="C192" i="1"/>
  <c r="C235" i="1"/>
  <c r="O566" i="5"/>
  <c r="C240" i="1"/>
  <c r="O564" i="5"/>
  <c r="C190" i="1"/>
  <c r="S562" i="5"/>
  <c r="C236" i="1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C172" i="1"/>
  <c r="C170" i="1"/>
  <c r="C174" i="1"/>
  <c r="C184" i="1"/>
  <c r="C188" i="1"/>
  <c r="C180" i="1"/>
  <c r="C169" i="1"/>
  <c r="C173" i="1"/>
  <c r="C182" i="1"/>
  <c r="C186" i="1"/>
  <c r="C185" i="1"/>
  <c r="C181" i="1"/>
  <c r="C187" i="1"/>
  <c r="C171" i="1"/>
  <c r="A642" i="5" l="1"/>
  <c r="C642" i="5"/>
  <c r="E642" i="5"/>
  <c r="H642" i="5"/>
  <c r="O642" i="5"/>
  <c r="S642" i="5"/>
  <c r="S588" i="5"/>
  <c r="O588" i="5"/>
  <c r="H588" i="5"/>
  <c r="E588" i="5"/>
  <c r="C588" i="5"/>
  <c r="A588" i="5"/>
  <c r="O342" i="5" l="1"/>
  <c r="H342" i="5"/>
  <c r="E342" i="5"/>
  <c r="C342" i="5"/>
  <c r="A342" i="5"/>
  <c r="O341" i="5"/>
  <c r="H341" i="5"/>
  <c r="E341" i="5"/>
  <c r="C341" i="5"/>
  <c r="A341" i="5"/>
  <c r="O336" i="5"/>
  <c r="H336" i="5"/>
  <c r="E336" i="5"/>
  <c r="C336" i="5"/>
  <c r="A336" i="5"/>
  <c r="O335" i="5"/>
  <c r="H335" i="5"/>
  <c r="E335" i="5"/>
  <c r="C335" i="5"/>
  <c r="A335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1" i="1"/>
  <c r="C72" i="1"/>
  <c r="C93" i="1"/>
  <c r="C59" i="1"/>
  <c r="C76" i="1"/>
  <c r="C62" i="1"/>
  <c r="C64" i="1"/>
  <c r="C85" i="1"/>
  <c r="C56" i="1"/>
  <c r="C69" i="1"/>
  <c r="C73" i="1"/>
  <c r="C90" i="1"/>
  <c r="C94" i="1"/>
  <c r="C71" i="1"/>
  <c r="C67" i="1"/>
  <c r="C88" i="1"/>
  <c r="C58" i="1"/>
  <c r="C81" i="1"/>
  <c r="C57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2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7" i="1"/>
  <c r="C49" i="1"/>
  <c r="C36" i="1"/>
  <c r="C41" i="1"/>
  <c r="C35" i="1"/>
  <c r="C44" i="1"/>
  <c r="S35" i="5" l="1"/>
  <c r="O35" i="5"/>
  <c r="H35" i="5"/>
  <c r="E35" i="5"/>
  <c r="C35" i="5"/>
  <c r="A35" i="5"/>
  <c r="C34" i="1"/>
  <c r="I443" i="5" l="1"/>
  <c r="I444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S370" i="5"/>
  <c r="S381" i="5"/>
  <c r="S372" i="5"/>
  <c r="S379" i="5"/>
  <c r="S371" i="5"/>
  <c r="S380" i="5"/>
  <c r="I445" i="5" l="1"/>
  <c r="I446" i="5" l="1"/>
  <c r="I447" i="5" l="1"/>
  <c r="O348" i="5" l="1"/>
  <c r="H348" i="5"/>
  <c r="E348" i="5"/>
  <c r="C348" i="5"/>
  <c r="A348" i="5"/>
  <c r="O347" i="5"/>
  <c r="H347" i="5"/>
  <c r="E347" i="5"/>
  <c r="C347" i="5"/>
  <c r="A34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7" i="1"/>
  <c r="C26" i="1"/>
  <c r="C25" i="1"/>
  <c r="C24" i="1"/>
  <c r="C2" i="1"/>
  <c r="S25" i="5" l="1"/>
  <c r="O25" i="5"/>
  <c r="H25" i="5"/>
  <c r="E25" i="5"/>
  <c r="C25" i="5"/>
  <c r="A25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H641" i="5" l="1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89" i="5"/>
  <c r="H587" i="5"/>
  <c r="H586" i="5"/>
  <c r="H585" i="5"/>
  <c r="H584" i="5"/>
  <c r="H583" i="5"/>
  <c r="H577" i="5"/>
  <c r="H576" i="5"/>
  <c r="H575" i="5"/>
  <c r="H574" i="5"/>
  <c r="H573" i="5"/>
  <c r="H572" i="5"/>
  <c r="H571" i="5"/>
  <c r="H570" i="5"/>
  <c r="H569" i="5"/>
  <c r="H568" i="5"/>
  <c r="H567" i="5"/>
  <c r="H560" i="5"/>
  <c r="H559" i="5"/>
  <c r="H558" i="5"/>
  <c r="H557" i="5"/>
  <c r="H556" i="5"/>
  <c r="H555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4" i="5"/>
  <c r="H501" i="5"/>
  <c r="H500" i="5"/>
  <c r="H499" i="5"/>
  <c r="H467" i="5"/>
  <c r="H466" i="5"/>
  <c r="H465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78" i="5"/>
  <c r="H377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6" i="5"/>
  <c r="H340" i="5"/>
  <c r="H334" i="5"/>
  <c r="H300" i="5"/>
  <c r="H299" i="5"/>
  <c r="H298" i="5"/>
  <c r="H297" i="5"/>
  <c r="H296" i="5"/>
  <c r="H295" i="5"/>
  <c r="H294" i="5"/>
  <c r="H293" i="5"/>
  <c r="H292" i="5"/>
  <c r="H264" i="5"/>
  <c r="H263" i="5"/>
  <c r="H262" i="5"/>
  <c r="H261" i="5"/>
  <c r="H260" i="5"/>
  <c r="H259" i="5"/>
  <c r="H258" i="5"/>
  <c r="H257" i="5"/>
  <c r="H256" i="5"/>
  <c r="H249" i="5"/>
  <c r="H248" i="5"/>
  <c r="H247" i="5"/>
  <c r="H246" i="5"/>
  <c r="H245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2" i="5"/>
  <c r="H218" i="5"/>
  <c r="H217" i="5"/>
  <c r="H216" i="5"/>
  <c r="H211" i="5"/>
  <c r="H210" i="5"/>
  <c r="H209" i="5"/>
  <c r="H208" i="5"/>
  <c r="H207" i="5"/>
  <c r="H203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2" i="5"/>
  <c r="H181" i="5"/>
  <c r="H180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41" i="5"/>
  <c r="O641" i="5"/>
  <c r="E641" i="5"/>
  <c r="C641" i="5"/>
  <c r="A641" i="5"/>
  <c r="E4" i="6"/>
  <c r="C260" i="1"/>
  <c r="C261" i="1"/>
  <c r="C3" i="6"/>
  <c r="C5" i="6"/>
  <c r="E2" i="6"/>
  <c r="C2" i="6"/>
  <c r="E3" i="6"/>
  <c r="C4" i="6"/>
  <c r="E5" i="6"/>
  <c r="S605" i="5" l="1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S569" i="5"/>
  <c r="O569" i="5"/>
  <c r="E569" i="5"/>
  <c r="C569" i="5"/>
  <c r="A569" i="5"/>
  <c r="S568" i="5"/>
  <c r="O568" i="5"/>
  <c r="E568" i="5"/>
  <c r="C568" i="5"/>
  <c r="A568" i="5"/>
  <c r="S567" i="5"/>
  <c r="O567" i="5"/>
  <c r="E567" i="5"/>
  <c r="C567" i="5"/>
  <c r="A567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S560" i="5"/>
  <c r="E560" i="5"/>
  <c r="C560" i="5"/>
  <c r="A560" i="5"/>
  <c r="S559" i="5"/>
  <c r="E559" i="5"/>
  <c r="C559" i="5"/>
  <c r="A559" i="5"/>
  <c r="S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45" i="5"/>
  <c r="S546" i="5"/>
  <c r="S547" i="5"/>
  <c r="S549" i="5"/>
  <c r="S548" i="5"/>
  <c r="S555" i="5"/>
  <c r="C259" i="1"/>
  <c r="O559" i="5"/>
  <c r="S557" i="5"/>
  <c r="C237" i="1"/>
  <c r="C238" i="1"/>
  <c r="O558" i="5"/>
  <c r="C231" i="1"/>
  <c r="S556" i="5"/>
  <c r="C230" i="1"/>
  <c r="C229" i="1"/>
  <c r="O560" i="5"/>
  <c r="C258" i="1"/>
  <c r="C247" i="1"/>
  <c r="S27" i="5" l="1"/>
  <c r="O27" i="5"/>
  <c r="H27" i="5"/>
  <c r="E27" i="5"/>
  <c r="C27" i="5"/>
  <c r="A27" i="5"/>
  <c r="S600" i="5"/>
  <c r="S599" i="5"/>
  <c r="S598" i="5"/>
  <c r="S597" i="5"/>
  <c r="S596" i="5"/>
  <c r="S595" i="5"/>
  <c r="S594" i="5"/>
  <c r="S593" i="5"/>
  <c r="S592" i="5"/>
  <c r="S591" i="5"/>
  <c r="S589" i="5"/>
  <c r="S587" i="5"/>
  <c r="S586" i="5"/>
  <c r="S585" i="5"/>
  <c r="S584" i="5"/>
  <c r="S583" i="5"/>
  <c r="S577" i="5"/>
  <c r="S576" i="5"/>
  <c r="S575" i="5"/>
  <c r="S574" i="5"/>
  <c r="S573" i="5"/>
  <c r="S544" i="5"/>
  <c r="S543" i="5"/>
  <c r="S542" i="5"/>
  <c r="S541" i="5"/>
  <c r="S540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4" i="5"/>
  <c r="S501" i="5"/>
  <c r="S500" i="5"/>
  <c r="S499" i="5"/>
  <c r="S467" i="5"/>
  <c r="S466" i="5"/>
  <c r="S465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23" i="5"/>
  <c r="S422" i="5"/>
  <c r="S421" i="5"/>
  <c r="S420" i="5"/>
  <c r="S419" i="5"/>
  <c r="S413" i="5"/>
  <c r="S412" i="5"/>
  <c r="S411" i="5"/>
  <c r="S410" i="5"/>
  <c r="S409" i="5"/>
  <c r="S408" i="5"/>
  <c r="S407" i="5"/>
  <c r="S406" i="5"/>
  <c r="S405" i="5"/>
  <c r="S367" i="5"/>
  <c r="S366" i="5"/>
  <c r="S365" i="5"/>
  <c r="S364" i="5"/>
  <c r="S363" i="5"/>
  <c r="S362" i="5"/>
  <c r="S361" i="5"/>
  <c r="S360" i="5"/>
  <c r="S359" i="5"/>
  <c r="S358" i="5"/>
  <c r="S354" i="5"/>
  <c r="S353" i="5"/>
  <c r="S352" i="5"/>
  <c r="S348" i="5"/>
  <c r="S347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04" i="5"/>
  <c r="S102" i="5"/>
  <c r="S101" i="5"/>
  <c r="S34" i="5"/>
  <c r="S32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E595" i="5"/>
  <c r="C595" i="5"/>
  <c r="A595" i="5"/>
  <c r="S377" i="5"/>
  <c r="S435" i="5"/>
  <c r="S436" i="5"/>
  <c r="S428" i="5"/>
  <c r="S437" i="5"/>
  <c r="S433" i="5"/>
  <c r="S368" i="5"/>
  <c r="S369" i="5"/>
  <c r="S426" i="5"/>
  <c r="S434" i="5"/>
  <c r="S378" i="5"/>
  <c r="S424" i="5"/>
  <c r="S425" i="5"/>
  <c r="S427" i="5"/>
  <c r="S399" i="5"/>
  <c r="S441" i="5"/>
  <c r="S397" i="5"/>
  <c r="S396" i="5"/>
  <c r="S103" i="5"/>
  <c r="S440" i="5"/>
  <c r="S438" i="5"/>
  <c r="S415" i="5"/>
  <c r="S418" i="5"/>
  <c r="S402" i="5"/>
  <c r="S442" i="5"/>
  <c r="S416" i="5"/>
  <c r="S536" i="5"/>
  <c r="S538" i="5"/>
  <c r="S535" i="5"/>
  <c r="S400" i="5"/>
  <c r="S439" i="5"/>
  <c r="S537" i="5"/>
  <c r="S539" i="5"/>
  <c r="S414" i="5"/>
  <c r="S398" i="5"/>
  <c r="S401" i="5"/>
  <c r="S403" i="5"/>
  <c r="S404" i="5"/>
  <c r="S100" i="5"/>
  <c r="S417" i="5"/>
  <c r="O594" i="5" l="1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9" i="5"/>
  <c r="E589" i="5"/>
  <c r="C589" i="5"/>
  <c r="A589" i="5"/>
  <c r="C245" i="1"/>
  <c r="C246" i="1"/>
  <c r="C241" i="1"/>
  <c r="C242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01" i="5"/>
  <c r="E501" i="5"/>
  <c r="C501" i="5"/>
  <c r="A501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E577" i="5" l="1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E544" i="5"/>
  <c r="C544" i="5"/>
  <c r="A544" i="5"/>
  <c r="E543" i="5"/>
  <c r="C543" i="5"/>
  <c r="A543" i="5"/>
  <c r="E542" i="5"/>
  <c r="C542" i="5"/>
  <c r="A542" i="5"/>
  <c r="E541" i="5"/>
  <c r="C541" i="5"/>
  <c r="A541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1" i="5"/>
  <c r="E531" i="5"/>
  <c r="C531" i="5"/>
  <c r="A531" i="5"/>
  <c r="O530" i="5"/>
  <c r="E530" i="5"/>
  <c r="C530" i="5"/>
  <c r="A530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4" i="5"/>
  <c r="E504" i="5"/>
  <c r="C504" i="5"/>
  <c r="A504" i="5"/>
  <c r="O500" i="5"/>
  <c r="E500" i="5"/>
  <c r="C500" i="5"/>
  <c r="A500" i="5"/>
  <c r="O499" i="5"/>
  <c r="E499" i="5"/>
  <c r="C499" i="5"/>
  <c r="A499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577" i="5"/>
  <c r="O575" i="5"/>
  <c r="O573" i="5"/>
  <c r="O576" i="5"/>
  <c r="O574" i="5"/>
  <c r="O544" i="5"/>
  <c r="O542" i="5"/>
  <c r="O540" i="5"/>
  <c r="O541" i="5"/>
  <c r="O543" i="5"/>
  <c r="C215" i="1"/>
  <c r="C244" i="1"/>
  <c r="C216" i="1"/>
  <c r="C223" i="1"/>
  <c r="C218" i="1"/>
  <c r="C234" i="1"/>
  <c r="C217" i="1"/>
  <c r="C224" i="1"/>
  <c r="C228" i="1"/>
  <c r="C243" i="1"/>
  <c r="C239" i="1"/>
  <c r="C226" i="1"/>
  <c r="C225" i="1"/>
  <c r="C227" i="1"/>
  <c r="C233" i="1"/>
  <c r="O447" i="5" l="1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78" i="5"/>
  <c r="C377" i="5"/>
  <c r="C369" i="5"/>
  <c r="C368" i="5"/>
  <c r="C214" i="1"/>
  <c r="C212" i="1"/>
  <c r="C213" i="1"/>
  <c r="E428" i="5" l="1"/>
  <c r="A428" i="5"/>
  <c r="E427" i="5"/>
  <c r="A427" i="5"/>
  <c r="E426" i="5"/>
  <c r="A426" i="5"/>
  <c r="E425" i="5"/>
  <c r="A425" i="5"/>
  <c r="E424" i="5"/>
  <c r="A424" i="5"/>
  <c r="A423" i="5"/>
  <c r="E423" i="5"/>
  <c r="O428" i="5"/>
  <c r="O426" i="5"/>
  <c r="O424" i="5"/>
  <c r="O425" i="5"/>
  <c r="O427" i="5"/>
  <c r="E422" i="5"/>
  <c r="A422" i="5"/>
  <c r="E421" i="5"/>
  <c r="A421" i="5"/>
  <c r="O418" i="5"/>
  <c r="E418" i="5"/>
  <c r="A418" i="5"/>
  <c r="O417" i="5"/>
  <c r="E417" i="5"/>
  <c r="A417" i="5"/>
  <c r="O416" i="5"/>
  <c r="E416" i="5"/>
  <c r="A416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E407" i="5"/>
  <c r="A407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400" i="5"/>
  <c r="E400" i="5"/>
  <c r="A400" i="5"/>
  <c r="O399" i="5"/>
  <c r="E399" i="5"/>
  <c r="A399" i="5"/>
  <c r="O398" i="5"/>
  <c r="E398" i="5"/>
  <c r="A398" i="5"/>
  <c r="O300" i="5"/>
  <c r="O299" i="5"/>
  <c r="O298" i="5"/>
  <c r="O297" i="5"/>
  <c r="O296" i="5"/>
  <c r="O295" i="5"/>
  <c r="O294" i="5"/>
  <c r="O293" i="5"/>
  <c r="O292" i="5"/>
  <c r="O264" i="5"/>
  <c r="O263" i="5"/>
  <c r="O262" i="5"/>
  <c r="O261" i="5"/>
  <c r="O260" i="5"/>
  <c r="O259" i="5"/>
  <c r="O258" i="5"/>
  <c r="O257" i="5"/>
  <c r="O256" i="5"/>
  <c r="O415" i="5"/>
  <c r="O414" i="5"/>
  <c r="O397" i="5"/>
  <c r="O396" i="5"/>
  <c r="O378" i="5"/>
  <c r="O377" i="5"/>
  <c r="O369" i="5"/>
  <c r="E420" i="5"/>
  <c r="A420" i="5"/>
  <c r="E419" i="5"/>
  <c r="A419" i="5"/>
  <c r="E415" i="5"/>
  <c r="A415" i="5"/>
  <c r="E414" i="5"/>
  <c r="A414" i="5"/>
  <c r="E406" i="5"/>
  <c r="A406" i="5"/>
  <c r="E405" i="5"/>
  <c r="A405" i="5"/>
  <c r="E397" i="5"/>
  <c r="A397" i="5"/>
  <c r="E396" i="5"/>
  <c r="A396" i="5"/>
  <c r="O423" i="5"/>
  <c r="O408" i="5"/>
  <c r="O420" i="5"/>
  <c r="O405" i="5"/>
  <c r="O410" i="5"/>
  <c r="O411" i="5"/>
  <c r="O407" i="5"/>
  <c r="O412" i="5"/>
  <c r="O419" i="5"/>
  <c r="O421" i="5"/>
  <c r="C211" i="1"/>
  <c r="O406" i="5"/>
  <c r="O422" i="5"/>
  <c r="O413" i="5"/>
  <c r="O409" i="5"/>
  <c r="E378" i="5" l="1"/>
  <c r="A378" i="5"/>
  <c r="E377" i="5"/>
  <c r="A377" i="5"/>
  <c r="E369" i="5"/>
  <c r="A369" i="5"/>
  <c r="O368" i="5"/>
  <c r="O367" i="5"/>
  <c r="E368" i="5"/>
  <c r="C367" i="5"/>
  <c r="A368" i="5"/>
  <c r="C210" i="1"/>
  <c r="C209" i="1"/>
  <c r="C207" i="1"/>
  <c r="C208" i="1"/>
  <c r="C204" i="1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95" i="5"/>
  <c r="E294" i="5"/>
  <c r="E293" i="5"/>
  <c r="E292" i="5"/>
  <c r="E259" i="5"/>
  <c r="E258" i="5"/>
  <c r="E257" i="5"/>
  <c r="E256" i="5"/>
  <c r="C295" i="5"/>
  <c r="C294" i="5"/>
  <c r="C293" i="5"/>
  <c r="C292" i="5"/>
  <c r="C259" i="5"/>
  <c r="C258" i="5"/>
  <c r="C257" i="5"/>
  <c r="C256" i="5"/>
  <c r="A258" i="5"/>
  <c r="A259" i="5"/>
  <c r="A293" i="5"/>
  <c r="A295" i="5"/>
  <c r="A294" i="5"/>
  <c r="A292" i="5"/>
  <c r="A257" i="5"/>
  <c r="A256" i="5"/>
  <c r="E182" i="5"/>
  <c r="C182" i="5"/>
  <c r="A182" i="5"/>
  <c r="E181" i="5"/>
  <c r="C181" i="5"/>
  <c r="A181" i="5"/>
  <c r="C179" i="1"/>
  <c r="O181" i="5"/>
  <c r="C203" i="1"/>
  <c r="C183" i="1"/>
  <c r="O182" i="5"/>
  <c r="S28" i="5" l="1"/>
  <c r="S3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46" i="5"/>
  <c r="O340" i="5"/>
  <c r="O334" i="5"/>
  <c r="O104" i="5"/>
  <c r="O103" i="5"/>
  <c r="O102" i="5"/>
  <c r="O101" i="5"/>
  <c r="O100" i="5"/>
  <c r="O34" i="5"/>
  <c r="O32" i="5"/>
  <c r="O28" i="5"/>
  <c r="O3" i="5"/>
  <c r="O233" i="5"/>
  <c r="O229" i="5"/>
  <c r="C101" i="1"/>
  <c r="O172" i="5"/>
  <c r="O249" i="5"/>
  <c r="O236" i="5"/>
  <c r="O194" i="5"/>
  <c r="O211" i="5"/>
  <c r="O178" i="5"/>
  <c r="O193" i="5"/>
  <c r="O203" i="5"/>
  <c r="O216" i="5"/>
  <c r="O230" i="5"/>
  <c r="O198" i="5"/>
  <c r="O243" i="5"/>
  <c r="O186" i="5"/>
  <c r="O208" i="5"/>
  <c r="O189" i="5"/>
  <c r="O169" i="5"/>
  <c r="C164" i="1"/>
  <c r="C161" i="1"/>
  <c r="O234" i="5"/>
  <c r="O197" i="5"/>
  <c r="O217" i="5"/>
  <c r="O180" i="5"/>
  <c r="C160" i="1"/>
  <c r="O199" i="5"/>
  <c r="O228" i="5"/>
  <c r="C166" i="1"/>
  <c r="O190" i="5"/>
  <c r="O245" i="5"/>
  <c r="O196" i="5"/>
  <c r="O210" i="5"/>
  <c r="C199" i="1"/>
  <c r="C202" i="1"/>
  <c r="C198" i="1"/>
  <c r="O218" i="5"/>
  <c r="C195" i="1"/>
  <c r="O241" i="5"/>
  <c r="O184" i="5"/>
  <c r="O207" i="5"/>
  <c r="O171" i="5"/>
  <c r="O167" i="5"/>
  <c r="O201" i="5"/>
  <c r="C165" i="1"/>
  <c r="O195" i="5"/>
  <c r="C176" i="1"/>
  <c r="O176" i="5"/>
  <c r="C175" i="1"/>
  <c r="O164" i="5"/>
  <c r="C100" i="1"/>
  <c r="O227" i="5"/>
  <c r="O222" i="5"/>
  <c r="O163" i="5"/>
  <c r="O168" i="5"/>
  <c r="C33" i="1"/>
  <c r="O191" i="5"/>
  <c r="C103" i="1"/>
  <c r="C196" i="1"/>
  <c r="C99" i="1"/>
  <c r="O240" i="5"/>
  <c r="C163" i="1"/>
  <c r="C191" i="1"/>
  <c r="O242" i="5"/>
  <c r="O185" i="5"/>
  <c r="C200" i="1"/>
  <c r="O173" i="5"/>
  <c r="O248" i="5"/>
  <c r="O162" i="5"/>
  <c r="O246" i="5"/>
  <c r="O231" i="5"/>
  <c r="O235" i="5"/>
  <c r="O200" i="5"/>
  <c r="O175" i="5"/>
  <c r="O226" i="5"/>
  <c r="C177" i="1"/>
  <c r="C168" i="1"/>
  <c r="O239" i="5"/>
  <c r="O161" i="5"/>
  <c r="O232" i="5"/>
  <c r="C193" i="1"/>
  <c r="O192" i="5"/>
  <c r="O237" i="5"/>
  <c r="O170" i="5"/>
  <c r="C167" i="1"/>
  <c r="C31" i="1"/>
  <c r="O247" i="5"/>
  <c r="O177" i="5"/>
  <c r="O187" i="5"/>
  <c r="C162" i="1"/>
  <c r="O188" i="5"/>
  <c r="C197" i="1"/>
  <c r="O238" i="5"/>
  <c r="C189" i="1"/>
  <c r="O209" i="5"/>
  <c r="O174" i="5"/>
  <c r="C201" i="1"/>
  <c r="O166" i="5"/>
  <c r="C102" i="1"/>
  <c r="Q2" i="5" l="1"/>
  <c r="M2" i="5"/>
  <c r="C6" i="6"/>
  <c r="O165" i="5"/>
  <c r="E6" i="6"/>
  <c r="E367" i="5" l="1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46" i="5"/>
  <c r="C346" i="5"/>
  <c r="A346" i="5"/>
  <c r="E340" i="5"/>
  <c r="C340" i="5"/>
  <c r="A340" i="5"/>
  <c r="E334" i="5"/>
  <c r="C334" i="5"/>
  <c r="A334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80" i="5"/>
  <c r="C180" i="5"/>
  <c r="E180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3" i="5"/>
  <c r="C203" i="5"/>
  <c r="E203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6" i="5"/>
  <c r="C216" i="5"/>
  <c r="E216" i="5"/>
  <c r="A217" i="5"/>
  <c r="C217" i="5"/>
  <c r="E217" i="5"/>
  <c r="A218" i="5"/>
  <c r="C218" i="5"/>
  <c r="E218" i="5"/>
  <c r="A222" i="5"/>
  <c r="C222" i="5"/>
  <c r="E222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E249" i="5" l="1"/>
  <c r="C249" i="5"/>
  <c r="A249" i="5"/>
  <c r="W2" i="5" l="1"/>
  <c r="V2" i="5"/>
  <c r="U2" i="5"/>
  <c r="T2" i="5"/>
  <c r="S2" i="5"/>
  <c r="R2" i="5" s="1"/>
  <c r="P2" i="5" l="1"/>
  <c r="G6" i="6" l="1"/>
  <c r="A480" i="5" l="1"/>
  <c r="C480" i="5"/>
  <c r="E480" i="5"/>
  <c r="A481" i="5"/>
  <c r="C481" i="5"/>
  <c r="E481" i="5"/>
  <c r="A482" i="5"/>
  <c r="C482" i="5"/>
  <c r="E482" i="5"/>
  <c r="A483" i="5"/>
  <c r="C483" i="5"/>
  <c r="E483" i="5"/>
  <c r="A484" i="5"/>
  <c r="C484" i="5"/>
  <c r="E48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<sst xmlns="http://schemas.openxmlformats.org/spreadsheetml/2006/main" count="2146" uniqueCount="978">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</sst>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5"/>
  <sheetViews>
    <sheetView workbookViewId="0">
      <pane ySplit="1" topLeftCell="A145" activePane="bottomLeft" state="frozen"/>
      <selection pane="bottomLeft" activeCell="A152" sqref="A15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935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936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202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924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928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932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934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934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952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953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954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s="10" customFormat="1" x14ac:dyDescent="0.3">
      <c r="A150" s="10" t="s">
        <v>958</v>
      </c>
      <c r="B150" s="10" t="s">
        <v>578</v>
      </c>
      <c r="C150" s="6">
        <f t="shared" ref="C150" ca="1" si="64">VLOOKUP(B150,OFFSET(INDIRECT("$A:$B"),0,MATCH(B$1&amp;"_Verify",INDIRECT("$1:$1"),0)-1),2,0)</f>
        <v>70</v>
      </c>
    </row>
    <row r="151" spans="1:4" s="10" customFormat="1" x14ac:dyDescent="0.3">
      <c r="A151" s="10" t="s">
        <v>965</v>
      </c>
      <c r="B151" s="10" t="s">
        <v>967</v>
      </c>
      <c r="C151" s="6">
        <f t="shared" ref="C151:C153" ca="1" si="65">VLOOKUP(B151,OFFSET(INDIRECT("$A:$B"),0,MATCH(B$1&amp;"_Verify",INDIRECT("$1:$1"),0)-1),2,0)</f>
        <v>52</v>
      </c>
    </row>
    <row r="152" spans="1:4" s="10" customFormat="1" x14ac:dyDescent="0.3">
      <c r="A152" s="10" t="s">
        <v>972</v>
      </c>
      <c r="B152" s="10" t="s">
        <v>93</v>
      </c>
      <c r="C152" s="6">
        <f t="shared" ca="1" si="65"/>
        <v>13</v>
      </c>
    </row>
    <row r="153" spans="1:4" s="10" customFormat="1" x14ac:dyDescent="0.3">
      <c r="A153" s="10" t="s">
        <v>974</v>
      </c>
      <c r="B153" s="10" t="s">
        <v>169</v>
      </c>
      <c r="C153" s="6">
        <f t="shared" ca="1" si="65"/>
        <v>55</v>
      </c>
    </row>
    <row r="154" spans="1:4" x14ac:dyDescent="0.3">
      <c r="A154" s="10" t="s">
        <v>622</v>
      </c>
      <c r="B154" s="10" t="s">
        <v>24</v>
      </c>
      <c r="C154" s="6">
        <f t="shared" ref="C154" ca="1" si="66">VLOOKUP(B154,OFFSET(INDIRECT("$A:$B"),0,MATCH(B$1&amp;"_Verify",INDIRECT("$1:$1"),0)-1),2,0)</f>
        <v>4</v>
      </c>
      <c r="D154" s="10"/>
    </row>
    <row r="155" spans="1:4" x14ac:dyDescent="0.3">
      <c r="A155" s="10" t="s">
        <v>626</v>
      </c>
      <c r="B155" s="10" t="s">
        <v>24</v>
      </c>
      <c r="C155" s="6">
        <f t="shared" ref="C155" ca="1" si="67">VLOOKUP(B155,OFFSET(INDIRECT("$A:$B"),0,MATCH(B$1&amp;"_Verify",INDIRECT("$1:$1"),0)-1),2,0)</f>
        <v>4</v>
      </c>
      <c r="D155" s="10"/>
    </row>
    <row r="156" spans="1:4" x14ac:dyDescent="0.3">
      <c r="A156" s="10" t="s">
        <v>628</v>
      </c>
      <c r="B156" s="10" t="s">
        <v>24</v>
      </c>
      <c r="C156" s="6">
        <f t="shared" ref="C156:C157" ca="1" si="68">VLOOKUP(B156,OFFSET(INDIRECT("$A:$B"),0,MATCH(B$1&amp;"_Verify",INDIRECT("$1:$1"),0)-1),2,0)</f>
        <v>4</v>
      </c>
      <c r="D156" s="10"/>
    </row>
    <row r="157" spans="1:4" x14ac:dyDescent="0.3">
      <c r="A157" s="10" t="s">
        <v>868</v>
      </c>
      <c r="B157" s="10" t="s">
        <v>54</v>
      </c>
      <c r="C157" s="6">
        <f t="shared" ca="1" si="68"/>
        <v>8</v>
      </c>
      <c r="D157" s="10"/>
    </row>
    <row r="158" spans="1:4" x14ac:dyDescent="0.3">
      <c r="A158" s="10" t="s">
        <v>878</v>
      </c>
      <c r="B158" s="10" t="s">
        <v>54</v>
      </c>
      <c r="C158" s="6">
        <f t="shared" ref="C158:C159" ca="1" si="69">VLOOKUP(B158,OFFSET(INDIRECT("$A:$B"),0,MATCH(B$1&amp;"_Verify",INDIRECT("$1:$1"),0)-1),2,0)</f>
        <v>8</v>
      </c>
      <c r="D158" s="10"/>
    </row>
    <row r="159" spans="1:4" x14ac:dyDescent="0.3">
      <c r="A159" s="10" t="s">
        <v>879</v>
      </c>
      <c r="B159" s="10" t="s">
        <v>54</v>
      </c>
      <c r="C159" s="6">
        <f t="shared" ca="1" si="69"/>
        <v>8</v>
      </c>
      <c r="D159" s="10"/>
    </row>
    <row r="160" spans="1:4" x14ac:dyDescent="0.3">
      <c r="A160" t="s">
        <v>242</v>
      </c>
      <c r="B160" t="s">
        <v>21</v>
      </c>
      <c r="C160" s="6">
        <f t="shared" ca="1" si="11"/>
        <v>7</v>
      </c>
    </row>
    <row r="161" spans="1:4" x14ac:dyDescent="0.3">
      <c r="A161" t="s">
        <v>243</v>
      </c>
      <c r="B161" t="s">
        <v>21</v>
      </c>
      <c r="C161" s="6">
        <f t="shared" ca="1" si="11"/>
        <v>7</v>
      </c>
    </row>
    <row r="162" spans="1:4" x14ac:dyDescent="0.3">
      <c r="A162" t="s">
        <v>244</v>
      </c>
      <c r="B162" t="s">
        <v>21</v>
      </c>
      <c r="C162" s="6">
        <f t="shared" ca="1" si="11"/>
        <v>7</v>
      </c>
    </row>
    <row r="163" spans="1:4" x14ac:dyDescent="0.3">
      <c r="A163" t="s">
        <v>245</v>
      </c>
      <c r="B163" t="s">
        <v>21</v>
      </c>
      <c r="C163" s="6">
        <f t="shared" ca="1" si="11"/>
        <v>7</v>
      </c>
    </row>
    <row r="164" spans="1:4" x14ac:dyDescent="0.3">
      <c r="A164" t="s">
        <v>246</v>
      </c>
      <c r="B164" t="s">
        <v>21</v>
      </c>
      <c r="C164" s="6">
        <f t="shared" ca="1" si="11"/>
        <v>7</v>
      </c>
    </row>
    <row r="165" spans="1:4" x14ac:dyDescent="0.3">
      <c r="A165" t="s">
        <v>247</v>
      </c>
      <c r="B165" t="s">
        <v>21</v>
      </c>
      <c r="C165" s="6">
        <f t="shared" ca="1" si="11"/>
        <v>7</v>
      </c>
    </row>
    <row r="166" spans="1:4" x14ac:dyDescent="0.3">
      <c r="A166" t="s">
        <v>248</v>
      </c>
      <c r="B166" t="s">
        <v>21</v>
      </c>
      <c r="C166" s="6">
        <f t="shared" ca="1" si="11"/>
        <v>7</v>
      </c>
    </row>
    <row r="167" spans="1:4" x14ac:dyDescent="0.3">
      <c r="A167" t="s">
        <v>249</v>
      </c>
      <c r="B167" t="s">
        <v>21</v>
      </c>
      <c r="C167" s="6">
        <f t="shared" ca="1" si="11"/>
        <v>7</v>
      </c>
    </row>
    <row r="168" spans="1:4" x14ac:dyDescent="0.3">
      <c r="A168" t="s">
        <v>250</v>
      </c>
      <c r="B168" t="s">
        <v>21</v>
      </c>
      <c r="C168" s="6">
        <f t="shared" ca="1" si="11"/>
        <v>7</v>
      </c>
    </row>
    <row r="169" spans="1:4" x14ac:dyDescent="0.3">
      <c r="A169" s="10" t="s">
        <v>486</v>
      </c>
      <c r="B169" s="10" t="s">
        <v>21</v>
      </c>
      <c r="C169" s="6">
        <f t="shared" ref="C169:C173" ca="1" si="70">VLOOKUP(B169,OFFSET(INDIRECT("$A:$B"),0,MATCH(B$1&amp;"_Verify",INDIRECT("$1:$1"),0)-1),2,0)</f>
        <v>7</v>
      </c>
      <c r="D169" s="10"/>
    </row>
    <row r="170" spans="1:4" x14ac:dyDescent="0.3">
      <c r="A170" s="10" t="s">
        <v>489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s="10" t="s">
        <v>487</v>
      </c>
      <c r="B171" s="10" t="s">
        <v>21</v>
      </c>
      <c r="C171" s="6">
        <f t="shared" ca="1" si="70"/>
        <v>7</v>
      </c>
      <c r="D171" s="10"/>
    </row>
    <row r="172" spans="1:4" x14ac:dyDescent="0.3">
      <c r="A172" s="10" t="s">
        <v>490</v>
      </c>
      <c r="B172" s="10" t="s">
        <v>21</v>
      </c>
      <c r="C172" s="6">
        <f t="shared" ref="C172" ca="1" si="72">VLOOKUP(B172,OFFSET(INDIRECT("$A:$B"),0,MATCH(B$1&amp;"_Verify",INDIRECT("$1:$1"),0)-1),2,0)</f>
        <v>7</v>
      </c>
      <c r="D172" s="10"/>
    </row>
    <row r="173" spans="1:4" x14ac:dyDescent="0.3">
      <c r="A173" s="10" t="s">
        <v>488</v>
      </c>
      <c r="B173" s="10" t="s">
        <v>21</v>
      </c>
      <c r="C173" s="6">
        <f t="shared" ca="1" si="70"/>
        <v>7</v>
      </c>
      <c r="D173" s="10"/>
    </row>
    <row r="174" spans="1:4" x14ac:dyDescent="0.3">
      <c r="A174" s="10" t="s">
        <v>491</v>
      </c>
      <c r="B174" s="10" t="s">
        <v>21</v>
      </c>
      <c r="C174" s="6">
        <f t="shared" ref="C174" ca="1" si="73">VLOOKUP(B174,OFFSET(INDIRECT("$A:$B"),0,MATCH(B$1&amp;"_Verify",INDIRECT("$1:$1"),0)-1),2,0)</f>
        <v>7</v>
      </c>
      <c r="D174" s="10"/>
    </row>
    <row r="175" spans="1:4" x14ac:dyDescent="0.3">
      <c r="A175" t="s">
        <v>251</v>
      </c>
      <c r="B175" t="s">
        <v>21</v>
      </c>
      <c r="C175" s="6">
        <f t="shared" ca="1" si="11"/>
        <v>7</v>
      </c>
    </row>
    <row r="176" spans="1:4" x14ac:dyDescent="0.3">
      <c r="A176" t="s">
        <v>252</v>
      </c>
      <c r="B176" t="s">
        <v>21</v>
      </c>
      <c r="C176" s="6">
        <f t="shared" ca="1" si="11"/>
        <v>7</v>
      </c>
    </row>
    <row r="177" spans="1:4" x14ac:dyDescent="0.3">
      <c r="A177" t="s">
        <v>253</v>
      </c>
      <c r="B177" t="s">
        <v>21</v>
      </c>
      <c r="C177" s="6">
        <f t="shared" ca="1" si="11"/>
        <v>7</v>
      </c>
    </row>
    <row r="178" spans="1:4" x14ac:dyDescent="0.3">
      <c r="A178" s="10" t="s">
        <v>923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t="s">
        <v>266</v>
      </c>
      <c r="B179" t="s">
        <v>268</v>
      </c>
      <c r="C179" s="6">
        <f t="shared" ca="1" si="11"/>
        <v>14</v>
      </c>
    </row>
    <row r="180" spans="1:4" x14ac:dyDescent="0.3">
      <c r="A180" s="10" t="s">
        <v>492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494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496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t="s">
        <v>267</v>
      </c>
      <c r="B183" t="s">
        <v>268</v>
      </c>
      <c r="C183" s="6">
        <f t="shared" ca="1" si="11"/>
        <v>14</v>
      </c>
    </row>
    <row r="184" spans="1:4" x14ac:dyDescent="0.3">
      <c r="A184" s="10" t="s">
        <v>497</v>
      </c>
      <c r="B184" s="10" t="s">
        <v>268</v>
      </c>
      <c r="C184" s="6">
        <f t="shared" ref="C184:C185" ca="1" si="77">VLOOKUP(B184,OFFSET(INDIRECT("$A:$B"),0,MATCH(B$1&amp;"_Verify",INDIRECT("$1:$1"),0)-1),2,0)</f>
        <v>14</v>
      </c>
      <c r="D184" s="10"/>
    </row>
    <row r="185" spans="1:4" x14ac:dyDescent="0.3">
      <c r="A185" s="10" t="s">
        <v>498</v>
      </c>
      <c r="B185" s="10" t="s">
        <v>268</v>
      </c>
      <c r="C185" s="6">
        <f t="shared" ca="1" si="77"/>
        <v>14</v>
      </c>
      <c r="D185" s="10"/>
    </row>
    <row r="186" spans="1:4" x14ac:dyDescent="0.3">
      <c r="A186" s="10" t="s">
        <v>499</v>
      </c>
      <c r="B186" s="10" t="s">
        <v>268</v>
      </c>
      <c r="C186" s="6">
        <f t="shared" ref="C186" ca="1" si="78">VLOOKUP(B186,OFFSET(INDIRECT("$A:$B"),0,MATCH(B$1&amp;"_Verify",INDIRECT("$1:$1"),0)-1),2,0)</f>
        <v>14</v>
      </c>
      <c r="D186" s="10"/>
    </row>
    <row r="187" spans="1:4" x14ac:dyDescent="0.3">
      <c r="A187" s="10" t="s">
        <v>500</v>
      </c>
      <c r="B187" s="10" t="s">
        <v>477</v>
      </c>
      <c r="C187" s="6">
        <f t="shared" ref="C187:C188" ca="1" si="79">VLOOKUP(B187,OFFSET(INDIRECT("$A:$B"),0,MATCH(B$1&amp;"_Verify",INDIRECT("$1:$1"),0)-1),2,0)</f>
        <v>64</v>
      </c>
      <c r="D187" s="10"/>
    </row>
    <row r="188" spans="1:4" x14ac:dyDescent="0.3">
      <c r="A188" s="10" t="s">
        <v>501</v>
      </c>
      <c r="B188" s="10" t="s">
        <v>479</v>
      </c>
      <c r="C188" s="6">
        <f t="shared" ca="1" si="79"/>
        <v>65</v>
      </c>
      <c r="D188" s="10"/>
    </row>
    <row r="189" spans="1:4" x14ac:dyDescent="0.3">
      <c r="A189" t="s">
        <v>171</v>
      </c>
      <c r="B189" t="s">
        <v>165</v>
      </c>
      <c r="C189" s="6">
        <f t="shared" ca="1" si="11"/>
        <v>57</v>
      </c>
    </row>
    <row r="190" spans="1:4" x14ac:dyDescent="0.3">
      <c r="A190" s="10" t="s">
        <v>504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172</v>
      </c>
      <c r="B191" t="s">
        <v>165</v>
      </c>
      <c r="C191" s="6">
        <f t="shared" ca="1" si="11"/>
        <v>57</v>
      </c>
    </row>
    <row r="192" spans="1:4" x14ac:dyDescent="0.3">
      <c r="A192" s="10" t="s">
        <v>505</v>
      </c>
      <c r="B192" s="10" t="s">
        <v>165</v>
      </c>
      <c r="C192" s="6">
        <f t="shared" ref="C192" ca="1" si="81">VLOOKUP(B192,OFFSET(INDIRECT("$A:$B"),0,MATCH(B$1&amp;"_Verify",INDIRECT("$1:$1"),0)-1),2,0)</f>
        <v>57</v>
      </c>
      <c r="D192" s="10"/>
    </row>
    <row r="193" spans="1:4" x14ac:dyDescent="0.3">
      <c r="A193" t="s">
        <v>173</v>
      </c>
      <c r="B193" t="s">
        <v>165</v>
      </c>
      <c r="C193" s="6">
        <f t="shared" ca="1" si="11"/>
        <v>57</v>
      </c>
    </row>
    <row r="194" spans="1:4" x14ac:dyDescent="0.3">
      <c r="A194" s="10" t="s">
        <v>506</v>
      </c>
      <c r="B194" s="10" t="s">
        <v>165</v>
      </c>
      <c r="C194" s="6">
        <f t="shared" ref="C194" ca="1" si="82">VLOOKUP(B194,OFFSET(INDIRECT("$A:$B"),0,MATCH(B$1&amp;"_Verify",INDIRECT("$1:$1"),0)-1),2,0)</f>
        <v>57</v>
      </c>
      <c r="D194" s="10"/>
    </row>
    <row r="195" spans="1:4" x14ac:dyDescent="0.3">
      <c r="A195" t="s">
        <v>174</v>
      </c>
      <c r="B195" t="s">
        <v>184</v>
      </c>
      <c r="C195" s="6">
        <f t="shared" ca="1" si="11"/>
        <v>31</v>
      </c>
    </row>
    <row r="196" spans="1:4" x14ac:dyDescent="0.3">
      <c r="A196" t="s">
        <v>175</v>
      </c>
      <c r="B196" t="s">
        <v>182</v>
      </c>
      <c r="C196" s="6">
        <f t="shared" ca="1" si="11"/>
        <v>33</v>
      </c>
    </row>
    <row r="197" spans="1:4" x14ac:dyDescent="0.3">
      <c r="A197" t="s">
        <v>176</v>
      </c>
      <c r="B197" t="s">
        <v>185</v>
      </c>
      <c r="C197" s="6">
        <f t="shared" ca="1" si="11"/>
        <v>34</v>
      </c>
    </row>
    <row r="198" spans="1:4" x14ac:dyDescent="0.3">
      <c r="A198" t="s">
        <v>177</v>
      </c>
      <c r="B198" t="s">
        <v>186</v>
      </c>
      <c r="C198" s="6">
        <f t="shared" ca="1" si="11"/>
        <v>35</v>
      </c>
    </row>
    <row r="199" spans="1:4" x14ac:dyDescent="0.3">
      <c r="A199" t="s">
        <v>178</v>
      </c>
      <c r="B199" t="s">
        <v>187</v>
      </c>
      <c r="C199" s="6">
        <f t="shared" ca="1" si="11"/>
        <v>36</v>
      </c>
    </row>
    <row r="200" spans="1:4" x14ac:dyDescent="0.3">
      <c r="A200" t="s">
        <v>179</v>
      </c>
      <c r="B200" t="s">
        <v>188</v>
      </c>
      <c r="C200" s="6">
        <f t="shared" ca="1" si="11"/>
        <v>37</v>
      </c>
    </row>
    <row r="201" spans="1:4" x14ac:dyDescent="0.3">
      <c r="A201" t="s">
        <v>180</v>
      </c>
      <c r="B201" t="s">
        <v>189</v>
      </c>
      <c r="C201" s="6">
        <f t="shared" ca="1" si="11"/>
        <v>38</v>
      </c>
    </row>
    <row r="202" spans="1:4" x14ac:dyDescent="0.3">
      <c r="A202" t="s">
        <v>181</v>
      </c>
      <c r="B202" t="s">
        <v>190</v>
      </c>
      <c r="C202" s="6">
        <f t="shared" ca="1" si="11"/>
        <v>39</v>
      </c>
    </row>
    <row r="203" spans="1:4" x14ac:dyDescent="0.3">
      <c r="A203" t="s">
        <v>269</v>
      </c>
      <c r="B203" t="s">
        <v>528</v>
      </c>
      <c r="C203" s="6">
        <f t="shared" ref="C203" ca="1" si="83">VLOOKUP(B203,OFFSET(INDIRECT("$A:$B"),0,MATCH(B$1&amp;"_Verify",INDIRECT("$1:$1"),0)-1),2,0)</f>
        <v>68</v>
      </c>
    </row>
    <row r="204" spans="1:4" x14ac:dyDescent="0.3">
      <c r="A204" t="s">
        <v>270</v>
      </c>
      <c r="B204" t="s">
        <v>528</v>
      </c>
      <c r="C204" s="6">
        <f t="shared" ref="C204:C205" ca="1" si="84">VLOOKUP(B204,OFFSET(INDIRECT("$A:$B"),0,MATCH(B$1&amp;"_Verify",INDIRECT("$1:$1"),0)-1),2,0)</f>
        <v>68</v>
      </c>
    </row>
    <row r="205" spans="1:4" x14ac:dyDescent="0.3">
      <c r="A205" s="10" t="s">
        <v>940</v>
      </c>
      <c r="B205" s="10" t="s">
        <v>528</v>
      </c>
      <c r="C205" s="6">
        <f t="shared" ca="1" si="84"/>
        <v>68</v>
      </c>
      <c r="D205" s="10"/>
    </row>
    <row r="206" spans="1:4" x14ac:dyDescent="0.3">
      <c r="A206" s="10" t="s">
        <v>941</v>
      </c>
      <c r="B206" s="10" t="s">
        <v>528</v>
      </c>
      <c r="C206" s="6">
        <f t="shared" ref="C206" ca="1" si="85">VLOOKUP(B206,OFFSET(INDIRECT("$A:$B"),0,MATCH(B$1&amp;"_Verify",INDIRECT("$1:$1"),0)-1),2,0)</f>
        <v>68</v>
      </c>
      <c r="D206" s="10"/>
    </row>
    <row r="207" spans="1:4" x14ac:dyDescent="0.3">
      <c r="A207" t="s">
        <v>290</v>
      </c>
      <c r="B207" t="s">
        <v>93</v>
      </c>
      <c r="C207" s="6">
        <f t="shared" ref="C207:C210" ca="1" si="86">VLOOKUP(B207,OFFSET(INDIRECT("$A:$B"),0,MATCH(B$1&amp;"_Verify",INDIRECT("$1:$1"),0)-1),2,0)</f>
        <v>13</v>
      </c>
    </row>
    <row r="208" spans="1:4" x14ac:dyDescent="0.3">
      <c r="A208" t="s">
        <v>292</v>
      </c>
      <c r="B208" t="s">
        <v>21</v>
      </c>
      <c r="C208" s="6">
        <f t="shared" ca="1" si="86"/>
        <v>7</v>
      </c>
    </row>
    <row r="209" spans="1:4" x14ac:dyDescent="0.3">
      <c r="A209" t="s">
        <v>291</v>
      </c>
      <c r="B209" t="s">
        <v>93</v>
      </c>
      <c r="C209" s="6">
        <f t="shared" ca="1" si="86"/>
        <v>13</v>
      </c>
    </row>
    <row r="210" spans="1:4" x14ac:dyDescent="0.3">
      <c r="A210" t="s">
        <v>294</v>
      </c>
      <c r="B210" t="s">
        <v>21</v>
      </c>
      <c r="C210" s="6">
        <f t="shared" ca="1" si="86"/>
        <v>7</v>
      </c>
    </row>
    <row r="211" spans="1:4" x14ac:dyDescent="0.3">
      <c r="A211" t="s">
        <v>298</v>
      </c>
      <c r="B211" s="10" t="s">
        <v>528</v>
      </c>
      <c r="C211" s="6">
        <f t="shared" ref="C211" ca="1" si="87">VLOOKUP(B211,OFFSET(INDIRECT("$A:$B"),0,MATCH(B$1&amp;"_Verify",INDIRECT("$1:$1"),0)-1),2,0)</f>
        <v>68</v>
      </c>
    </row>
    <row r="212" spans="1:4" x14ac:dyDescent="0.3">
      <c r="A212" t="s">
        <v>299</v>
      </c>
      <c r="B212" s="10" t="s">
        <v>528</v>
      </c>
      <c r="C212" s="6">
        <f t="shared" ref="C212:C214" ca="1" si="88">VLOOKUP(B212,OFFSET(INDIRECT("$A:$B"),0,MATCH(B$1&amp;"_Verify",INDIRECT("$1:$1"),0)-1),2,0)</f>
        <v>68</v>
      </c>
    </row>
    <row r="213" spans="1:4" x14ac:dyDescent="0.3">
      <c r="A213" t="s">
        <v>300</v>
      </c>
      <c r="B213" t="s">
        <v>93</v>
      </c>
      <c r="C213" s="6">
        <f t="shared" ca="1" si="88"/>
        <v>13</v>
      </c>
    </row>
    <row r="214" spans="1:4" x14ac:dyDescent="0.3">
      <c r="A214" t="s">
        <v>301</v>
      </c>
      <c r="B214" t="s">
        <v>225</v>
      </c>
      <c r="C214" s="6">
        <f t="shared" ca="1" si="88"/>
        <v>15</v>
      </c>
    </row>
    <row r="215" spans="1:4" x14ac:dyDescent="0.3">
      <c r="A215" t="s">
        <v>302</v>
      </c>
      <c r="B215" t="s">
        <v>228</v>
      </c>
      <c r="C215" s="6">
        <f t="shared" ref="C215" ca="1" si="89">VLOOKUP(B215,OFFSET(INDIRECT("$A:$B"),0,MATCH(B$1&amp;"_Verify",INDIRECT("$1:$1"),0)-1),2,0)</f>
        <v>16</v>
      </c>
    </row>
    <row r="216" spans="1:4" x14ac:dyDescent="0.3">
      <c r="A216" t="s">
        <v>303</v>
      </c>
      <c r="B216" t="s">
        <v>228</v>
      </c>
      <c r="C216" s="6">
        <f t="shared" ref="C216" ca="1" si="90">VLOOKUP(B216,OFFSET(INDIRECT("$A:$B"),0,MATCH(B$1&amp;"_Verify",INDIRECT("$1:$1"),0)-1),2,0)</f>
        <v>16</v>
      </c>
    </row>
    <row r="217" spans="1:4" x14ac:dyDescent="0.3">
      <c r="A217" t="s">
        <v>306</v>
      </c>
      <c r="B217" t="s">
        <v>229</v>
      </c>
      <c r="C217" s="6">
        <f t="shared" ref="C217" ca="1" si="91">VLOOKUP(B217,OFFSET(INDIRECT("$A:$B"),0,MATCH(B$1&amp;"_Verify",INDIRECT("$1:$1"),0)-1),2,0)</f>
        <v>17</v>
      </c>
    </row>
    <row r="218" spans="1:4" x14ac:dyDescent="0.3">
      <c r="A218" t="s">
        <v>307</v>
      </c>
      <c r="B218" t="s">
        <v>229</v>
      </c>
      <c r="C218" s="6">
        <f t="shared" ref="C218" ca="1" si="92">VLOOKUP(B218,OFFSET(INDIRECT("$A:$B"),0,MATCH(B$1&amp;"_Verify",INDIRECT("$1:$1"),0)-1),2,0)</f>
        <v>17</v>
      </c>
    </row>
    <row r="219" spans="1:4" x14ac:dyDescent="0.3">
      <c r="A219" s="10" t="s">
        <v>942</v>
      </c>
      <c r="B219" s="10" t="s">
        <v>229</v>
      </c>
      <c r="C219" s="6">
        <f t="shared" ref="C219:C220" ca="1" si="93">VLOOKUP(B219,OFFSET(INDIRECT("$A:$B"),0,MATCH(B$1&amp;"_Verify",INDIRECT("$1:$1"),0)-1),2,0)</f>
        <v>17</v>
      </c>
      <c r="D219" s="10"/>
    </row>
    <row r="220" spans="1:4" x14ac:dyDescent="0.3">
      <c r="A220" s="10" t="s">
        <v>943</v>
      </c>
      <c r="B220" s="10" t="s">
        <v>229</v>
      </c>
      <c r="C220" s="6">
        <f t="shared" ca="1" si="93"/>
        <v>17</v>
      </c>
      <c r="D220" s="10"/>
    </row>
    <row r="221" spans="1:4" x14ac:dyDescent="0.3">
      <c r="A221" s="10" t="s">
        <v>944</v>
      </c>
      <c r="B221" s="10" t="s">
        <v>932</v>
      </c>
      <c r="C221" s="6">
        <f t="shared" ref="C221:C222" ca="1" si="94">VLOOKUP(B221,OFFSET(INDIRECT("$A:$B"),0,MATCH(B$1&amp;"_Verify",INDIRECT("$1:$1"),0)-1),2,0)</f>
        <v>84</v>
      </c>
      <c r="D221" s="10"/>
    </row>
    <row r="222" spans="1:4" x14ac:dyDescent="0.3">
      <c r="A222" s="10" t="s">
        <v>945</v>
      </c>
      <c r="B222" s="10" t="s">
        <v>932</v>
      </c>
      <c r="C222" s="6">
        <f t="shared" ca="1" si="94"/>
        <v>84</v>
      </c>
      <c r="D222" s="10"/>
    </row>
    <row r="223" spans="1:4" x14ac:dyDescent="0.3">
      <c r="A223" t="s">
        <v>308</v>
      </c>
      <c r="B223" t="s">
        <v>230</v>
      </c>
      <c r="C223" s="6">
        <f t="shared" ref="C223" ca="1" si="95">VLOOKUP(B223,OFFSET(INDIRECT("$A:$B"),0,MATCH(B$1&amp;"_Verify",INDIRECT("$1:$1"),0)-1),2,0)</f>
        <v>18</v>
      </c>
    </row>
    <row r="224" spans="1:4" x14ac:dyDescent="0.3">
      <c r="A224" t="s">
        <v>309</v>
      </c>
      <c r="B224" t="s">
        <v>230</v>
      </c>
      <c r="C224" s="6">
        <f t="shared" ref="C224" ca="1" si="96">VLOOKUP(B224,OFFSET(INDIRECT("$A:$B"),0,MATCH(B$1&amp;"_Verify",INDIRECT("$1:$1"),0)-1),2,0)</f>
        <v>18</v>
      </c>
    </row>
    <row r="225" spans="1:4" x14ac:dyDescent="0.3">
      <c r="A225" t="s">
        <v>310</v>
      </c>
      <c r="B225" t="s">
        <v>231</v>
      </c>
      <c r="C225" s="6">
        <f t="shared" ref="C225" ca="1" si="97">VLOOKUP(B225,OFFSET(INDIRECT("$A:$B"),0,MATCH(B$1&amp;"_Verify",INDIRECT("$1:$1"),0)-1),2,0)</f>
        <v>19</v>
      </c>
    </row>
    <row r="226" spans="1:4" x14ac:dyDescent="0.3">
      <c r="A226" t="s">
        <v>311</v>
      </c>
      <c r="B226" t="s">
        <v>231</v>
      </c>
      <c r="C226" s="6">
        <f t="shared" ref="C226" ca="1" si="98">VLOOKUP(B226,OFFSET(INDIRECT("$A:$B"),0,MATCH(B$1&amp;"_Verify",INDIRECT("$1:$1"),0)-1),2,0)</f>
        <v>19</v>
      </c>
    </row>
    <row r="227" spans="1:4" x14ac:dyDescent="0.3">
      <c r="A227" t="s">
        <v>313</v>
      </c>
      <c r="B227" t="s">
        <v>239</v>
      </c>
      <c r="C227" s="6">
        <f t="shared" ref="C227:C238" ca="1" si="99">VLOOKUP(B227,OFFSET(INDIRECT("$A:$B"),0,MATCH(B$1&amp;"_Verify",INDIRECT("$1:$1"),0)-1),2,0)</f>
        <v>20</v>
      </c>
    </row>
    <row r="228" spans="1:4" x14ac:dyDescent="0.3">
      <c r="A228" t="s">
        <v>314</v>
      </c>
      <c r="B228" t="s">
        <v>239</v>
      </c>
      <c r="C228" s="6">
        <f t="shared" ca="1" si="99"/>
        <v>20</v>
      </c>
    </row>
    <row r="229" spans="1:4" x14ac:dyDescent="0.3">
      <c r="A229" t="s">
        <v>365</v>
      </c>
      <c r="B229" t="s">
        <v>93</v>
      </c>
      <c r="C229" s="6">
        <f t="shared" ref="C229:C232" ca="1" si="100">VLOOKUP(B229,OFFSET(INDIRECT("$A:$B"),0,MATCH(B$1&amp;"_Verify",INDIRECT("$1:$1"),0)-1),2,0)</f>
        <v>13</v>
      </c>
      <c r="D229" s="6"/>
    </row>
    <row r="230" spans="1:4" x14ac:dyDescent="0.3">
      <c r="A230" t="s">
        <v>367</v>
      </c>
      <c r="B230" t="s">
        <v>338</v>
      </c>
      <c r="C230" s="6">
        <f t="shared" ca="1" si="100"/>
        <v>21</v>
      </c>
    </row>
    <row r="231" spans="1:4" x14ac:dyDescent="0.3">
      <c r="A231" t="s">
        <v>371</v>
      </c>
      <c r="B231" t="s">
        <v>57</v>
      </c>
      <c r="C231" s="6">
        <f t="shared" ca="1" si="100"/>
        <v>11</v>
      </c>
    </row>
    <row r="232" spans="1:4" x14ac:dyDescent="0.3">
      <c r="A232" s="10" t="s">
        <v>946</v>
      </c>
      <c r="B232" s="10" t="s">
        <v>21</v>
      </c>
      <c r="C232" s="6">
        <f t="shared" ca="1" si="100"/>
        <v>7</v>
      </c>
      <c r="D232" s="10"/>
    </row>
    <row r="233" spans="1:4" s="10" customFormat="1" x14ac:dyDescent="0.3">
      <c r="A233" t="s">
        <v>315</v>
      </c>
      <c r="B233" t="s">
        <v>93</v>
      </c>
      <c r="C233" s="6">
        <f t="shared" ca="1" si="99"/>
        <v>13</v>
      </c>
      <c r="D233"/>
    </row>
    <row r="234" spans="1:4" s="10" customFormat="1" x14ac:dyDescent="0.3">
      <c r="A234" t="s">
        <v>317</v>
      </c>
      <c r="B234" t="s">
        <v>21</v>
      </c>
      <c r="C234" s="6">
        <f t="shared" ca="1" si="99"/>
        <v>7</v>
      </c>
      <c r="D234"/>
    </row>
    <row r="235" spans="1:4" s="10" customFormat="1" x14ac:dyDescent="0.3">
      <c r="A235" s="10" t="s">
        <v>508</v>
      </c>
      <c r="B235" s="10" t="s">
        <v>93</v>
      </c>
      <c r="C235" s="6">
        <f t="shared" ca="1" si="99"/>
        <v>13</v>
      </c>
    </row>
    <row r="236" spans="1:4" s="10" customFormat="1" x14ac:dyDescent="0.3">
      <c r="A236" s="10" t="s">
        <v>510</v>
      </c>
      <c r="B236" s="10" t="s">
        <v>21</v>
      </c>
      <c r="C236" s="6">
        <f t="shared" ca="1" si="99"/>
        <v>7</v>
      </c>
    </row>
    <row r="237" spans="1:4" x14ac:dyDescent="0.3">
      <c r="A237" t="s">
        <v>372</v>
      </c>
      <c r="B237" t="s">
        <v>342</v>
      </c>
      <c r="C237" s="6">
        <f t="shared" ca="1" si="99"/>
        <v>61</v>
      </c>
    </row>
    <row r="238" spans="1:4" x14ac:dyDescent="0.3">
      <c r="A238" t="s">
        <v>373</v>
      </c>
      <c r="B238" t="s">
        <v>346</v>
      </c>
      <c r="C238" s="6">
        <f t="shared" ca="1" si="99"/>
        <v>59</v>
      </c>
    </row>
    <row r="239" spans="1:4" x14ac:dyDescent="0.3">
      <c r="A239" t="s">
        <v>318</v>
      </c>
      <c r="B239" t="s">
        <v>240</v>
      </c>
      <c r="C239" s="6">
        <f t="shared" ref="C239:C242" ca="1" si="101">VLOOKUP(B239,OFFSET(INDIRECT("$A:$B"),0,MATCH(B$1&amp;"_Verify",INDIRECT("$1:$1"),0)-1),2,0)</f>
        <v>58</v>
      </c>
    </row>
    <row r="240" spans="1:4" x14ac:dyDescent="0.3">
      <c r="A240" s="10" t="s">
        <v>512</v>
      </c>
      <c r="B240" s="10" t="s">
        <v>240</v>
      </c>
      <c r="C240" s="6">
        <f t="shared" ref="C240" ca="1" si="102">VLOOKUP(B240,OFFSET(INDIRECT("$A:$B"),0,MATCH(B$1&amp;"_Verify",INDIRECT("$1:$1"),0)-1),2,0)</f>
        <v>58</v>
      </c>
      <c r="D240" s="10"/>
    </row>
    <row r="241" spans="1:4" x14ac:dyDescent="0.3">
      <c r="A241" t="s">
        <v>329</v>
      </c>
      <c r="B241" t="s">
        <v>273</v>
      </c>
      <c r="C241" s="6">
        <f t="shared" ca="1" si="101"/>
        <v>41</v>
      </c>
    </row>
    <row r="242" spans="1:4" x14ac:dyDescent="0.3">
      <c r="A242" t="s">
        <v>331</v>
      </c>
      <c r="B242" t="s">
        <v>54</v>
      </c>
      <c r="C242" s="6">
        <f t="shared" ca="1" si="101"/>
        <v>8</v>
      </c>
    </row>
    <row r="243" spans="1:4" x14ac:dyDescent="0.3">
      <c r="A243" t="s">
        <v>320</v>
      </c>
      <c r="B243" t="s">
        <v>274</v>
      </c>
      <c r="C243" s="6">
        <f t="shared" ref="C243" ca="1" si="103">VLOOKUP(B243,OFFSET(INDIRECT("$A:$B"),0,MATCH(B$1&amp;"_Verify",INDIRECT("$1:$1"),0)-1),2,0)</f>
        <v>40</v>
      </c>
    </row>
    <row r="244" spans="1:4" x14ac:dyDescent="0.3">
      <c r="A244" t="s">
        <v>322</v>
      </c>
      <c r="B244" t="s">
        <v>55</v>
      </c>
      <c r="C244" s="6">
        <f t="shared" ref="C244" ca="1" si="104">VLOOKUP(B244,OFFSET(INDIRECT("$A:$B"),0,MATCH(B$1&amp;"_Verify",INDIRECT("$1:$1"),0)-1),2,0)</f>
        <v>9</v>
      </c>
    </row>
    <row r="245" spans="1:4" x14ac:dyDescent="0.3">
      <c r="A245" t="s">
        <v>352</v>
      </c>
      <c r="B245" t="s">
        <v>345</v>
      </c>
      <c r="C245" s="6">
        <f t="shared" ref="C245" ca="1" si="105">VLOOKUP(B245,OFFSET(INDIRECT("$A:$B"),0,MATCH(B$1&amp;"_Verify",INDIRECT("$1:$1"),0)-1),2,0)</f>
        <v>42</v>
      </c>
    </row>
    <row r="246" spans="1:4" x14ac:dyDescent="0.3">
      <c r="A246" t="s">
        <v>353</v>
      </c>
      <c r="B246" t="s">
        <v>284</v>
      </c>
      <c r="C246" s="6">
        <f t="shared" ref="C246" ca="1" si="106">VLOOKUP(B246,OFFSET(INDIRECT("$A:$B"),0,MATCH(B$1&amp;"_Verify",INDIRECT("$1:$1"),0)-1),2,0)</f>
        <v>60</v>
      </c>
    </row>
    <row r="247" spans="1:4" x14ac:dyDescent="0.3">
      <c r="A247" t="s">
        <v>377</v>
      </c>
      <c r="B247" t="s">
        <v>378</v>
      </c>
      <c r="C247" s="6">
        <f t="shared" ref="C247:C249" ca="1" si="107">VLOOKUP(B247,OFFSET(INDIRECT("$A:$B"),0,MATCH(B$1&amp;"_Verify",INDIRECT("$1:$1"),0)-1),2,0)</f>
        <v>62</v>
      </c>
    </row>
    <row r="248" spans="1:4" x14ac:dyDescent="0.3">
      <c r="A248" s="10" t="s">
        <v>518</v>
      </c>
      <c r="B248" s="10" t="s">
        <v>521</v>
      </c>
      <c r="C248" s="6">
        <f t="shared" ca="1" si="107"/>
        <v>66</v>
      </c>
      <c r="D248" s="10"/>
    </row>
    <row r="249" spans="1:4" x14ac:dyDescent="0.3">
      <c r="A249" s="10" t="s">
        <v>520</v>
      </c>
      <c r="B249" s="10" t="s">
        <v>521</v>
      </c>
      <c r="C249" s="6">
        <f t="shared" ca="1" si="107"/>
        <v>66</v>
      </c>
      <c r="D249" s="10"/>
    </row>
    <row r="250" spans="1:4" x14ac:dyDescent="0.3">
      <c r="A250" s="10" t="s">
        <v>534</v>
      </c>
      <c r="B250" s="10" t="s">
        <v>524</v>
      </c>
      <c r="C250" s="6">
        <f t="shared" ref="C250:C257" ca="1" si="108">VLOOKUP(B250,OFFSET(INDIRECT("$A:$B"),0,MATCH(B$1&amp;"_Verify",INDIRECT("$1:$1"),0)-1),2,0)</f>
        <v>67</v>
      </c>
      <c r="D250" s="10"/>
    </row>
    <row r="251" spans="1:4" x14ac:dyDescent="0.3">
      <c r="A251" s="10" t="s">
        <v>949</v>
      </c>
      <c r="B251" s="10" t="s">
        <v>947</v>
      </c>
      <c r="C251" s="6">
        <f t="shared" ref="C251:C253" ca="1" si="109">VLOOKUP(B251,OFFSET(INDIRECT("$A:$B"),0,MATCH(B$1&amp;"_Verify",INDIRECT("$1:$1"),0)-1),2,0)</f>
        <v>82</v>
      </c>
      <c r="D251" s="10"/>
    </row>
    <row r="252" spans="1:4" x14ac:dyDescent="0.3">
      <c r="A252" s="10" t="s">
        <v>950</v>
      </c>
      <c r="B252" s="10" t="s">
        <v>947</v>
      </c>
      <c r="C252" s="6">
        <f t="shared" ca="1" si="109"/>
        <v>82</v>
      </c>
      <c r="D252" s="10"/>
    </row>
    <row r="253" spans="1:4" x14ac:dyDescent="0.3">
      <c r="A253" s="10" t="s">
        <v>948</v>
      </c>
      <c r="B253" s="10" t="s">
        <v>928</v>
      </c>
      <c r="C253" s="6">
        <f t="shared" ca="1" si="109"/>
        <v>83</v>
      </c>
      <c r="D253" s="10"/>
    </row>
    <row r="254" spans="1:4" x14ac:dyDescent="0.3">
      <c r="A254" s="10" t="s">
        <v>817</v>
      </c>
      <c r="B254" s="10" t="s">
        <v>383</v>
      </c>
      <c r="C254" s="6">
        <f t="shared" ca="1" si="108"/>
        <v>22</v>
      </c>
      <c r="D254" s="10"/>
    </row>
    <row r="255" spans="1:4" x14ac:dyDescent="0.3">
      <c r="A255" s="10" t="s">
        <v>818</v>
      </c>
      <c r="B255" s="10" t="s">
        <v>383</v>
      </c>
      <c r="C255" s="6">
        <f t="shared" ca="1" si="108"/>
        <v>22</v>
      </c>
      <c r="D255" s="10"/>
    </row>
    <row r="256" spans="1:4" x14ac:dyDescent="0.3">
      <c r="A256" s="10" t="s">
        <v>820</v>
      </c>
      <c r="B256" s="10" t="s">
        <v>383</v>
      </c>
      <c r="C256" s="6">
        <f t="shared" ca="1" si="108"/>
        <v>22</v>
      </c>
      <c r="D256" s="10"/>
    </row>
    <row r="257" spans="1:4" x14ac:dyDescent="0.3">
      <c r="A257" s="10" t="s">
        <v>822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t="s">
        <v>386</v>
      </c>
      <c r="B258" t="s">
        <v>383</v>
      </c>
      <c r="C258" s="6">
        <f t="shared" ref="C258" ca="1" si="110">VLOOKUP(B258,OFFSET(INDIRECT("$A:$B"),0,MATCH(B$1&amp;"_Verify",INDIRECT("$1:$1"),0)-1),2,0)</f>
        <v>22</v>
      </c>
    </row>
    <row r="259" spans="1:4" x14ac:dyDescent="0.3">
      <c r="A259" t="s">
        <v>400</v>
      </c>
      <c r="B259" t="s">
        <v>383</v>
      </c>
      <c r="C259" s="6">
        <f t="shared" ref="C259" ca="1" si="111">VLOOKUP(B259,OFFSET(INDIRECT("$A:$B"),0,MATCH(B$1&amp;"_Verify",INDIRECT("$1:$1"),0)-1),2,0)</f>
        <v>22</v>
      </c>
    </row>
    <row r="260" spans="1:4" x14ac:dyDescent="0.3">
      <c r="A260" t="s">
        <v>388</v>
      </c>
      <c r="B260" t="s">
        <v>383</v>
      </c>
      <c r="C260" s="6">
        <f t="shared" ref="C260:C263" ca="1" si="112">VLOOKUP(B260,OFFSET(INDIRECT("$A:$B"),0,MATCH(B$1&amp;"_Verify",INDIRECT("$1:$1"),0)-1),2,0)</f>
        <v>22</v>
      </c>
    </row>
    <row r="261" spans="1:4" x14ac:dyDescent="0.3">
      <c r="A261" t="s">
        <v>401</v>
      </c>
      <c r="B261" t="s">
        <v>383</v>
      </c>
      <c r="C261" s="6">
        <f t="shared" ca="1" si="112"/>
        <v>22</v>
      </c>
    </row>
    <row r="262" spans="1:4" x14ac:dyDescent="0.3">
      <c r="A262" s="10" t="s">
        <v>770</v>
      </c>
      <c r="B262" s="10" t="s">
        <v>383</v>
      </c>
      <c r="C262" s="6">
        <f t="shared" ca="1" si="112"/>
        <v>22</v>
      </c>
      <c r="D262" s="10"/>
    </row>
    <row r="263" spans="1:4" x14ac:dyDescent="0.3">
      <c r="A263" s="10" t="s">
        <v>771</v>
      </c>
      <c r="B263" s="10" t="s">
        <v>383</v>
      </c>
      <c r="C263" s="6">
        <f t="shared" ca="1" si="112"/>
        <v>22</v>
      </c>
      <c r="D263" s="10"/>
    </row>
    <row r="264" spans="1:4" x14ac:dyDescent="0.3">
      <c r="A264" s="10" t="s">
        <v>772</v>
      </c>
      <c r="B264" s="10" t="s">
        <v>383</v>
      </c>
      <c r="C264" s="6">
        <f t="shared" ref="C264:C265" ca="1" si="113">VLOOKUP(B264,OFFSET(INDIRECT("$A:$B"),0,MATCH(B$1&amp;"_Verify",INDIRECT("$1:$1"),0)-1),2,0)</f>
        <v>22</v>
      </c>
      <c r="D264" s="10"/>
    </row>
    <row r="265" spans="1:4" x14ac:dyDescent="0.3">
      <c r="A265" s="10" t="s">
        <v>773</v>
      </c>
      <c r="B265" s="10" t="s">
        <v>383</v>
      </c>
      <c r="C265" s="6">
        <f t="shared" ca="1" si="113"/>
        <v>22</v>
      </c>
      <c r="D265" s="10"/>
    </row>
  </sheetData>
  <phoneticPr fontId="1" type="noConversion"/>
  <dataValidations count="1">
    <dataValidation type="list" allowBlank="1" showInputMessage="1" showErrorMessage="1" sqref="B2:B2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8"/>
  <sheetViews>
    <sheetView tabSelected="1" workbookViewId="0">
      <pane xSplit="2" ySplit="2" topLeftCell="I62" activePane="bottomRight" state="frozen"/>
      <selection pane="topRight" activeCell="C1" sqref="C1"/>
      <selection pane="bottomLeft" activeCell="A3" sqref="A3"/>
      <selection pane="bottomRight" activeCell="O76" sqref="O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784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타겟의 거리에 따라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타겟과의 거리
이값보다크면변경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버로우면 무조건 변경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2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4" ca="1" si="1">IF(NOT(ISBLANK(N3)),N3,
IF(ISBLANK(M3),"",
VLOOKUP(M3,OFFSET(INDIRECT("$A:$B"),0,MATCH(M$1&amp;"_Verify",INDIRECT("$1:$1"),0)-1),2,0)
))</f>
        <v/>
      </c>
      <c r="S3" s="7" t="str">
        <f t="shared" ref="S3:S22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N76" s="1">
        <v>1</v>
      </c>
      <c r="O76" s="7">
        <f t="shared" ca="1" si="82"/>
        <v>1</v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5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5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4" si="190">B148&amp;"_"&amp;TEXT(D148,"00")</f>
        <v>CreateFairyFlower_Green_01</v>
      </c>
      <c r="B148" s="1" t="s">
        <v>951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4" ca="1" si="191">IF(NOT(ISBLANK(N148)),N148,
IF(ISBLANK(M148),"",
VLOOKUP(M148,OFFSET(INDIRECT("$A:$B"),0,MATCH(M$1&amp;"_Verify",INDIRECT("$1:$1"),0)-1),2,0)
))</f>
        <v/>
      </c>
      <c r="S148" s="7" t="str">
        <f t="shared" ref="S148:S154" ca="1" si="192">IF(NOT(ISBLANK(R148)),R148,
IF(ISBLANK(Q148),"",
VLOOKUP(Q148,OFFSET(INDIRECT("$A:$B"),0,MATCH(Q$1&amp;"_Verify",INDIRECT("$1:$1"),0)-1),2,0)
))</f>
        <v/>
      </c>
      <c r="T148" s="1" t="s">
        <v>957</v>
      </c>
    </row>
    <row r="149" spans="1:23" x14ac:dyDescent="0.3">
      <c r="A149" s="1" t="str">
        <f t="shared" si="190"/>
        <v>RushTrollGiant_01</v>
      </c>
      <c r="B149" s="1" t="s">
        <v>953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90"/>
        <v>TeleportArcherySamurai_Black_01</v>
      </c>
      <c r="B151" s="1" t="s">
        <v>959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N151" s="1">
        <v>2</v>
      </c>
      <c r="O151" s="7">
        <f t="shared" ca="1" si="191"/>
        <v>2</v>
      </c>
      <c r="S151" s="7" t="str">
        <f t="shared" ca="1" si="192"/>
        <v/>
      </c>
      <c r="T151" s="1" t="s">
        <v>961</v>
      </c>
      <c r="U151" s="1" t="s">
        <v>962</v>
      </c>
      <c r="W151" s="1" t="s">
        <v>848</v>
      </c>
    </row>
    <row r="152" spans="1:23" x14ac:dyDescent="0.3">
      <c r="A152" s="1" t="str">
        <f t="shared" si="190"/>
        <v>InvincibleFallenAngel_Yellow_01</v>
      </c>
      <c r="B152" s="1" t="s">
        <v>966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1.1000000000000001</v>
      </c>
      <c r="O152" s="7" t="str">
        <f t="shared" ca="1" si="191"/>
        <v/>
      </c>
      <c r="S152" s="7" t="str">
        <f t="shared" ca="1" si="192"/>
        <v/>
      </c>
      <c r="T152" s="1" t="s">
        <v>963</v>
      </c>
      <c r="U152" s="1" t="s">
        <v>964</v>
      </c>
    </row>
    <row r="153" spans="1:23" x14ac:dyDescent="0.3">
      <c r="A153" s="1" t="str">
        <f t="shared" si="190"/>
        <v>CallBurrowNinjaAssassin_Red_01</v>
      </c>
      <c r="B153" s="1" t="s">
        <v>973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91"/>
        <v/>
      </c>
      <c r="Q153" s="1" t="s">
        <v>224</v>
      </c>
      <c r="S153" s="7">
        <f t="shared" ca="1" si="192"/>
        <v>4</v>
      </c>
      <c r="U153" s="1" t="s">
        <v>975</v>
      </c>
    </row>
    <row r="154" spans="1:23" x14ac:dyDescent="0.3">
      <c r="A154" s="1" t="str">
        <f t="shared" si="190"/>
        <v>BurrowNinjaAssassin_Red_01</v>
      </c>
      <c r="B154" s="1" t="s">
        <v>975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K154" s="1">
        <v>0.5</v>
      </c>
      <c r="L154" s="1">
        <v>1</v>
      </c>
      <c r="O154" s="7" t="str">
        <f t="shared" ca="1" si="191"/>
        <v/>
      </c>
      <c r="P154" s="1">
        <v>7</v>
      </c>
      <c r="R154" s="1">
        <v>10</v>
      </c>
      <c r="S154" s="7">
        <f t="shared" ca="1" si="192"/>
        <v>10</v>
      </c>
      <c r="T154" s="1" t="s">
        <v>968</v>
      </c>
      <c r="U154" s="1" t="s">
        <v>969</v>
      </c>
      <c r="V154" s="1" t="s">
        <v>970</v>
      </c>
      <c r="W154" s="1" t="s">
        <v>971</v>
      </c>
    </row>
    <row r="155" spans="1:23" x14ac:dyDescent="0.3">
      <c r="A155" s="1" t="str">
        <f t="shared" si="170"/>
        <v>AddForceCommon_01</v>
      </c>
      <c r="B155" s="10" t="s">
        <v>621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N155" s="1">
        <v>0</v>
      </c>
      <c r="O155" s="7">
        <f t="shared" ca="1" si="171"/>
        <v>0</v>
      </c>
      <c r="S155" s="7" t="str">
        <f t="shared" ca="1" si="2"/>
        <v/>
      </c>
    </row>
    <row r="156" spans="1:23" x14ac:dyDescent="0.3">
      <c r="A156" s="1" t="str">
        <f t="shared" ref="A156" si="193">B156&amp;"_"&amp;TEXT(D156,"00")</f>
        <v>AddForceCommonWeak_01</v>
      </c>
      <c r="B156" s="10" t="s">
        <v>627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0</v>
      </c>
      <c r="O156" s="7">
        <f t="shared" ref="O156" ca="1" si="194">IF(NOT(ISBLANK(N156)),N156,
IF(ISBLANK(M156),"",
VLOOKUP(M156,OFFSET(INDIRECT("$A:$B"),0,MATCH(M$1&amp;"_Verify",INDIRECT("$1:$1"),0)-1),2,0)
))</f>
        <v>0</v>
      </c>
      <c r="S156" s="7" t="str">
        <f t="shared" ca="1" si="2"/>
        <v/>
      </c>
    </row>
    <row r="157" spans="1:23" x14ac:dyDescent="0.3">
      <c r="A157" s="1" t="str">
        <f t="shared" ref="A157:A158" si="195">B157&amp;"_"&amp;TEXT(D157,"00")</f>
        <v>AddForceCommonStrong_01</v>
      </c>
      <c r="B157" s="10" t="s">
        <v>629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0</v>
      </c>
      <c r="O157" s="7">
        <f t="shared" ref="O157:O158" ca="1" si="196">IF(NOT(ISBLANK(N157)),N157,
IF(ISBLANK(M157),"",
VLOOKUP(M157,OFFSET(INDIRECT("$A:$B"),0,MATCH(M$1&amp;"_Verify",INDIRECT("$1:$1"),0)-1),2,0)
))</f>
        <v>0</v>
      </c>
      <c r="S157" s="7" t="str">
        <f t="shared" ca="1" si="2"/>
        <v/>
      </c>
    </row>
    <row r="158" spans="1:23" x14ac:dyDescent="0.3">
      <c r="A158" s="1" t="str">
        <f t="shared" si="195"/>
        <v>CannotActionCommon_01</v>
      </c>
      <c r="B158" s="1" t="s">
        <v>867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O158" s="7" t="str">
        <f t="shared" ca="1" si="196"/>
        <v/>
      </c>
      <c r="S158" s="7" t="str">
        <f t="shared" ca="1" si="2"/>
        <v/>
      </c>
    </row>
    <row r="159" spans="1:23" x14ac:dyDescent="0.3">
      <c r="A159" s="1" t="str">
        <f t="shared" ref="A159:A160" si="197">B159&amp;"_"&amp;TEXT(D159,"00")</f>
        <v>CannotActionCommonShort_01</v>
      </c>
      <c r="B159" s="1" t="s">
        <v>880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</v>
      </c>
      <c r="O159" s="7" t="str">
        <f t="shared" ref="O159:O160" ca="1" si="198">IF(NOT(ISBLANK(N159)),N159,
IF(ISBLANK(M159),"",
VLOOKUP(M159,OFFSET(INDIRECT("$A:$B"),0,MATCH(M$1&amp;"_Verify",INDIRECT("$1:$1"),0)-1),2,0)
))</f>
        <v/>
      </c>
      <c r="S159" s="7" t="str">
        <f t="shared" ref="S159:S160" ca="1" si="199">IF(NOT(ISBLANK(R159)),R159,
IF(ISBLANK(Q159),"",
VLOOKUP(Q159,OFFSET(INDIRECT("$A:$B"),0,MATCH(Q$1&amp;"_Verify",INDIRECT("$1:$1"),0)-1),2,0)
))</f>
        <v/>
      </c>
    </row>
    <row r="160" spans="1:23" x14ac:dyDescent="0.3">
      <c r="A160" s="1" t="str">
        <f t="shared" si="197"/>
        <v>CannotActionCommonLong_01</v>
      </c>
      <c r="B160" s="1" t="s">
        <v>881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O160" s="7" t="str">
        <f t="shared" ca="1" si="198"/>
        <v/>
      </c>
      <c r="S160" s="7" t="str">
        <f t="shared" ca="1" si="199"/>
        <v/>
      </c>
    </row>
    <row r="161" spans="1:19" x14ac:dyDescent="0.3">
      <c r="A161" s="1" t="str">
        <f t="shared" si="0"/>
        <v>LP_Atk_01</v>
      </c>
      <c r="B161" s="1" t="s">
        <v>254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0.15</v>
      </c>
      <c r="M161" s="1" t="s">
        <v>163</v>
      </c>
      <c r="O161" s="7">
        <f t="shared" ca="1" si="1"/>
        <v>19</v>
      </c>
      <c r="S161" s="7" t="str">
        <f t="shared" ca="1" si="2"/>
        <v/>
      </c>
    </row>
    <row r="162" spans="1:19" x14ac:dyDescent="0.3">
      <c r="A162" s="1" t="str">
        <f t="shared" si="0"/>
        <v>LP_Atk_02</v>
      </c>
      <c r="B162" s="1" t="s">
        <v>254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0.315</v>
      </c>
      <c r="M162" s="1" t="s">
        <v>163</v>
      </c>
      <c r="O162" s="7">
        <f t="shared" ca="1" si="1"/>
        <v>19</v>
      </c>
      <c r="S162" s="7" t="str">
        <f t="shared" ca="1" si="2"/>
        <v/>
      </c>
    </row>
    <row r="163" spans="1:19" x14ac:dyDescent="0.3">
      <c r="A163" s="1" t="str">
        <f t="shared" ref="A163:A171" si="200">B163&amp;"_"&amp;TEXT(D163,"00")</f>
        <v>LP_Atk_03</v>
      </c>
      <c r="B163" s="1" t="s">
        <v>254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0.49500000000000005</v>
      </c>
      <c r="M163" s="1" t="s">
        <v>163</v>
      </c>
      <c r="N163" s="6"/>
      <c r="O163" s="7">
        <f t="shared" ca="1" si="1"/>
        <v>19</v>
      </c>
      <c r="S163" s="7" t="str">
        <f t="shared" ca="1" si="2"/>
        <v/>
      </c>
    </row>
    <row r="164" spans="1:19" x14ac:dyDescent="0.3">
      <c r="A164" s="1" t="str">
        <f t="shared" si="200"/>
        <v>LP_Atk_04</v>
      </c>
      <c r="B164" s="1" t="s">
        <v>254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0.69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200"/>
        <v>LP_Atk_05</v>
      </c>
      <c r="B165" s="1" t="s">
        <v>254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0.89999999999999991</v>
      </c>
      <c r="M165" s="1" t="s">
        <v>163</v>
      </c>
      <c r="O165" s="7">
        <f ca="1">IF(NOT(ISBLANK(N165)),N165,
IF(ISBLANK(M165),"",
VLOOKUP(M165,OFFSET(INDIRECT("$A:$B"),0,MATCH(M$1&amp;"_Verify",INDIRECT("$1:$1"),0)-1),2,0)
))</f>
        <v>19</v>
      </c>
      <c r="S165" s="7" t="str">
        <f t="shared" ca="1" si="2"/>
        <v/>
      </c>
    </row>
    <row r="166" spans="1:19" x14ac:dyDescent="0.3">
      <c r="A166" s="1" t="str">
        <f t="shared" si="200"/>
        <v>LP_Atk_06</v>
      </c>
      <c r="B166" s="1" t="s">
        <v>254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1.125</v>
      </c>
      <c r="M166" s="1" t="s">
        <v>163</v>
      </c>
      <c r="O166" s="7">
        <f t="shared" ref="O166:O222" ca="1" si="201">IF(NOT(ISBLANK(N166)),N166,
IF(ISBLANK(M166),"",
VLOOKUP(M166,OFFSET(INDIRECT("$A:$B"),0,MATCH(M$1&amp;"_Verify",INDIRECT("$1:$1"),0)-1),2,0)
))</f>
        <v>19</v>
      </c>
      <c r="S166" s="7" t="str">
        <f t="shared" ca="1" si="2"/>
        <v/>
      </c>
    </row>
    <row r="167" spans="1:19" x14ac:dyDescent="0.3">
      <c r="A167" s="1" t="str">
        <f t="shared" si="200"/>
        <v>LP_Atk_07</v>
      </c>
      <c r="B167" s="1" t="s">
        <v>254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1.3650000000000002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si="200"/>
        <v>LP_Atk_08</v>
      </c>
      <c r="B168" s="1" t="s">
        <v>254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1.62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0"/>
        <v>LP_Atk_09</v>
      </c>
      <c r="B169" s="1" t="s">
        <v>254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1.89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0"/>
        <v>LP_AtkBetter_01</v>
      </c>
      <c r="B170" s="1" t="s">
        <v>255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0.25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0"/>
        <v>LP_AtkBetter_02</v>
      </c>
      <c r="B171" s="1" t="s">
        <v>255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0.52500000000000002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ref="A172:A194" si="202">B172&amp;"_"&amp;TEXT(D172,"00")</f>
        <v>LP_AtkBetter_03</v>
      </c>
      <c r="B172" s="1" t="s">
        <v>255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0.82500000000000007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LP_AtkBetter_04</v>
      </c>
      <c r="B173" s="1" t="s">
        <v>255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1.1499999999999999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LP_AtkBetter_05</v>
      </c>
      <c r="B174" s="1" t="s">
        <v>255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1.5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si="202"/>
        <v>LP_AtkBetter_06</v>
      </c>
      <c r="B175" s="1" t="s">
        <v>255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1.875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19" x14ac:dyDescent="0.3">
      <c r="A176" s="1" t="str">
        <f t="shared" si="202"/>
        <v>LP_AtkBetter_07</v>
      </c>
      <c r="B176" s="1" t="s">
        <v>255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2.2749999999999999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2"/>
        <v>LP_AtkBetter_08</v>
      </c>
      <c r="B177" s="1" t="s">
        <v>255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2.7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si="202"/>
        <v>LP_AtkBetter_09</v>
      </c>
      <c r="B178" s="1" t="s">
        <v>255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3.15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ref="A179" si="203">B179&amp;"_"&amp;TEXT(D179,"00")</f>
        <v>LP_AtkBetter_10</v>
      </c>
      <c r="B179" s="1" t="s">
        <v>243</v>
      </c>
      <c r="C179" s="1" t="str">
        <f>IF(ISERROR(VLOOKUP(B179,AffectorValueTable!$A:$A,1,0)),"어펙터밸류없음","")</f>
        <v/>
      </c>
      <c r="D179" s="1">
        <v>10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3.15</v>
      </c>
      <c r="M179" s="1" t="s">
        <v>163</v>
      </c>
      <c r="O179" s="7">
        <f t="shared" ref="O179" ca="1" si="204">IF(NOT(ISBLANK(N179)),N179,
IF(ISBLANK(M179),"",
VLOOKUP(M179,OFFSET(INDIRECT("$A:$B"),0,MATCH(M$1&amp;"_Verify",INDIRECT("$1:$1"),0)-1),2,0)
))</f>
        <v>19</v>
      </c>
      <c r="S179" s="7" t="str">
        <f t="shared" ref="S179" ca="1" si="205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2"/>
        <v>LP_AtkBest_01</v>
      </c>
      <c r="B180" s="1" t="s">
        <v>256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0.45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ref="A181:A182" si="206">B181&amp;"_"&amp;TEXT(D181,"00")</f>
        <v>LP_AtkBest_02</v>
      </c>
      <c r="B181" s="1" t="s">
        <v>256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0.94500000000000006</v>
      </c>
      <c r="M181" s="1" t="s">
        <v>163</v>
      </c>
      <c r="O181" s="7">
        <f t="shared" ref="O181:O182" ca="1" si="207">IF(NOT(ISBLANK(N181)),N181,
IF(ISBLANK(M181),"",
VLOOKUP(M181,OFFSET(INDIRECT("$A:$B"),0,MATCH(M$1&amp;"_Verify",INDIRECT("$1:$1"),0)-1),2,0)
))</f>
        <v>19</v>
      </c>
      <c r="S181" s="7" t="str">
        <f t="shared" ca="1" si="2"/>
        <v/>
      </c>
    </row>
    <row r="182" spans="1:19" x14ac:dyDescent="0.3">
      <c r="A182" s="1" t="str">
        <f t="shared" si="206"/>
        <v>LP_AtkBest_03</v>
      </c>
      <c r="B182" s="1" t="s">
        <v>256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1.4850000000000003</v>
      </c>
      <c r="M182" s="1" t="s">
        <v>163</v>
      </c>
      <c r="O182" s="7">
        <f t="shared" ca="1" si="207"/>
        <v>19</v>
      </c>
      <c r="S182" s="7" t="str">
        <f t="shared" ca="1" si="2"/>
        <v/>
      </c>
    </row>
    <row r="183" spans="1:19" x14ac:dyDescent="0.3">
      <c r="A183" s="1" t="str">
        <f t="shared" ref="A183" si="208">B183&amp;"_"&amp;TEXT(D183,"00")</f>
        <v>LP_AtkBest_04</v>
      </c>
      <c r="B183" s="1" t="s">
        <v>244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1.4850000000000003</v>
      </c>
      <c r="M183" s="1" t="s">
        <v>163</v>
      </c>
      <c r="O183" s="7">
        <f t="shared" ref="O183" ca="1" si="209">IF(NOT(ISBLANK(N183)),N183,
IF(ISBLANK(M183),"",
VLOOKUP(M183,OFFSET(INDIRECT("$A:$B"),0,MATCH(M$1&amp;"_Verify",INDIRECT("$1:$1"),0)-1),2,0)
))</f>
        <v>19</v>
      </c>
      <c r="S183" s="7" t="str">
        <f t="shared" ref="S183" ca="1" si="210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202"/>
        <v>LP_AtkSpeed_01</v>
      </c>
      <c r="B184" s="1" t="s">
        <v>257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206" si="211">J161*4.75/6</f>
        <v>0.11875000000000001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LP_AtkSpeed_02</v>
      </c>
      <c r="B185" s="1" t="s">
        <v>257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0.24937500000000001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LP_AtkSpeed_03</v>
      </c>
      <c r="B186" s="1" t="s">
        <v>257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0.39187500000000003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LP_AtkSpeed_04</v>
      </c>
      <c r="B187" s="1" t="s">
        <v>257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0.54625000000000001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LP_AtkSpeed_05</v>
      </c>
      <c r="B188" s="1" t="s">
        <v>257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0.71249999999999991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LP_AtkSpeed_06</v>
      </c>
      <c r="B189" s="1" t="s">
        <v>257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0.890625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LP_AtkSpeed_07</v>
      </c>
      <c r="B190" s="1" t="s">
        <v>257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1.0806250000000002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LP_AtkSpeed_08</v>
      </c>
      <c r="B191" s="1" t="s">
        <v>257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1.2825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02"/>
        <v>LP_AtkSpeed_09</v>
      </c>
      <c r="B192" s="1" t="s">
        <v>257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1.4962499999999999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02"/>
        <v>LP_AtkSpeedBetter_01</v>
      </c>
      <c r="B193" s="1" t="s">
        <v>258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0.19791666666666666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LP_AtkSpeedBetter_02</v>
      </c>
      <c r="B194" s="1" t="s">
        <v>258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0.41562499999999997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ref="A195:A217" si="212">B195&amp;"_"&amp;TEXT(D195,"00")</f>
        <v>LP_AtkSpeedBetter_03</v>
      </c>
      <c r="B195" s="1" t="s">
        <v>258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0.65312500000000007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LP_AtkSpeedBetter_04</v>
      </c>
      <c r="B196" s="1" t="s">
        <v>258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0.91041666666666654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LP_AtkSpeedBetter_05</v>
      </c>
      <c r="B197" s="1" t="s">
        <v>258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1.1875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12"/>
        <v>LP_AtkSpeedBetter_06</v>
      </c>
      <c r="B198" s="1" t="s">
        <v>258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1.484375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12"/>
        <v>LP_AtkSpeedBetter_07</v>
      </c>
      <c r="B199" s="1" t="s">
        <v>258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1.8010416666666667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12"/>
        <v>LP_AtkSpeedBetter_08</v>
      </c>
      <c r="B200" s="1" t="s">
        <v>258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2.1375000000000002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si="212"/>
        <v>LP_AtkSpeedBetter_09</v>
      </c>
      <c r="B201" s="1" t="s">
        <v>258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2.4937499999999999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ref="A202" si="213">B202&amp;"_"&amp;TEXT(D202,"00")</f>
        <v>LP_AtkSpeedBetter_10</v>
      </c>
      <c r="B202" s="1" t="s">
        <v>246</v>
      </c>
      <c r="C202" s="1" t="str">
        <f>IF(ISERROR(VLOOKUP(B202,AffectorValueTable!$A:$A,1,0)),"어펙터밸류없음","")</f>
        <v/>
      </c>
      <c r="D202" s="1">
        <v>10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2.4937499999999999</v>
      </c>
      <c r="M202" s="1" t="s">
        <v>148</v>
      </c>
      <c r="O202" s="7">
        <f t="shared" ref="O202" ca="1" si="214">IF(NOT(ISBLANK(N202)),N202,
IF(ISBLANK(M202),"",
VLOOKUP(M202,OFFSET(INDIRECT("$A:$B"),0,MATCH(M$1&amp;"_Verify",INDIRECT("$1:$1"),0)-1),2,0)
))</f>
        <v>3</v>
      </c>
      <c r="S202" s="7" t="str">
        <f t="shared" ref="S202" ca="1" si="215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2"/>
        <v>LP_AtkSpeedBest_01</v>
      </c>
      <c r="B203" s="1" t="s">
        <v>259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0.35625000000000001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ref="A204:A205" si="216">B204&amp;"_"&amp;TEXT(D204,"00")</f>
        <v>LP_AtkSpeedBest_02</v>
      </c>
      <c r="B204" s="1" t="s">
        <v>259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0.74812500000000004</v>
      </c>
      <c r="M204" s="1" t="s">
        <v>148</v>
      </c>
      <c r="O204" s="7">
        <f t="shared" ref="O204:O205" ca="1" si="217">IF(NOT(ISBLANK(N204)),N204,
IF(ISBLANK(M204),"",
VLOOKUP(M204,OFFSET(INDIRECT("$A:$B"),0,MATCH(M$1&amp;"_Verify",INDIRECT("$1:$1"),0)-1),2,0)
))</f>
        <v>3</v>
      </c>
      <c r="S204" s="7" t="str">
        <f t="shared" ca="1" si="2"/>
        <v/>
      </c>
    </row>
    <row r="205" spans="1:19" x14ac:dyDescent="0.3">
      <c r="A205" s="1" t="str">
        <f t="shared" si="216"/>
        <v>LP_AtkSpeedBest_03</v>
      </c>
      <c r="B205" s="1" t="s">
        <v>259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1.1756250000000004</v>
      </c>
      <c r="M205" s="1" t="s">
        <v>148</v>
      </c>
      <c r="O205" s="7">
        <f t="shared" ca="1" si="217"/>
        <v>3</v>
      </c>
      <c r="S205" s="7" t="str">
        <f t="shared" ca="1" si="2"/>
        <v/>
      </c>
    </row>
    <row r="206" spans="1:19" x14ac:dyDescent="0.3">
      <c r="A206" s="1" t="str">
        <f t="shared" ref="A206" si="218">B206&amp;"_"&amp;TEXT(D206,"00")</f>
        <v>LP_AtkSpeedBest_04</v>
      </c>
      <c r="B206" s="1" t="s">
        <v>247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1.1756250000000004</v>
      </c>
      <c r="M206" s="1" t="s">
        <v>148</v>
      </c>
      <c r="O206" s="7">
        <f t="shared" ref="O206" ca="1" si="219">IF(NOT(ISBLANK(N206)),N206,
IF(ISBLANK(M206),"",
VLOOKUP(M206,OFFSET(INDIRECT("$A:$B"),0,MATCH(M$1&amp;"_Verify",INDIRECT("$1:$1"),0)-1),2,0)
))</f>
        <v>3</v>
      </c>
      <c r="S206" s="7" t="str">
        <f t="shared" ref="S206" ca="1" si="220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12"/>
        <v>LP_Crit_01</v>
      </c>
      <c r="B207" s="1" t="s">
        <v>260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ref="J207:J220" si="221">J161*4.5/6</f>
        <v>0.11249999999999999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si="212"/>
        <v>LP_Crit_02</v>
      </c>
      <c r="B208" s="1" t="s">
        <v>260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0.23624999999999999</v>
      </c>
      <c r="M208" s="1" t="s">
        <v>536</v>
      </c>
      <c r="O208" s="7">
        <f t="shared" ca="1" si="201"/>
        <v>20</v>
      </c>
      <c r="S208" s="7" t="str">
        <f t="shared" ca="1" si="2"/>
        <v/>
      </c>
    </row>
    <row r="209" spans="1:19" x14ac:dyDescent="0.3">
      <c r="A209" s="1" t="str">
        <f t="shared" si="212"/>
        <v>LP_Crit_03</v>
      </c>
      <c r="B209" s="1" t="s">
        <v>260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0.37125000000000002</v>
      </c>
      <c r="M209" s="1" t="s">
        <v>536</v>
      </c>
      <c r="O209" s="7">
        <f t="shared" ca="1" si="201"/>
        <v>20</v>
      </c>
      <c r="S209" s="7" t="str">
        <f t="shared" ca="1" si="2"/>
        <v/>
      </c>
    </row>
    <row r="210" spans="1:19" x14ac:dyDescent="0.3">
      <c r="A210" s="1" t="str">
        <f t="shared" si="212"/>
        <v>LP_Crit_04</v>
      </c>
      <c r="B210" s="1" t="s">
        <v>260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0.51749999999999996</v>
      </c>
      <c r="M210" s="1" t="s">
        <v>536</v>
      </c>
      <c r="O210" s="7">
        <f t="shared" ca="1" si="201"/>
        <v>20</v>
      </c>
      <c r="S210" s="7" t="str">
        <f t="shared" ca="1" si="2"/>
        <v/>
      </c>
    </row>
    <row r="211" spans="1:19" x14ac:dyDescent="0.3">
      <c r="A211" s="1" t="str">
        <f t="shared" si="212"/>
        <v>LP_Crit_05</v>
      </c>
      <c r="B211" s="1" t="s">
        <v>260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0.67499999999999993</v>
      </c>
      <c r="M211" s="1" t="s">
        <v>536</v>
      </c>
      <c r="O211" s="7">
        <f t="shared" ca="1" si="201"/>
        <v>20</v>
      </c>
      <c r="S211" s="7" t="str">
        <f t="shared" ca="1" si="2"/>
        <v/>
      </c>
    </row>
    <row r="212" spans="1:19" x14ac:dyDescent="0.3">
      <c r="A212" s="1" t="str">
        <f t="shared" ref="A212:A215" si="222">B212&amp;"_"&amp;TEXT(D212,"00")</f>
        <v>LP_Crit_06</v>
      </c>
      <c r="B212" s="1" t="s">
        <v>260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0.84375</v>
      </c>
      <c r="M212" s="1" t="s">
        <v>536</v>
      </c>
      <c r="O212" s="7">
        <f t="shared" ref="O212:O215" ca="1" si="223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2"/>
        <v>LP_Crit_07</v>
      </c>
      <c r="B213" s="1" t="s">
        <v>260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1.0237500000000002</v>
      </c>
      <c r="M213" s="1" t="s">
        <v>536</v>
      </c>
      <c r="O213" s="7">
        <f t="shared" ca="1" si="223"/>
        <v>20</v>
      </c>
      <c r="S213" s="7" t="str">
        <f t="shared" ca="1" si="2"/>
        <v/>
      </c>
    </row>
    <row r="214" spans="1:19" x14ac:dyDescent="0.3">
      <c r="A214" s="1" t="str">
        <f t="shared" si="222"/>
        <v>LP_Crit_08</v>
      </c>
      <c r="B214" s="1" t="s">
        <v>260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1.2150000000000001</v>
      </c>
      <c r="M214" s="1" t="s">
        <v>536</v>
      </c>
      <c r="O214" s="7">
        <f t="shared" ca="1" si="223"/>
        <v>20</v>
      </c>
      <c r="S214" s="7" t="str">
        <f t="shared" ca="1" si="2"/>
        <v/>
      </c>
    </row>
    <row r="215" spans="1:19" x14ac:dyDescent="0.3">
      <c r="A215" s="1" t="str">
        <f t="shared" si="222"/>
        <v>LP_Crit_09</v>
      </c>
      <c r="B215" s="1" t="s">
        <v>260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1.4174999999999998</v>
      </c>
      <c r="M215" s="1" t="s">
        <v>536</v>
      </c>
      <c r="O215" s="7">
        <f t="shared" ca="1" si="223"/>
        <v>20</v>
      </c>
      <c r="S215" s="7" t="str">
        <f t="shared" ca="1" si="2"/>
        <v/>
      </c>
    </row>
    <row r="216" spans="1:19" x14ac:dyDescent="0.3">
      <c r="A216" s="1" t="str">
        <f t="shared" si="212"/>
        <v>LP_CritBetter_01</v>
      </c>
      <c r="B216" s="1" t="s">
        <v>261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0.1875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LP_CritBetter_02</v>
      </c>
      <c r="B217" s="1" t="s">
        <v>261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0.39375000000000004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ref="A218:A222" si="224">B218&amp;"_"&amp;TEXT(D218,"00")</f>
        <v>LP_CritBetter_03</v>
      </c>
      <c r="B218" s="1" t="s">
        <v>261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0.61875000000000002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ref="A219:A220" si="225">B219&amp;"_"&amp;TEXT(D219,"00")</f>
        <v>LP_CritBetter_04</v>
      </c>
      <c r="B219" s="1" t="s">
        <v>261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0.86249999999999993</v>
      </c>
      <c r="M219" s="1" t="s">
        <v>536</v>
      </c>
      <c r="O219" s="7">
        <f t="shared" ref="O219:O220" ca="1" si="226">IF(NOT(ISBLANK(N219)),N219,
IF(ISBLANK(M219),"",
VLOOKUP(M219,OFFSET(INDIRECT("$A:$B"),0,MATCH(M$1&amp;"_Verify",INDIRECT("$1:$1"),0)-1),2,0)
))</f>
        <v>20</v>
      </c>
      <c r="S219" s="7" t="str">
        <f t="shared" ca="1" si="2"/>
        <v/>
      </c>
    </row>
    <row r="220" spans="1:19" x14ac:dyDescent="0.3">
      <c r="A220" s="1" t="str">
        <f t="shared" si="225"/>
        <v>LP_CritBetter_05</v>
      </c>
      <c r="B220" s="1" t="s">
        <v>261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1.125</v>
      </c>
      <c r="M220" s="1" t="s">
        <v>536</v>
      </c>
      <c r="O220" s="7">
        <f t="shared" ca="1" si="226"/>
        <v>20</v>
      </c>
      <c r="S220" s="7" t="str">
        <f t="shared" ca="1" si="2"/>
        <v/>
      </c>
    </row>
    <row r="221" spans="1:19" x14ac:dyDescent="0.3">
      <c r="A221" s="1" t="str">
        <f t="shared" ref="A221" si="227">B221&amp;"_"&amp;TEXT(D221,"00")</f>
        <v>LP_CritBetter_06</v>
      </c>
      <c r="B221" s="1" t="s">
        <v>249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1.125</v>
      </c>
      <c r="M221" s="1" t="s">
        <v>840</v>
      </c>
      <c r="O221" s="7">
        <f t="shared" ref="O221" ca="1" si="228">IF(NOT(ISBLANK(N221)),N221,
IF(ISBLANK(M221),"",
VLOOKUP(M221,OFFSET(INDIRECT("$A:$B"),0,MATCH(M$1&amp;"_Verify",INDIRECT("$1:$1"),0)-1),2,0)
))</f>
        <v>20</v>
      </c>
      <c r="S221" s="7" t="str">
        <f t="shared" ref="S221" ca="1" si="22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4"/>
        <v>LP_CritBest_01</v>
      </c>
      <c r="B222" s="1" t="s">
        <v>262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J180*4.5/6</f>
        <v>0.33749999999999997</v>
      </c>
      <c r="M222" s="1" t="s">
        <v>536</v>
      </c>
      <c r="O222" s="7">
        <f t="shared" ca="1" si="201"/>
        <v>20</v>
      </c>
      <c r="S222" s="7" t="str">
        <f t="shared" ca="1" si="2"/>
        <v/>
      </c>
    </row>
    <row r="223" spans="1:19" x14ac:dyDescent="0.3">
      <c r="A223" s="1" t="str">
        <f t="shared" ref="A223:A224" si="230">B223&amp;"_"&amp;TEXT(D223,"00")</f>
        <v>LP_CritBest_02</v>
      </c>
      <c r="B223" s="1" t="s">
        <v>262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J181*4.5/6</f>
        <v>0.7087500000000001</v>
      </c>
      <c r="M223" s="1" t="s">
        <v>536</v>
      </c>
      <c r="O223" s="7">
        <f t="shared" ref="O223:O224" ca="1" si="231">IF(NOT(ISBLANK(N223)),N223,
IF(ISBLANK(M223),"",
VLOOKUP(M223,OFFSET(INDIRECT("$A:$B"),0,MATCH(M$1&amp;"_Verify",INDIRECT("$1:$1"),0)-1),2,0)
))</f>
        <v>20</v>
      </c>
      <c r="S223" s="7" t="str">
        <f t="shared" ref="S223:S294" ca="1" si="232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30"/>
        <v>LP_CritBest_03</v>
      </c>
      <c r="B224" s="1" t="s">
        <v>262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J182*4.5/6</f>
        <v>1.1137500000000002</v>
      </c>
      <c r="M224" s="1" t="s">
        <v>536</v>
      </c>
      <c r="O224" s="7">
        <f t="shared" ca="1" si="231"/>
        <v>20</v>
      </c>
      <c r="S224" s="7" t="str">
        <f t="shared" ca="1" si="232"/>
        <v/>
      </c>
    </row>
    <row r="225" spans="1:19" x14ac:dyDescent="0.3">
      <c r="A225" s="1" t="str">
        <f t="shared" ref="A225" si="233">B225&amp;"_"&amp;TEXT(D225,"00")</f>
        <v>LP_CritBest_04</v>
      </c>
      <c r="B225" s="1" t="s">
        <v>250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J224</f>
        <v>1.1137500000000002</v>
      </c>
      <c r="M225" s="1" t="s">
        <v>840</v>
      </c>
      <c r="O225" s="7">
        <f t="shared" ref="O225" ca="1" si="234">IF(NOT(ISBLANK(N225)),N225,
IF(ISBLANK(M225),"",
VLOOKUP(M225,OFFSET(INDIRECT("$A:$B"),0,MATCH(M$1&amp;"_Verify",INDIRECT("$1:$1"),0)-1),2,0)
))</f>
        <v>20</v>
      </c>
      <c r="S225" s="7" t="str">
        <f t="shared" ref="S225" ca="1" si="235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ref="A226:A245" si="236">B226&amp;"_"&amp;TEXT(D226,"00")</f>
        <v>LP_MaxHp_01</v>
      </c>
      <c r="B226" s="1" t="s">
        <v>263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ref="J226:J247" si="237">J161*2.5/6</f>
        <v>6.25E-2</v>
      </c>
      <c r="M226" s="1" t="s">
        <v>162</v>
      </c>
      <c r="O226" s="7">
        <f t="shared" ref="O226:O369" ca="1" si="238">IF(NOT(ISBLANK(N226)),N226,
IF(ISBLANK(M226),"",
VLOOKUP(M226,OFFSET(INDIRECT("$A:$B"),0,MATCH(M$1&amp;"_Verify",INDIRECT("$1:$1"),0)-1),2,0)
))</f>
        <v>18</v>
      </c>
      <c r="S226" s="7" t="str">
        <f t="shared" ca="1" si="232"/>
        <v/>
      </c>
    </row>
    <row r="227" spans="1:19" x14ac:dyDescent="0.3">
      <c r="A227" s="1" t="str">
        <f t="shared" si="236"/>
        <v>LP_MaxHp_02</v>
      </c>
      <c r="B227" s="1" t="s">
        <v>263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0.13125000000000001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LP_MaxHp_03</v>
      </c>
      <c r="B228" s="1" t="s">
        <v>263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0.20625000000000002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LP_MaxHp_04</v>
      </c>
      <c r="B229" s="1" t="s">
        <v>263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0.28749999999999998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LP_MaxHp_05</v>
      </c>
      <c r="B230" s="1" t="s">
        <v>263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0.375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LP_MaxHp_06</v>
      </c>
      <c r="B231" s="1" t="s">
        <v>263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0.46875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LP_MaxHp_07</v>
      </c>
      <c r="B232" s="1" t="s">
        <v>263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0.56875000000000009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LP_MaxHp_08</v>
      </c>
      <c r="B233" s="1" t="s">
        <v>263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0.67500000000000016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LP_MaxHp_09</v>
      </c>
      <c r="B234" s="1" t="s">
        <v>263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0.78749999999999998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LP_MaxHpBetter_01</v>
      </c>
      <c r="B235" s="1" t="s">
        <v>264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0.10416666666666667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LP_MaxHpBetter_02</v>
      </c>
      <c r="B236" s="1" t="s">
        <v>264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0.21875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LP_MaxHpBetter_03</v>
      </c>
      <c r="B237" s="1" t="s">
        <v>264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0.34375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LP_MaxHpBetter_04</v>
      </c>
      <c r="B238" s="1" t="s">
        <v>264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0.47916666666666669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LP_MaxHpBetter_05</v>
      </c>
      <c r="B239" s="1" t="s">
        <v>264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0.625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LP_MaxHpBetter_06</v>
      </c>
      <c r="B240" s="1" t="s">
        <v>264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0.78125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LP_MaxHpBetter_07</v>
      </c>
      <c r="B241" s="1" t="s">
        <v>264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0.94791666666666663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LP_MaxHpBetter_08</v>
      </c>
      <c r="B242" s="1" t="s">
        <v>264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1.125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LP_MaxHpBetter_09</v>
      </c>
      <c r="B243" s="1" t="s">
        <v>264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1.3125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ref="A244" si="239">B244&amp;"_"&amp;TEXT(D244,"00")</f>
        <v>LP_MaxHpBetter_10</v>
      </c>
      <c r="B244" s="1" t="s">
        <v>252</v>
      </c>
      <c r="C244" s="1" t="str">
        <f>IF(ISERROR(VLOOKUP(B244,AffectorValueTable!$A:$A,1,0)),"어펙터밸류없음","")</f>
        <v/>
      </c>
      <c r="D244" s="1">
        <v>10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1.3125</v>
      </c>
      <c r="M244" s="1" t="s">
        <v>162</v>
      </c>
      <c r="O244" s="7">
        <f t="shared" ref="O244" ca="1" si="240">IF(NOT(ISBLANK(N244)),N244,
IF(ISBLANK(M244),"",
VLOOKUP(M244,OFFSET(INDIRECT("$A:$B"),0,MATCH(M$1&amp;"_Verify",INDIRECT("$1:$1"),0)-1),2,0)
))</f>
        <v>18</v>
      </c>
      <c r="S244" s="7" t="str">
        <f t="shared" ref="S244" ca="1" si="2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LP_MaxHpBest_01</v>
      </c>
      <c r="B245" s="1" t="s">
        <v>265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0.1875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ref="A246:A295" si="242">B246&amp;"_"&amp;TEXT(D246,"00")</f>
        <v>LP_MaxHpBest_02</v>
      </c>
      <c r="B246" s="1" t="s">
        <v>265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0.39375000000000004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42"/>
        <v>LP_MaxHpBest_03</v>
      </c>
      <c r="B247" s="1" t="s">
        <v>265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0.61875000000000013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42"/>
        <v>LP_MaxHpBest_04</v>
      </c>
      <c r="B248" s="1" t="s">
        <v>265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0.86249999999999993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42"/>
        <v>LP_MaxHpBest_05</v>
      </c>
      <c r="B249" s="1" t="s">
        <v>265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1.125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ref="A250:A255" si="243">B250&amp;"_"&amp;TEXT(D250,"00")</f>
        <v>LP_MaxHpBest_06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255" ca="1" si="244">IF(NOT(ISBLANK(N250)),N250,
IF(ISBLANK(M250),"",
VLOOKUP(M250,OFFSET(INDIRECT("$A:$B"),0,MATCH(M$1&amp;"_Verify",INDIRECT("$1:$1"),0)-1),2,0)
))</f>
        <v>18</v>
      </c>
      <c r="S250" s="7" t="str">
        <f t="shared" ref="S250:S255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3"/>
        <v>LP_MaxHpPowerSource_01</v>
      </c>
      <c r="B251" s="1" t="s">
        <v>923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55" si="246">J161*2.5/8</f>
        <v>4.6875E-2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3"/>
        <v>LP_MaxHpPowerSource_02</v>
      </c>
      <c r="B252" s="1" t="s">
        <v>923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9.8437499999999997E-2</v>
      </c>
      <c r="M252" s="1" t="s">
        <v>162</v>
      </c>
      <c r="O252" s="7">
        <f t="shared" ca="1" si="244"/>
        <v>18</v>
      </c>
      <c r="S252" s="7" t="str">
        <f t="shared" ca="1" si="245"/>
        <v/>
      </c>
    </row>
    <row r="253" spans="1:19" x14ac:dyDescent="0.3">
      <c r="A253" s="1" t="str">
        <f t="shared" si="243"/>
        <v>LP_MaxHpPowerSource_03</v>
      </c>
      <c r="B253" s="1" t="s">
        <v>923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6"/>
        <v>0.15468750000000001</v>
      </c>
      <c r="M253" s="1" t="s">
        <v>162</v>
      </c>
      <c r="O253" s="7">
        <f t="shared" ca="1" si="244"/>
        <v>18</v>
      </c>
      <c r="S253" s="7" t="str">
        <f t="shared" ca="1" si="245"/>
        <v/>
      </c>
    </row>
    <row r="254" spans="1:19" x14ac:dyDescent="0.3">
      <c r="A254" s="1" t="str">
        <f t="shared" si="243"/>
        <v>LP_MaxHpPowerSource_04</v>
      </c>
      <c r="B254" s="1" t="s">
        <v>923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6"/>
        <v>0.21562499999999998</v>
      </c>
      <c r="M254" s="1" t="s">
        <v>162</v>
      </c>
      <c r="O254" s="7">
        <f t="shared" ca="1" si="244"/>
        <v>18</v>
      </c>
      <c r="S254" s="7" t="str">
        <f t="shared" ca="1" si="245"/>
        <v/>
      </c>
    </row>
    <row r="255" spans="1:19" x14ac:dyDescent="0.3">
      <c r="A255" s="1" t="str">
        <f t="shared" si="243"/>
        <v>LP_MaxHpPowerSource_05</v>
      </c>
      <c r="B255" s="1" t="s">
        <v>923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6"/>
        <v>0.28125</v>
      </c>
      <c r="M255" s="1" t="s">
        <v>162</v>
      </c>
      <c r="O255" s="7">
        <f t="shared" ca="1" si="244"/>
        <v>18</v>
      </c>
      <c r="S255" s="7" t="str">
        <f t="shared" ca="1" si="245"/>
        <v/>
      </c>
    </row>
    <row r="256" spans="1:19" x14ac:dyDescent="0.3">
      <c r="A256" s="1" t="str">
        <f t="shared" si="242"/>
        <v>LP_ReduceDmgProjectile_01</v>
      </c>
      <c r="B256" s="1" t="s">
        <v>266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ref="J256:J273" si="247">J161*4/6</f>
        <v>9.9999999999999992E-2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2"/>
        <v>LP_ReduceDmgProjectile_02</v>
      </c>
      <c r="B257" s="1" t="s">
        <v>266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0.21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2"/>
        <v>LP_ReduceDmgProjectile_03</v>
      </c>
      <c r="B258" s="1" t="s">
        <v>266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0.33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2"/>
        <v>LP_ReduceDmgProjectile_04</v>
      </c>
      <c r="B259" s="1" t="s">
        <v>266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0.45999999999999996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ref="A260:A263" si="248">B260&amp;"_"&amp;TEXT(D260,"00")</f>
        <v>LP_ReduceDmgProjectile_05</v>
      </c>
      <c r="B260" s="1" t="s">
        <v>266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0.6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8"/>
        <v>LP_ReduceDmgProjectile_06</v>
      </c>
      <c r="B261" s="1" t="s">
        <v>266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0.75</v>
      </c>
      <c r="O261" s="7" t="str">
        <f t="shared" ca="1" si="238"/>
        <v/>
      </c>
      <c r="S261" s="7" t="str">
        <f t="shared" ca="1" si="232"/>
        <v/>
      </c>
    </row>
    <row r="262" spans="1:19" x14ac:dyDescent="0.3">
      <c r="A262" s="1" t="str">
        <f t="shared" si="248"/>
        <v>LP_ReduceDmgProjectile_07</v>
      </c>
      <c r="B262" s="1" t="s">
        <v>266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0.91000000000000014</v>
      </c>
      <c r="O262" s="7" t="str">
        <f t="shared" ca="1" si="238"/>
        <v/>
      </c>
      <c r="S262" s="7" t="str">
        <f t="shared" ca="1" si="232"/>
        <v/>
      </c>
    </row>
    <row r="263" spans="1:19" x14ac:dyDescent="0.3">
      <c r="A263" s="1" t="str">
        <f t="shared" si="248"/>
        <v>LP_ReduceDmgProjectile_08</v>
      </c>
      <c r="B263" s="1" t="s">
        <v>266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1.08</v>
      </c>
      <c r="O263" s="7" t="str">
        <f t="shared" ca="1" si="238"/>
        <v/>
      </c>
      <c r="S263" s="7" t="str">
        <f t="shared" ca="1" si="232"/>
        <v/>
      </c>
    </row>
    <row r="264" spans="1:19" x14ac:dyDescent="0.3">
      <c r="A264" s="1" t="str">
        <f t="shared" ref="A264:A286" si="249">B264&amp;"_"&amp;TEXT(D264,"00")</f>
        <v>LP_ReduceDmgProjectile_09</v>
      </c>
      <c r="B264" s="1" t="s">
        <v>266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1.26</v>
      </c>
      <c r="O264" s="7" t="str">
        <f t="shared" ca="1" si="238"/>
        <v/>
      </c>
      <c r="S264" s="7" t="str">
        <f t="shared" ca="1" si="232"/>
        <v/>
      </c>
    </row>
    <row r="265" spans="1:19" x14ac:dyDescent="0.3">
      <c r="A265" s="1" t="str">
        <f t="shared" si="249"/>
        <v>LP_ReduceDmgProjectileBetter_01</v>
      </c>
      <c r="B265" s="1" t="s">
        <v>492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0.16666666666666666</v>
      </c>
      <c r="O265" s="7" t="str">
        <f t="shared" ref="O265:O286" ca="1" si="250">IF(NOT(ISBLANK(N265)),N265,
IF(ISBLANK(M265),"",
VLOOKUP(M265,OFFSET(INDIRECT("$A:$B"),0,MATCH(M$1&amp;"_Verify",INDIRECT("$1:$1"),0)-1),2,0)
))</f>
        <v/>
      </c>
      <c r="S265" s="7" t="str">
        <f t="shared" ca="1" si="232"/>
        <v/>
      </c>
    </row>
    <row r="266" spans="1:19" x14ac:dyDescent="0.3">
      <c r="A266" s="1" t="str">
        <f t="shared" si="249"/>
        <v>LP_ReduceDmgProjectileBetter_02</v>
      </c>
      <c r="B266" s="1" t="s">
        <v>492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0.35000000000000003</v>
      </c>
      <c r="O266" s="7" t="str">
        <f t="shared" ca="1" si="250"/>
        <v/>
      </c>
      <c r="S266" s="7" t="str">
        <f t="shared" ca="1" si="232"/>
        <v/>
      </c>
    </row>
    <row r="267" spans="1:19" x14ac:dyDescent="0.3">
      <c r="A267" s="1" t="str">
        <f t="shared" si="249"/>
        <v>LP_ReduceDmgProjectileBetter_03</v>
      </c>
      <c r="B267" s="1" t="s">
        <v>492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0.55000000000000004</v>
      </c>
      <c r="O267" s="7" t="str">
        <f t="shared" ca="1" si="250"/>
        <v/>
      </c>
      <c r="S267" s="7" t="str">
        <f t="shared" ca="1" si="232"/>
        <v/>
      </c>
    </row>
    <row r="268" spans="1:19" x14ac:dyDescent="0.3">
      <c r="A268" s="1" t="str">
        <f t="shared" si="249"/>
        <v>LP_ReduceDmgProjectileBetter_04</v>
      </c>
      <c r="B268" s="1" t="s">
        <v>492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0.76666666666666661</v>
      </c>
      <c r="O268" s="7" t="str">
        <f t="shared" ca="1" si="250"/>
        <v/>
      </c>
      <c r="S268" s="7" t="str">
        <f t="shared" ca="1" si="232"/>
        <v/>
      </c>
    </row>
    <row r="269" spans="1:19" x14ac:dyDescent="0.3">
      <c r="A269" s="1" t="str">
        <f t="shared" ref="A269:A273" si="251">B269&amp;"_"&amp;TEXT(D269,"00")</f>
        <v>LP_ReduceDmgProjectileBetter_05</v>
      </c>
      <c r="B269" s="1" t="s">
        <v>492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</v>
      </c>
      <c r="O269" s="7" t="str">
        <f t="shared" ref="O269:O273" ca="1" si="252">IF(NOT(ISBLANK(N269)),N269,
IF(ISBLANK(M269),"",
VLOOKUP(M269,OFFSET(INDIRECT("$A:$B"),0,MATCH(M$1&amp;"_Verify",INDIRECT("$1:$1"),0)-1),2,0)
))</f>
        <v/>
      </c>
      <c r="S269" s="7" t="str">
        <f t="shared" ca="1" si="232"/>
        <v/>
      </c>
    </row>
    <row r="270" spans="1:19" x14ac:dyDescent="0.3">
      <c r="A270" s="1" t="str">
        <f t="shared" si="251"/>
        <v>LP_ReduceDmgProjectileBetter_06</v>
      </c>
      <c r="B270" s="1" t="s">
        <v>492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1.25</v>
      </c>
      <c r="O270" s="7" t="str">
        <f t="shared" ca="1" si="252"/>
        <v/>
      </c>
      <c r="S270" s="7" t="str">
        <f t="shared" ca="1" si="232"/>
        <v/>
      </c>
    </row>
    <row r="271" spans="1:19" x14ac:dyDescent="0.3">
      <c r="A271" s="1" t="str">
        <f t="shared" si="251"/>
        <v>LP_ReduceDmgProjectileBetter_07</v>
      </c>
      <c r="B271" s="1" t="s">
        <v>492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1.5166666666666666</v>
      </c>
      <c r="O271" s="7" t="str">
        <f t="shared" ca="1" si="252"/>
        <v/>
      </c>
      <c r="S271" s="7" t="str">
        <f t="shared" ca="1" si="232"/>
        <v/>
      </c>
    </row>
    <row r="272" spans="1:19" x14ac:dyDescent="0.3">
      <c r="A272" s="1" t="str">
        <f t="shared" si="251"/>
        <v>LP_ReduceDmgProjectileBetter_08</v>
      </c>
      <c r="B272" s="1" t="s">
        <v>492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1.8</v>
      </c>
      <c r="O272" s="7" t="str">
        <f t="shared" ca="1" si="252"/>
        <v/>
      </c>
      <c r="S272" s="7" t="str">
        <f t="shared" ca="1" si="232"/>
        <v/>
      </c>
    </row>
    <row r="273" spans="1:19" x14ac:dyDescent="0.3">
      <c r="A273" s="1" t="str">
        <f t="shared" si="251"/>
        <v>LP_ReduceDmgProjectileBetter_09</v>
      </c>
      <c r="B273" s="1" t="s">
        <v>492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2.1</v>
      </c>
      <c r="O273" s="7" t="str">
        <f t="shared" ca="1" si="252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LP_ReduceDmgMelee_01</v>
      </c>
      <c r="B274" s="1" t="s">
        <v>493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ref="I274:I291" si="253">J161*4/6*1.5</f>
        <v>0.15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LP_ReduceDmgMelee_02</v>
      </c>
      <c r="B275" s="1" t="s">
        <v>493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0.315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LP_ReduceDmgMelee_03</v>
      </c>
      <c r="B276" s="1" t="s">
        <v>493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0.495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LP_ReduceDmgMelee_04</v>
      </c>
      <c r="B277" s="1" t="s">
        <v>493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0.69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LP_ReduceDmgMelee_05</v>
      </c>
      <c r="B278" s="1" t="s">
        <v>493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0.89999999999999991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LP_ReduceDmgMelee_06</v>
      </c>
      <c r="B279" s="1" t="s">
        <v>493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1.125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LP_ReduceDmgMelee_07</v>
      </c>
      <c r="B280" s="1" t="s">
        <v>493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1.3650000000000002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LP_ReduceDmgMelee_08</v>
      </c>
      <c r="B281" s="1" t="s">
        <v>493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1.62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LP_ReduceDmgMelee_09</v>
      </c>
      <c r="B282" s="1" t="s">
        <v>493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1.8900000000000001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LP_ReduceDmgMeleeBetter_01</v>
      </c>
      <c r="B283" s="1" t="s">
        <v>495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0.25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LP_ReduceDmgMeleeBetter_02</v>
      </c>
      <c r="B284" s="1" t="s">
        <v>495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0.52500000000000002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LP_ReduceDmgMeleeBetter_03</v>
      </c>
      <c r="B285" s="1" t="s">
        <v>495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0.82500000000000007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LP_ReduceDmgMeleeBetter_04</v>
      </c>
      <c r="B286" s="1" t="s">
        <v>495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1.1499999999999999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ref="A287:A291" si="254">B287&amp;"_"&amp;TEXT(D287,"00")</f>
        <v>LP_ReduceDmgMeleeBetter_05</v>
      </c>
      <c r="B287" s="1" t="s">
        <v>495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1.5</v>
      </c>
      <c r="O287" s="7" t="str">
        <f t="shared" ref="O287:O291" ca="1" si="255">IF(NOT(ISBLANK(N287)),N287,
IF(ISBLANK(M287),"",
VLOOKUP(M287,OFFSET(INDIRECT("$A:$B"),0,MATCH(M$1&amp;"_Verify",INDIRECT("$1:$1"),0)-1),2,0)
))</f>
        <v/>
      </c>
      <c r="S287" s="7" t="str">
        <f t="shared" ca="1" si="232"/>
        <v/>
      </c>
    </row>
    <row r="288" spans="1:19" x14ac:dyDescent="0.3">
      <c r="A288" s="1" t="str">
        <f t="shared" si="254"/>
        <v>LP_ReduceDmgMeleeBetter_06</v>
      </c>
      <c r="B288" s="1" t="s">
        <v>495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1.875</v>
      </c>
      <c r="O288" s="7" t="str">
        <f t="shared" ca="1" si="255"/>
        <v/>
      </c>
      <c r="S288" s="7" t="str">
        <f t="shared" ca="1" si="232"/>
        <v/>
      </c>
    </row>
    <row r="289" spans="1:19" x14ac:dyDescent="0.3">
      <c r="A289" s="1" t="str">
        <f t="shared" si="254"/>
        <v>LP_ReduceDmgMeleeBetter_07</v>
      </c>
      <c r="B289" s="1" t="s">
        <v>495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2.2749999999999999</v>
      </c>
      <c r="O289" s="7" t="str">
        <f t="shared" ca="1" si="255"/>
        <v/>
      </c>
      <c r="S289" s="7" t="str">
        <f t="shared" ca="1" si="232"/>
        <v/>
      </c>
    </row>
    <row r="290" spans="1:19" x14ac:dyDescent="0.3">
      <c r="A290" s="1" t="str">
        <f t="shared" si="254"/>
        <v>LP_ReduceDmgMeleeBetter_08</v>
      </c>
      <c r="B290" s="1" t="s">
        <v>495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2.7</v>
      </c>
      <c r="O290" s="7" t="str">
        <f t="shared" ca="1" si="255"/>
        <v/>
      </c>
      <c r="S290" s="7" t="str">
        <f t="shared" ca="1" si="232"/>
        <v/>
      </c>
    </row>
    <row r="291" spans="1:19" x14ac:dyDescent="0.3">
      <c r="A291" s="1" t="str">
        <f t="shared" si="254"/>
        <v>LP_ReduceDmgMeleeBetter_09</v>
      </c>
      <c r="B291" s="1" t="s">
        <v>495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3.1500000000000004</v>
      </c>
      <c r="O291" s="7" t="str">
        <f t="shared" ca="1" si="255"/>
        <v/>
      </c>
      <c r="S291" s="7" t="str">
        <f t="shared" ca="1" si="232"/>
        <v/>
      </c>
    </row>
    <row r="292" spans="1:19" x14ac:dyDescent="0.3">
      <c r="A292" s="1" t="str">
        <f t="shared" si="242"/>
        <v>LP_ReduceDmgClose_01</v>
      </c>
      <c r="B292" s="1" t="s">
        <v>267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ref="K292:K309" si="256">J161*4/6*3</f>
        <v>0.3</v>
      </c>
      <c r="O292" s="7" t="str">
        <f t="shared" ca="1" si="238"/>
        <v/>
      </c>
      <c r="S292" s="7" t="str">
        <f t="shared" ca="1" si="232"/>
        <v/>
      </c>
    </row>
    <row r="293" spans="1:19" x14ac:dyDescent="0.3">
      <c r="A293" s="1" t="str">
        <f t="shared" si="242"/>
        <v>LP_ReduceDmgClose_02</v>
      </c>
      <c r="B293" s="1" t="s">
        <v>267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0.63</v>
      </c>
      <c r="O293" s="7" t="str">
        <f t="shared" ca="1" si="238"/>
        <v/>
      </c>
      <c r="S293" s="7" t="str">
        <f t="shared" ca="1" si="232"/>
        <v/>
      </c>
    </row>
    <row r="294" spans="1:19" x14ac:dyDescent="0.3">
      <c r="A294" s="1" t="str">
        <f t="shared" si="242"/>
        <v>LP_ReduceDmgClose_03</v>
      </c>
      <c r="B294" s="1" t="s">
        <v>267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0.99</v>
      </c>
      <c r="O294" s="7" t="str">
        <f t="shared" ca="1" si="238"/>
        <v/>
      </c>
      <c r="S294" s="7" t="str">
        <f t="shared" ca="1" si="232"/>
        <v/>
      </c>
    </row>
    <row r="295" spans="1:19" x14ac:dyDescent="0.3">
      <c r="A295" s="1" t="str">
        <f t="shared" si="242"/>
        <v>LP_ReduceDmgClose_04</v>
      </c>
      <c r="B295" s="1" t="s">
        <v>267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1.38</v>
      </c>
      <c r="O295" s="7" t="str">
        <f t="shared" ca="1" si="238"/>
        <v/>
      </c>
      <c r="S295" s="7" t="str">
        <f t="shared" ref="S295:S338" ca="1" si="257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313" si="258">B296&amp;"_"&amp;TEXT(D296,"00")</f>
        <v>LP_ReduceDmgClose_05</v>
      </c>
      <c r="B296" s="1" t="s">
        <v>267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1.7999999999999998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LP_ReduceDmgClose_06</v>
      </c>
      <c r="B297" s="1" t="s">
        <v>267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2.25</v>
      </c>
      <c r="O297" s="7" t="str">
        <f t="shared" ca="1" si="238"/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LP_ReduceDmgClose_07</v>
      </c>
      <c r="B298" s="1" t="s">
        <v>267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2.7300000000000004</v>
      </c>
      <c r="O298" s="7" t="str">
        <f t="shared" ca="1" si="238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LP_ReduceDmgClose_08</v>
      </c>
      <c r="B299" s="1" t="s">
        <v>267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3.24</v>
      </c>
      <c r="O299" s="7" t="str">
        <f t="shared" ca="1" si="238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LP_ReduceDmgClose_09</v>
      </c>
      <c r="B300" s="1" t="s">
        <v>267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3.7800000000000002</v>
      </c>
      <c r="O300" s="7" t="str">
        <f t="shared" ca="1" si="238"/>
        <v/>
      </c>
      <c r="S300" s="7" t="str">
        <f t="shared" ca="1" si="257"/>
        <v/>
      </c>
    </row>
    <row r="301" spans="1:19" x14ac:dyDescent="0.3">
      <c r="A301" s="1" t="str">
        <f t="shared" si="258"/>
        <v>LP_ReduceDmgCloseBetter_01</v>
      </c>
      <c r="B301" s="1" t="s">
        <v>497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0.5</v>
      </c>
      <c r="O301" s="7" t="str">
        <f t="shared" ref="O301:O318" ca="1" si="259">IF(NOT(ISBLANK(N301)),N301,
IF(ISBLANK(M301),"",
VLOOKUP(M301,OFFSET(INDIRECT("$A:$B"),0,MATCH(M$1&amp;"_Verify",INDIRECT("$1:$1"),0)-1),2,0)
))</f>
        <v/>
      </c>
      <c r="S301" s="7" t="str">
        <f t="shared" ca="1" si="257"/>
        <v/>
      </c>
    </row>
    <row r="302" spans="1:19" x14ac:dyDescent="0.3">
      <c r="A302" s="1" t="str">
        <f t="shared" si="258"/>
        <v>LP_ReduceDmgCloseBetter_02</v>
      </c>
      <c r="B302" s="1" t="s">
        <v>497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1.05</v>
      </c>
      <c r="O302" s="7" t="str">
        <f t="shared" ca="1" si="259"/>
        <v/>
      </c>
      <c r="S302" s="7" t="str">
        <f t="shared" ca="1" si="257"/>
        <v/>
      </c>
    </row>
    <row r="303" spans="1:19" x14ac:dyDescent="0.3">
      <c r="A303" s="1" t="str">
        <f t="shared" si="258"/>
        <v>LP_ReduceDmgCloseBetter_03</v>
      </c>
      <c r="B303" s="1" t="s">
        <v>497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1.6500000000000001</v>
      </c>
      <c r="O303" s="7" t="str">
        <f t="shared" ca="1" si="259"/>
        <v/>
      </c>
      <c r="S303" s="7" t="str">
        <f t="shared" ca="1" si="257"/>
        <v/>
      </c>
    </row>
    <row r="304" spans="1:19" x14ac:dyDescent="0.3">
      <c r="A304" s="1" t="str">
        <f t="shared" si="258"/>
        <v>LP_ReduceDmgCloseBetter_04</v>
      </c>
      <c r="B304" s="1" t="s">
        <v>497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2.2999999999999998</v>
      </c>
      <c r="O304" s="7" t="str">
        <f t="shared" ca="1" si="259"/>
        <v/>
      </c>
      <c r="S304" s="7" t="str">
        <f t="shared" ca="1" si="257"/>
        <v/>
      </c>
    </row>
    <row r="305" spans="1:19" x14ac:dyDescent="0.3">
      <c r="A305" s="1" t="str">
        <f t="shared" ref="A305:A309" si="260">B305&amp;"_"&amp;TEXT(D305,"00")</f>
        <v>LP_ReduceDmgCloseBetter_05</v>
      </c>
      <c r="B305" s="1" t="s">
        <v>497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3</v>
      </c>
      <c r="O305" s="7" t="str">
        <f t="shared" ref="O305:O309" ca="1" si="261">IF(NOT(ISBLANK(N305)),N305,
IF(ISBLANK(M305),"",
VLOOKUP(M305,OFFSET(INDIRECT("$A:$B"),0,MATCH(M$1&amp;"_Verify",INDIRECT("$1:$1"),0)-1),2,0)
))</f>
        <v/>
      </c>
      <c r="S305" s="7" t="str">
        <f t="shared" ca="1" si="257"/>
        <v/>
      </c>
    </row>
    <row r="306" spans="1:19" x14ac:dyDescent="0.3">
      <c r="A306" s="1" t="str">
        <f t="shared" si="260"/>
        <v>LP_ReduceDmgCloseBetter_06</v>
      </c>
      <c r="B306" s="1" t="s">
        <v>497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3.75</v>
      </c>
      <c r="O306" s="7" t="str">
        <f t="shared" ca="1" si="261"/>
        <v/>
      </c>
      <c r="S306" s="7" t="str">
        <f t="shared" ca="1" si="257"/>
        <v/>
      </c>
    </row>
    <row r="307" spans="1:19" x14ac:dyDescent="0.3">
      <c r="A307" s="1" t="str">
        <f t="shared" si="260"/>
        <v>LP_ReduceDmgCloseBetter_07</v>
      </c>
      <c r="B307" s="1" t="s">
        <v>497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4.55</v>
      </c>
      <c r="O307" s="7" t="str">
        <f t="shared" ca="1" si="261"/>
        <v/>
      </c>
      <c r="S307" s="7" t="str">
        <f t="shared" ca="1" si="257"/>
        <v/>
      </c>
    </row>
    <row r="308" spans="1:19" x14ac:dyDescent="0.3">
      <c r="A308" s="1" t="str">
        <f t="shared" si="260"/>
        <v>LP_ReduceDmgCloseBetter_08</v>
      </c>
      <c r="B308" s="1" t="s">
        <v>497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5.4</v>
      </c>
      <c r="O308" s="7" t="str">
        <f t="shared" ca="1" si="261"/>
        <v/>
      </c>
      <c r="S308" s="7" t="str">
        <f t="shared" ca="1" si="257"/>
        <v/>
      </c>
    </row>
    <row r="309" spans="1:19" x14ac:dyDescent="0.3">
      <c r="A309" s="1" t="str">
        <f t="shared" si="260"/>
        <v>LP_ReduceDmgCloseBetter_09</v>
      </c>
      <c r="B309" s="1" t="s">
        <v>497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6.3000000000000007</v>
      </c>
      <c r="O309" s="7" t="str">
        <f t="shared" ca="1" si="261"/>
        <v/>
      </c>
      <c r="S309" s="7" t="str">
        <f t="shared" ca="1" si="257"/>
        <v/>
      </c>
    </row>
    <row r="310" spans="1:19" x14ac:dyDescent="0.3">
      <c r="A310" s="1" t="str">
        <f t="shared" si="258"/>
        <v>LP_ReduceDmgTrap_01</v>
      </c>
      <c r="B310" s="1" t="s">
        <v>498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ref="L310:L327" si="262">J161*4/6*3</f>
        <v>0.3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58"/>
        <v>LP_ReduceDmgTrap_02</v>
      </c>
      <c r="B311" s="1" t="s">
        <v>498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0.63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58"/>
        <v>LP_ReduceDmgTrap_03</v>
      </c>
      <c r="B312" s="1" t="s">
        <v>498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0.99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58"/>
        <v>LP_ReduceDmgTrap_04</v>
      </c>
      <c r="B313" s="1" t="s">
        <v>498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1.38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ref="A314:A330" si="263">B314&amp;"_"&amp;TEXT(D314,"00")</f>
        <v>LP_ReduceDmgTrap_05</v>
      </c>
      <c r="B314" s="1" t="s">
        <v>498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1.7999999999999998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LP_ReduceDmgTrap_06</v>
      </c>
      <c r="B315" s="1" t="s">
        <v>498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2.25</v>
      </c>
      <c r="O315" s="7" t="str">
        <f t="shared" ca="1" si="259"/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LP_ReduceDmgTrap_07</v>
      </c>
      <c r="B316" s="1" t="s">
        <v>498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2.7300000000000004</v>
      </c>
      <c r="O316" s="7" t="str">
        <f t="shared" ca="1" si="259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LP_ReduceDmgTrap_08</v>
      </c>
      <c r="B317" s="1" t="s">
        <v>498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3.24</v>
      </c>
      <c r="O317" s="7" t="str">
        <f t="shared" ca="1" si="259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LP_ReduceDmgTrap_09</v>
      </c>
      <c r="B318" s="1" t="s">
        <v>498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3.7800000000000002</v>
      </c>
      <c r="O318" s="7" t="str">
        <f t="shared" ca="1" si="259"/>
        <v/>
      </c>
      <c r="S318" s="7" t="str">
        <f t="shared" ca="1" si="257"/>
        <v/>
      </c>
    </row>
    <row r="319" spans="1:19" x14ac:dyDescent="0.3">
      <c r="A319" s="1" t="str">
        <f t="shared" si="263"/>
        <v>LP_ReduceDmgTrapBetter_01</v>
      </c>
      <c r="B319" s="1" t="s">
        <v>499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0.5</v>
      </c>
      <c r="O319" s="7" t="str">
        <f t="shared" ref="O319:O333" ca="1" si="264">IF(NOT(ISBLANK(N319)),N319,
IF(ISBLANK(M319),"",
VLOOKUP(M319,OFFSET(INDIRECT("$A:$B"),0,MATCH(M$1&amp;"_Verify",INDIRECT("$1:$1"),0)-1),2,0)
))</f>
        <v/>
      </c>
      <c r="S319" s="7" t="str">
        <f t="shared" ca="1" si="257"/>
        <v/>
      </c>
    </row>
    <row r="320" spans="1:19" x14ac:dyDescent="0.3">
      <c r="A320" s="1" t="str">
        <f t="shared" si="263"/>
        <v>LP_ReduceDmgTrapBetter_02</v>
      </c>
      <c r="B320" s="1" t="s">
        <v>499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1.05</v>
      </c>
      <c r="O320" s="7" t="str">
        <f t="shared" ca="1" si="264"/>
        <v/>
      </c>
      <c r="S320" s="7" t="str">
        <f t="shared" ca="1" si="257"/>
        <v/>
      </c>
    </row>
    <row r="321" spans="1:19" x14ac:dyDescent="0.3">
      <c r="A321" s="1" t="str">
        <f t="shared" si="263"/>
        <v>LP_ReduceDmgTrapBetter_03</v>
      </c>
      <c r="B321" s="1" t="s">
        <v>499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1.6500000000000001</v>
      </c>
      <c r="O321" s="7" t="str">
        <f t="shared" ca="1" si="264"/>
        <v/>
      </c>
      <c r="S321" s="7" t="str">
        <f t="shared" ca="1" si="257"/>
        <v/>
      </c>
    </row>
    <row r="322" spans="1:19" x14ac:dyDescent="0.3">
      <c r="A322" s="1" t="str">
        <f t="shared" si="263"/>
        <v>LP_ReduceDmgTrapBetter_04</v>
      </c>
      <c r="B322" s="1" t="s">
        <v>499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2.2999999999999998</v>
      </c>
      <c r="O322" s="7" t="str">
        <f t="shared" ca="1" si="264"/>
        <v/>
      </c>
      <c r="S322" s="7" t="str">
        <f t="shared" ca="1" si="257"/>
        <v/>
      </c>
    </row>
    <row r="323" spans="1:19" x14ac:dyDescent="0.3">
      <c r="A323" s="1" t="str">
        <f t="shared" ref="A323:A327" si="265">B323&amp;"_"&amp;TEXT(D323,"00")</f>
        <v>LP_ReduceDmgTrapBetter_05</v>
      </c>
      <c r="B323" s="1" t="s">
        <v>499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3</v>
      </c>
      <c r="O323" s="7" t="str">
        <f t="shared" ref="O323:O327" ca="1" si="266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65"/>
        <v>LP_ReduceDmgTrapBetter_06</v>
      </c>
      <c r="B324" s="1" t="s">
        <v>499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3.75</v>
      </c>
      <c r="O324" s="7" t="str">
        <f t="shared" ca="1" si="266"/>
        <v/>
      </c>
      <c r="S324" s="7" t="str">
        <f t="shared" ca="1" si="257"/>
        <v/>
      </c>
    </row>
    <row r="325" spans="1:19" x14ac:dyDescent="0.3">
      <c r="A325" s="1" t="str">
        <f t="shared" si="265"/>
        <v>LP_ReduceDmgTrapBetter_07</v>
      </c>
      <c r="B325" s="1" t="s">
        <v>499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4.55</v>
      </c>
      <c r="O325" s="7" t="str">
        <f t="shared" ca="1" si="266"/>
        <v/>
      </c>
      <c r="S325" s="7" t="str">
        <f t="shared" ca="1" si="257"/>
        <v/>
      </c>
    </row>
    <row r="326" spans="1:19" x14ac:dyDescent="0.3">
      <c r="A326" s="1" t="str">
        <f t="shared" si="265"/>
        <v>LP_ReduceDmgTrapBetter_08</v>
      </c>
      <c r="B326" s="1" t="s">
        <v>499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5.4</v>
      </c>
      <c r="O326" s="7" t="str">
        <f t="shared" ca="1" si="266"/>
        <v/>
      </c>
      <c r="S326" s="7" t="str">
        <f t="shared" ca="1" si="257"/>
        <v/>
      </c>
    </row>
    <row r="327" spans="1:19" x14ac:dyDescent="0.3">
      <c r="A327" s="1" t="str">
        <f t="shared" si="265"/>
        <v>LP_ReduceDmgTrapBetter_09</v>
      </c>
      <c r="B327" s="1" t="s">
        <v>499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6.3000000000000007</v>
      </c>
      <c r="O327" s="7" t="str">
        <f t="shared" ca="1" si="266"/>
        <v/>
      </c>
      <c r="S327" s="7" t="str">
        <f t="shared" ca="1" si="257"/>
        <v/>
      </c>
    </row>
    <row r="328" spans="1:19" x14ac:dyDescent="0.3">
      <c r="A328" s="1" t="str">
        <f t="shared" si="263"/>
        <v>LP_ReduceContinuousDmg_01</v>
      </c>
      <c r="B328" s="1" t="s">
        <v>502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ReduceContinuousDamage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1</v>
      </c>
      <c r="K328" s="1">
        <v>0.5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3"/>
        <v>LP_ReduceContinuousDmg_02</v>
      </c>
      <c r="B329" s="1" t="s">
        <v>502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ReduceContinuousDamage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4.1900000000000004</v>
      </c>
      <c r="K329" s="1">
        <v>0.5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3"/>
        <v>LP_ReduceContinuousDmg_03</v>
      </c>
      <c r="B330" s="1" t="s">
        <v>502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ReduceContinuousDamage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9.57</v>
      </c>
      <c r="K330" s="1">
        <v>0.5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ref="A331:A333" si="267">B331&amp;"_"&amp;TEXT(D331,"00")</f>
        <v>LP_DefenseStrongDmg_01</v>
      </c>
      <c r="B331" s="1" t="s">
        <v>503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DefenseStrongDamage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0.24</v>
      </c>
      <c r="O331" s="7" t="str">
        <f t="shared" ca="1" si="264"/>
        <v/>
      </c>
      <c r="S331" s="7" t="str">
        <f t="shared" ca="1" si="257"/>
        <v/>
      </c>
    </row>
    <row r="332" spans="1:19" x14ac:dyDescent="0.3">
      <c r="A332" s="1" t="str">
        <f t="shared" si="267"/>
        <v>LP_DefenseStrongDmg_02</v>
      </c>
      <c r="B332" s="1" t="s">
        <v>503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DefenseStrongDamage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0.20869565217391306</v>
      </c>
      <c r="O332" s="7" t="str">
        <f t="shared" ca="1" si="264"/>
        <v/>
      </c>
      <c r="S332" s="7" t="str">
        <f t="shared" ca="1" si="257"/>
        <v/>
      </c>
    </row>
    <row r="333" spans="1:19" x14ac:dyDescent="0.3">
      <c r="A333" s="1" t="str">
        <f t="shared" si="267"/>
        <v>LP_DefenseStrongDmg_03</v>
      </c>
      <c r="B333" s="1" t="s">
        <v>503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DefenseStrongDamage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0.18147448015122877</v>
      </c>
      <c r="O333" s="7" t="str">
        <f t="shared" ca="1" si="264"/>
        <v/>
      </c>
      <c r="S333" s="7" t="str">
        <f t="shared" ca="1" si="257"/>
        <v/>
      </c>
    </row>
    <row r="334" spans="1:19" x14ac:dyDescent="0.3">
      <c r="A334" s="1" t="str">
        <f t="shared" ref="A334:A369" si="268">B334&amp;"_"&amp;TEXT(D334,"00")</f>
        <v>LP_ExtraGold_01</v>
      </c>
      <c r="B334" s="1" t="s">
        <v>171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0.15000000000000002</v>
      </c>
      <c r="O334" s="7" t="str">
        <f t="shared" ca="1" si="238"/>
        <v/>
      </c>
      <c r="S334" s="7" t="str">
        <f t="shared" ca="1" si="257"/>
        <v/>
      </c>
    </row>
    <row r="335" spans="1:19" x14ac:dyDescent="0.3">
      <c r="A335" s="1" t="str">
        <f t="shared" ref="A335:A337" si="269">B335&amp;"_"&amp;TEXT(D335,"00")</f>
        <v>LP_ExtraGold_02</v>
      </c>
      <c r="B335" s="1" t="s">
        <v>171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0.31500000000000006</v>
      </c>
      <c r="O335" s="7" t="str">
        <f t="shared" ref="O335:O337" ca="1" si="270">IF(NOT(ISBLANK(N335)),N335,
IF(ISBLANK(M335),"",
VLOOKUP(M335,OFFSET(INDIRECT("$A:$B"),0,MATCH(M$1&amp;"_Verify",INDIRECT("$1:$1"),0)-1),2,0)
))</f>
        <v/>
      </c>
      <c r="S335" s="7" t="str">
        <f t="shared" ca="1" si="257"/>
        <v/>
      </c>
    </row>
    <row r="336" spans="1:19" x14ac:dyDescent="0.3">
      <c r="A336" s="1" t="str">
        <f t="shared" si="269"/>
        <v>LP_ExtraGold_03</v>
      </c>
      <c r="B336" s="1" t="s">
        <v>171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0.49500000000000011</v>
      </c>
      <c r="O336" s="7" t="str">
        <f t="shared" ca="1" si="270"/>
        <v/>
      </c>
      <c r="S336" s="7" t="str">
        <f t="shared" ca="1" si="257"/>
        <v/>
      </c>
    </row>
    <row r="337" spans="1:19" x14ac:dyDescent="0.3">
      <c r="A337" s="1" t="str">
        <f t="shared" si="269"/>
        <v>LP_ExtraGoldBetter_01</v>
      </c>
      <c r="B337" s="1" t="s">
        <v>504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ref="J337:J339" si="271">J334*5/3</f>
        <v>0.25000000000000006</v>
      </c>
      <c r="O337" s="7" t="str">
        <f t="shared" ca="1" si="270"/>
        <v/>
      </c>
      <c r="S337" s="7" t="str">
        <f t="shared" ca="1" si="257"/>
        <v/>
      </c>
    </row>
    <row r="338" spans="1:19" x14ac:dyDescent="0.3">
      <c r="A338" s="1" t="str">
        <f t="shared" ref="A338:A339" si="272">B338&amp;"_"&amp;TEXT(D338,"00")</f>
        <v>LP_ExtraGoldBetter_02</v>
      </c>
      <c r="B338" s="1" t="s">
        <v>504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71"/>
        <v>0.52500000000000002</v>
      </c>
      <c r="O338" s="7" t="str">
        <f t="shared" ref="O338:O339" ca="1" si="273">IF(NOT(ISBLANK(N338)),N338,
IF(ISBLANK(M338),"",
VLOOKUP(M338,OFFSET(INDIRECT("$A:$B"),0,MATCH(M$1&amp;"_Verify",INDIRECT("$1:$1"),0)-1),2,0)
))</f>
        <v/>
      </c>
      <c r="S338" s="7" t="str">
        <f t="shared" ca="1" si="257"/>
        <v/>
      </c>
    </row>
    <row r="339" spans="1:19" x14ac:dyDescent="0.3">
      <c r="A339" s="1" t="str">
        <f t="shared" si="272"/>
        <v>LP_ExtraGoldBetter_03</v>
      </c>
      <c r="B339" s="1" t="s">
        <v>504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71"/>
        <v>0.82500000000000018</v>
      </c>
      <c r="O339" s="7" t="str">
        <f t="shared" ca="1" si="273"/>
        <v/>
      </c>
      <c r="S339" s="7" t="str">
        <f t="shared" ref="S339:S378" ca="1" si="27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268"/>
        <v>LP_ItemChanceBoost_01</v>
      </c>
      <c r="B340" s="1" t="s">
        <v>172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v>0.1125</v>
      </c>
      <c r="O340" s="7" t="str">
        <f t="shared" ca="1" si="238"/>
        <v/>
      </c>
      <c r="S340" s="7" t="str">
        <f t="shared" ca="1" si="274"/>
        <v/>
      </c>
    </row>
    <row r="341" spans="1:19" x14ac:dyDescent="0.3">
      <c r="A341" s="1" t="str">
        <f t="shared" ref="A341:A343" si="275">B341&amp;"_"&amp;TEXT(D341,"00")</f>
        <v>LP_ItemChanceBoost_02</v>
      </c>
      <c r="B341" s="1" t="s">
        <v>172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v>0.23625000000000002</v>
      </c>
      <c r="O341" s="7" t="str">
        <f t="shared" ref="O341:O343" ca="1" si="276">IF(NOT(ISBLANK(N341)),N341,
IF(ISBLANK(M341),"",
VLOOKUP(M341,OFFSET(INDIRECT("$A:$B"),0,MATCH(M$1&amp;"_Verify",INDIRECT("$1:$1"),0)-1),2,0)
))</f>
        <v/>
      </c>
      <c r="S341" s="7" t="str">
        <f t="shared" ca="1" si="274"/>
        <v/>
      </c>
    </row>
    <row r="342" spans="1:19" x14ac:dyDescent="0.3">
      <c r="A342" s="1" t="str">
        <f t="shared" si="275"/>
        <v>LP_ItemChanceBoost_03</v>
      </c>
      <c r="B342" s="1" t="s">
        <v>172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v>0.37125000000000008</v>
      </c>
      <c r="O342" s="7" t="str">
        <f t="shared" ca="1" si="276"/>
        <v/>
      </c>
      <c r="S342" s="7" t="str">
        <f t="shared" ca="1" si="274"/>
        <v/>
      </c>
    </row>
    <row r="343" spans="1:19" x14ac:dyDescent="0.3">
      <c r="A343" s="1" t="str">
        <f t="shared" si="275"/>
        <v>LP_ItemChanceBoostBetter_01</v>
      </c>
      <c r="B343" s="1" t="s">
        <v>505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ref="K343:K345" si="277">K340*5/3</f>
        <v>0.1875</v>
      </c>
      <c r="O343" s="7" t="str">
        <f t="shared" ca="1" si="276"/>
        <v/>
      </c>
      <c r="S343" s="7" t="str">
        <f t="shared" ca="1" si="274"/>
        <v/>
      </c>
    </row>
    <row r="344" spans="1:19" x14ac:dyDescent="0.3">
      <c r="A344" s="1" t="str">
        <f t="shared" ref="A344:A345" si="278">B344&amp;"_"&amp;TEXT(D344,"00")</f>
        <v>LP_ItemChanceBoostBetter_02</v>
      </c>
      <c r="B344" s="1" t="s">
        <v>505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0.39375000000000004</v>
      </c>
      <c r="O344" s="7" t="str">
        <f t="shared" ref="O344:O345" ca="1" si="279">IF(NOT(ISBLANK(N344)),N344,
IF(ISBLANK(M344),"",
VLOOKUP(M344,OFFSET(INDIRECT("$A:$B"),0,MATCH(M$1&amp;"_Verify",INDIRECT("$1:$1"),0)-1),2,0)
))</f>
        <v/>
      </c>
      <c r="S344" s="7" t="str">
        <f t="shared" ca="1" si="274"/>
        <v/>
      </c>
    </row>
    <row r="345" spans="1:19" x14ac:dyDescent="0.3">
      <c r="A345" s="1" t="str">
        <f t="shared" si="278"/>
        <v>LP_ItemChanceBoostBetter_03</v>
      </c>
      <c r="B345" s="1" t="s">
        <v>505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77"/>
        <v>0.61875000000000013</v>
      </c>
      <c r="O345" s="7" t="str">
        <f t="shared" ca="1" si="279"/>
        <v/>
      </c>
      <c r="S345" s="7" t="str">
        <f t="shared" ca="1" si="274"/>
        <v/>
      </c>
    </row>
    <row r="346" spans="1:19" x14ac:dyDescent="0.3">
      <c r="A346" s="1" t="str">
        <f t="shared" si="268"/>
        <v>LP_HealChanceBoost_01</v>
      </c>
      <c r="B346" s="1" t="s">
        <v>173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v>0.16666666699999999</v>
      </c>
      <c r="O346" s="7" t="str">
        <f t="shared" ca="1" si="238"/>
        <v/>
      </c>
      <c r="S346" s="7" t="str">
        <f t="shared" ca="1" si="274"/>
        <v/>
      </c>
    </row>
    <row r="347" spans="1:19" x14ac:dyDescent="0.3">
      <c r="A347" s="1" t="str">
        <f t="shared" ref="A347:A349" si="280">B347&amp;"_"&amp;TEXT(D347,"00")</f>
        <v>LP_HealChanceBoost_02</v>
      </c>
      <c r="B347" s="1" t="s">
        <v>173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v>0.35</v>
      </c>
      <c r="O347" s="7" t="str">
        <f t="shared" ref="O347:O349" ca="1" si="281">IF(NOT(ISBLANK(N347)),N347,
IF(ISBLANK(M347),"",
VLOOKUP(M347,OFFSET(INDIRECT("$A:$B"),0,MATCH(M$1&amp;"_Verify",INDIRECT("$1:$1"),0)-1),2,0)
))</f>
        <v/>
      </c>
      <c r="S347" s="7" t="str">
        <f t="shared" ca="1" si="274"/>
        <v/>
      </c>
    </row>
    <row r="348" spans="1:19" x14ac:dyDescent="0.3">
      <c r="A348" s="1" t="str">
        <f t="shared" si="280"/>
        <v>LP_HealChanceBoost_03</v>
      </c>
      <c r="B348" s="1" t="s">
        <v>173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v>0.55000000000000004</v>
      </c>
      <c r="O348" s="7" t="str">
        <f t="shared" ca="1" si="281"/>
        <v/>
      </c>
      <c r="S348" s="7" t="str">
        <f t="shared" ca="1" si="274"/>
        <v/>
      </c>
    </row>
    <row r="349" spans="1:19" x14ac:dyDescent="0.3">
      <c r="A349" s="1" t="str">
        <f t="shared" si="280"/>
        <v>LP_HealChanceBoostBetter_01</v>
      </c>
      <c r="B349" s="1" t="s">
        <v>506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ref="L349:L351" si="282">L346*5/3</f>
        <v>0.27777777833333334</v>
      </c>
      <c r="O349" s="7" t="str">
        <f t="shared" ca="1" si="281"/>
        <v/>
      </c>
      <c r="S349" s="7" t="str">
        <f t="shared" ref="S349:S351" ca="1" si="283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ref="A350:A351" si="284">B350&amp;"_"&amp;TEXT(D350,"00")</f>
        <v>LP_HealChanceBoostBetter_02</v>
      </c>
      <c r="B350" s="1" t="s">
        <v>506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2"/>
        <v>0.58333333333333337</v>
      </c>
      <c r="O350" s="7" t="str">
        <f t="shared" ref="O350:O351" ca="1" si="285">IF(NOT(ISBLANK(N350)),N350,
IF(ISBLANK(M350),"",
VLOOKUP(M350,OFFSET(INDIRECT("$A:$B"),0,MATCH(M$1&amp;"_Verify",INDIRECT("$1:$1"),0)-1),2,0)
))</f>
        <v/>
      </c>
      <c r="S350" s="7" t="str">
        <f t="shared" ca="1" si="283"/>
        <v/>
      </c>
    </row>
    <row r="351" spans="1:19" x14ac:dyDescent="0.3">
      <c r="A351" s="1" t="str">
        <f t="shared" si="284"/>
        <v>LP_HealChanceBoostBetter_03</v>
      </c>
      <c r="B351" s="1" t="s">
        <v>506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2"/>
        <v>0.91666666666666663</v>
      </c>
      <c r="O351" s="7" t="str">
        <f t="shared" ca="1" si="285"/>
        <v/>
      </c>
      <c r="S351" s="7" t="str">
        <f t="shared" ca="1" si="283"/>
        <v/>
      </c>
    </row>
    <row r="352" spans="1:19" x14ac:dyDescent="0.3">
      <c r="A352" s="1" t="str">
        <f t="shared" si="268"/>
        <v>LP_MonsterThrough_01</v>
      </c>
      <c r="B352" s="1" t="s">
        <v>174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MonsterThroughHitObject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74"/>
        <v/>
      </c>
    </row>
    <row r="353" spans="1:19" x14ac:dyDescent="0.3">
      <c r="A353" s="1" t="str">
        <f t="shared" si="268"/>
        <v>LP_MonsterThrough_02</v>
      </c>
      <c r="B353" s="1" t="s">
        <v>174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MonsterThroughHitObject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ca="1" si="274"/>
        <v/>
      </c>
    </row>
    <row r="354" spans="1:19" x14ac:dyDescent="0.3">
      <c r="A354" s="1" t="str">
        <f t="shared" si="268"/>
        <v>LP_Ricochet_01</v>
      </c>
      <c r="B354" s="1" t="s">
        <v>175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RicochetHitObject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1</v>
      </c>
      <c r="O354" s="7">
        <f t="shared" ca="1" si="238"/>
        <v>1</v>
      </c>
      <c r="S354" s="7" t="str">
        <f t="shared" ca="1" si="274"/>
        <v/>
      </c>
    </row>
    <row r="355" spans="1:19" x14ac:dyDescent="0.3">
      <c r="A355" s="1" t="str">
        <f t="shared" si="268"/>
        <v>LP_Ricochet_02</v>
      </c>
      <c r="B355" s="1" t="s">
        <v>175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RicochetHitObject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2</v>
      </c>
      <c r="O355" s="7">
        <f t="shared" ca="1" si="238"/>
        <v>2</v>
      </c>
      <c r="S355" s="7" t="str">
        <f t="shared" ref="S355:S357" ca="1" si="286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68"/>
        <v>LP_BounceWallQuad_01</v>
      </c>
      <c r="B356" s="1" t="s">
        <v>176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BounceWallQuadHitObject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8"/>
        <v>1</v>
      </c>
      <c r="S356" s="7" t="str">
        <f t="shared" ca="1" si="286"/>
        <v/>
      </c>
    </row>
    <row r="357" spans="1:19" x14ac:dyDescent="0.3">
      <c r="A357" s="1" t="str">
        <f t="shared" si="268"/>
        <v>LP_BounceWallQuad_02</v>
      </c>
      <c r="B357" s="1" t="s">
        <v>176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BounceWallQuadHitObject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8"/>
        <v>2</v>
      </c>
      <c r="S357" s="7" t="str">
        <f t="shared" ca="1" si="286"/>
        <v/>
      </c>
    </row>
    <row r="358" spans="1:19" x14ac:dyDescent="0.3">
      <c r="A358" s="1" t="str">
        <f t="shared" si="268"/>
        <v>LP_Parallel_01</v>
      </c>
      <c r="B358" s="1" t="s">
        <v>177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ParallelHitObject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v>0.6</v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LP_Parallel_02</v>
      </c>
      <c r="B359" s="1" t="s">
        <v>177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ParallelHitObject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0.6</v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LP_DiagonalNwayGenerator_01</v>
      </c>
      <c r="B360" s="1" t="s">
        <v>178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DiagonalNwayGenerator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LP_DiagonalNwayGenerator_02</v>
      </c>
      <c r="B361" s="1" t="s">
        <v>178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DiagonalNwayGenerator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LP_LeftRightNwayGenerator_01</v>
      </c>
      <c r="B362" s="1" t="s">
        <v>179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LeftRightNwayGenerator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LP_LeftRightNwayGenerator_02</v>
      </c>
      <c r="B363" s="1" t="s">
        <v>179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LeftRightNwayGenerator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LP_BackNwayGenerator_01</v>
      </c>
      <c r="B364" s="1" t="s">
        <v>180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BackNwayGenerator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8"/>
        <v>1</v>
      </c>
      <c r="S364" s="7" t="str">
        <f t="shared" ca="1" si="274"/>
        <v/>
      </c>
    </row>
    <row r="365" spans="1:19" x14ac:dyDescent="0.3">
      <c r="A365" s="1" t="str">
        <f t="shared" si="268"/>
        <v>LP_BackNwayGenerator_02</v>
      </c>
      <c r="B365" s="1" t="s">
        <v>180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BackNwayGenerator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8"/>
        <v>2</v>
      </c>
      <c r="S365" s="7" t="str">
        <f t="shared" ca="1" si="274"/>
        <v/>
      </c>
    </row>
    <row r="366" spans="1:19" x14ac:dyDescent="0.3">
      <c r="A366" s="1" t="str">
        <f t="shared" si="268"/>
        <v>LP_Repeat_01</v>
      </c>
      <c r="B366" s="1" t="s">
        <v>181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RepeatHitObject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0.3</v>
      </c>
      <c r="N366" s="1">
        <v>1</v>
      </c>
      <c r="O366" s="7">
        <f t="shared" ca="1" si="238"/>
        <v>1</v>
      </c>
      <c r="S366" s="7" t="str">
        <f t="shared" ca="1" si="274"/>
        <v/>
      </c>
    </row>
    <row r="367" spans="1:19" x14ac:dyDescent="0.3">
      <c r="A367" s="1" t="str">
        <f t="shared" si="268"/>
        <v>LP_Repeat_02</v>
      </c>
      <c r="B367" s="1" t="s">
        <v>181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RepeatHitObject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0.3</v>
      </c>
      <c r="N367" s="1">
        <v>2</v>
      </c>
      <c r="O367" s="7">
        <f t="shared" ca="1" si="238"/>
        <v>2</v>
      </c>
      <c r="S367" s="7" t="str">
        <f t="shared" ca="1" si="274"/>
        <v/>
      </c>
    </row>
    <row r="368" spans="1:19" x14ac:dyDescent="0.3">
      <c r="A368" s="1" t="str">
        <f t="shared" si="268"/>
        <v>LP_HealOnKill_01</v>
      </c>
      <c r="B368" s="1" t="s">
        <v>269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ref="K368:K381" si="287">J161</f>
        <v>0.15</v>
      </c>
      <c r="O368" s="7" t="str">
        <f t="shared" ref="O368" ca="1" si="288">IF(NOT(ISBLANK(N368)),N368,
IF(ISBLANK(M368),"",
VLOOKUP(M368,OFFSET(INDIRECT("$A:$B"),0,MATCH(M$1&amp;"_Verify",INDIRECT("$1:$1"),0)-1),2,0)
))</f>
        <v/>
      </c>
      <c r="S368" s="7" t="str">
        <f t="shared" ca="1" si="274"/>
        <v/>
      </c>
    </row>
    <row r="369" spans="1:19" x14ac:dyDescent="0.3">
      <c r="A369" s="1" t="str">
        <f t="shared" si="268"/>
        <v>LP_HealOnKill_02</v>
      </c>
      <c r="B369" s="1" t="s">
        <v>269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0.315</v>
      </c>
      <c r="O369" s="7" t="str">
        <f t="shared" ca="1" si="238"/>
        <v/>
      </c>
      <c r="S369" s="7" t="str">
        <f t="shared" ca="1" si="274"/>
        <v/>
      </c>
    </row>
    <row r="370" spans="1:19" x14ac:dyDescent="0.3">
      <c r="A370" s="1" t="str">
        <f t="shared" ref="A370:A372" si="289">B370&amp;"_"&amp;TEXT(D370,"00")</f>
        <v>LP_HealOnKill_03</v>
      </c>
      <c r="B370" s="1" t="s">
        <v>269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0.49500000000000005</v>
      </c>
      <c r="O370" s="7" t="str">
        <f t="shared" ref="O370:O372" ca="1" si="290">IF(NOT(ISBLANK(N370)),N370,
IF(ISBLANK(M370),"",
VLOOKUP(M370,OFFSET(INDIRECT("$A:$B"),0,MATCH(M$1&amp;"_Verify",INDIRECT("$1:$1"),0)-1),2,0)
))</f>
        <v/>
      </c>
      <c r="S370" s="7" t="str">
        <f t="shared" ref="S370:S372" ca="1" si="291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89"/>
        <v>LP_HealOnKill_04</v>
      </c>
      <c r="B371" s="1" t="s">
        <v>269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0.69</v>
      </c>
      <c r="O371" s="7" t="str">
        <f t="shared" ca="1" si="290"/>
        <v/>
      </c>
      <c r="S371" s="7" t="str">
        <f t="shared" ca="1" si="291"/>
        <v/>
      </c>
    </row>
    <row r="372" spans="1:19" x14ac:dyDescent="0.3">
      <c r="A372" s="1" t="str">
        <f t="shared" si="289"/>
        <v>LP_HealOnKill_05</v>
      </c>
      <c r="B372" s="1" t="s">
        <v>269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0.89999999999999991</v>
      </c>
      <c r="O372" s="7" t="str">
        <f t="shared" ca="1" si="290"/>
        <v/>
      </c>
      <c r="S372" s="7" t="str">
        <f t="shared" ca="1" si="291"/>
        <v/>
      </c>
    </row>
    <row r="373" spans="1:19" x14ac:dyDescent="0.3">
      <c r="A373" s="1" t="str">
        <f t="shared" ref="A373:A376" si="292">B373&amp;"_"&amp;TEXT(D373,"00")</f>
        <v>LP_HealOnKill_06</v>
      </c>
      <c r="B373" s="1" t="s">
        <v>269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1.125</v>
      </c>
      <c r="O373" s="7" t="str">
        <f t="shared" ref="O373:O376" ca="1" si="293">IF(NOT(ISBLANK(N373)),N373,
IF(ISBLANK(M373),"",
VLOOKUP(M373,OFFSET(INDIRECT("$A:$B"),0,MATCH(M$1&amp;"_Verify",INDIRECT("$1:$1"),0)-1),2,0)
))</f>
        <v/>
      </c>
      <c r="S373" s="7" t="str">
        <f t="shared" ref="S373:S376" ca="1" si="294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92"/>
        <v>LP_HealOnKill_07</v>
      </c>
      <c r="B374" s="1" t="s">
        <v>269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1.3650000000000002</v>
      </c>
      <c r="O374" s="7" t="str">
        <f t="shared" ca="1" si="293"/>
        <v/>
      </c>
      <c r="S374" s="7" t="str">
        <f t="shared" ca="1" si="294"/>
        <v/>
      </c>
    </row>
    <row r="375" spans="1:19" x14ac:dyDescent="0.3">
      <c r="A375" s="1" t="str">
        <f t="shared" si="292"/>
        <v>LP_HealOnKill_08</v>
      </c>
      <c r="B375" s="1" t="s">
        <v>269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1.62</v>
      </c>
      <c r="O375" s="7" t="str">
        <f t="shared" ca="1" si="293"/>
        <v/>
      </c>
      <c r="S375" s="7" t="str">
        <f t="shared" ca="1" si="294"/>
        <v/>
      </c>
    </row>
    <row r="376" spans="1:19" x14ac:dyDescent="0.3">
      <c r="A376" s="1" t="str">
        <f t="shared" si="292"/>
        <v>LP_HealOnKill_09</v>
      </c>
      <c r="B376" s="1" t="s">
        <v>269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1.89</v>
      </c>
      <c r="O376" s="7" t="str">
        <f t="shared" ca="1" si="293"/>
        <v/>
      </c>
      <c r="S376" s="7" t="str">
        <f t="shared" ca="1" si="294"/>
        <v/>
      </c>
    </row>
    <row r="377" spans="1:19" x14ac:dyDescent="0.3">
      <c r="A377" s="1" t="str">
        <f t="shared" ref="A377:A406" si="295">B377&amp;"_"&amp;TEXT(D377,"00")</f>
        <v>LP_HealOnKillBetter_01</v>
      </c>
      <c r="B377" s="1" t="s">
        <v>270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0.25</v>
      </c>
      <c r="O377" s="7" t="str">
        <f t="shared" ref="O377:O420" ca="1" si="296">IF(NOT(ISBLANK(N377)),N377,
IF(ISBLANK(M377),"",
VLOOKUP(M377,OFFSET(INDIRECT("$A:$B"),0,MATCH(M$1&amp;"_Verify",INDIRECT("$1:$1"),0)-1),2,0)
))</f>
        <v/>
      </c>
      <c r="S377" s="7" t="str">
        <f t="shared" ca="1" si="274"/>
        <v/>
      </c>
    </row>
    <row r="378" spans="1:19" x14ac:dyDescent="0.3">
      <c r="A378" s="1" t="str">
        <f t="shared" si="295"/>
        <v>LP_HealOnKillBetter_02</v>
      </c>
      <c r="B378" s="1" t="s">
        <v>270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0.52500000000000002</v>
      </c>
      <c r="O378" s="7" t="str">
        <f t="shared" ca="1" si="296"/>
        <v/>
      </c>
      <c r="S378" s="7" t="str">
        <f t="shared" ca="1" si="274"/>
        <v/>
      </c>
    </row>
    <row r="379" spans="1:19" x14ac:dyDescent="0.3">
      <c r="A379" s="1" t="str">
        <f t="shared" ref="A379:A392" si="297">B379&amp;"_"&amp;TEXT(D379,"00")</f>
        <v>LP_HealOnKillBetter_03</v>
      </c>
      <c r="B379" s="1" t="s">
        <v>270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0.82500000000000007</v>
      </c>
      <c r="O379" s="7" t="str">
        <f t="shared" ref="O379:O392" ca="1" si="298">IF(NOT(ISBLANK(N379)),N379,
IF(ISBLANK(M379),"",
VLOOKUP(M379,OFFSET(INDIRECT("$A:$B"),0,MATCH(M$1&amp;"_Verify",INDIRECT("$1:$1"),0)-1),2,0)
))</f>
        <v/>
      </c>
      <c r="S379" s="7" t="str">
        <f t="shared" ref="S379:S392" ca="1" si="299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97"/>
        <v>LP_HealOnKillBetter_04</v>
      </c>
      <c r="B380" s="1" t="s">
        <v>270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1.1499999999999999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LP_HealOnKillBetter_05</v>
      </c>
      <c r="B381" s="1" t="s">
        <v>270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1.5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LP_HealOnCrit_01</v>
      </c>
      <c r="B382" s="1" t="s">
        <v>940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>J161</f>
        <v>0.15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LP_HealOnCrit_02</v>
      </c>
      <c r="B383" s="1" t="s">
        <v>940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ref="J383:J395" si="300">J162</f>
        <v>0.315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LP_HealOnCrit_03</v>
      </c>
      <c r="B384" s="1" t="s">
        <v>940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0.49500000000000005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LP_HealOnCrit_04</v>
      </c>
      <c r="B385" s="1" t="s">
        <v>940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0.69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LP_HealOnCrit_05</v>
      </c>
      <c r="B386" s="1" t="s">
        <v>940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0.89999999999999991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LP_HealOnCrit_06</v>
      </c>
      <c r="B387" s="1" t="s">
        <v>940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1.125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LP_HealOnCrit_07</v>
      </c>
      <c r="B388" s="1" t="s">
        <v>940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1.3650000000000002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si="297"/>
        <v>LP_HealOnCrit_08</v>
      </c>
      <c r="B389" s="1" t="s">
        <v>940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1.62</v>
      </c>
      <c r="O389" s="7" t="str">
        <f t="shared" ca="1" si="298"/>
        <v/>
      </c>
      <c r="S389" s="7" t="str">
        <f t="shared" ca="1" si="299"/>
        <v/>
      </c>
    </row>
    <row r="390" spans="1:21" x14ac:dyDescent="0.3">
      <c r="A390" s="1" t="str">
        <f t="shared" si="297"/>
        <v>LP_HealOnCrit_09</v>
      </c>
      <c r="B390" s="1" t="s">
        <v>940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1.89</v>
      </c>
      <c r="O390" s="7" t="str">
        <f t="shared" ca="1" si="298"/>
        <v/>
      </c>
      <c r="S390" s="7" t="str">
        <f t="shared" ca="1" si="299"/>
        <v/>
      </c>
    </row>
    <row r="391" spans="1:21" x14ac:dyDescent="0.3">
      <c r="A391" s="1" t="str">
        <f t="shared" si="297"/>
        <v>LP_HealOnCritBetter_01</v>
      </c>
      <c r="B391" s="1" t="s">
        <v>941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0.25</v>
      </c>
      <c r="O391" s="7" t="str">
        <f t="shared" ca="1" si="298"/>
        <v/>
      </c>
      <c r="S391" s="7" t="str">
        <f t="shared" ca="1" si="299"/>
        <v/>
      </c>
    </row>
    <row r="392" spans="1:21" x14ac:dyDescent="0.3">
      <c r="A392" s="1" t="str">
        <f t="shared" si="297"/>
        <v>LP_HealOnCritBetter_02</v>
      </c>
      <c r="B392" s="1" t="s">
        <v>941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0.52500000000000002</v>
      </c>
      <c r="O392" s="7" t="str">
        <f t="shared" ca="1" si="298"/>
        <v/>
      </c>
      <c r="S392" s="7" t="str">
        <f t="shared" ca="1" si="299"/>
        <v/>
      </c>
    </row>
    <row r="393" spans="1:21" x14ac:dyDescent="0.3">
      <c r="A393" s="1" t="str">
        <f t="shared" ref="A393:A395" si="301">B393&amp;"_"&amp;TEXT(D393,"00")</f>
        <v>LP_HealOnCritBetter_03</v>
      </c>
      <c r="B393" s="1" t="s">
        <v>941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0.82500000000000007</v>
      </c>
      <c r="O393" s="7" t="str">
        <f t="shared" ref="O393:O395" ca="1" si="302">IF(NOT(ISBLANK(N393)),N393,
IF(ISBLANK(M393),"",
VLOOKUP(M393,OFFSET(INDIRECT("$A:$B"),0,MATCH(M$1&amp;"_Verify",INDIRECT("$1:$1"),0)-1),2,0)
))</f>
        <v/>
      </c>
      <c r="S393" s="7" t="str">
        <f t="shared" ref="S393:S395" ca="1" si="303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301"/>
        <v>LP_HealOnCritBetter_04</v>
      </c>
      <c r="B394" s="1" t="s">
        <v>941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1.1499999999999999</v>
      </c>
      <c r="O394" s="7" t="str">
        <f t="shared" ca="1" si="302"/>
        <v/>
      </c>
      <c r="S394" s="7" t="str">
        <f t="shared" ca="1" si="303"/>
        <v/>
      </c>
    </row>
    <row r="395" spans="1:21" x14ac:dyDescent="0.3">
      <c r="A395" s="1" t="str">
        <f t="shared" si="301"/>
        <v>LP_HealOnCritBetter_05</v>
      </c>
      <c r="B395" s="1" t="s">
        <v>941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1.5</v>
      </c>
      <c r="O395" s="7" t="str">
        <f t="shared" ca="1" si="302"/>
        <v/>
      </c>
      <c r="S395" s="7" t="str">
        <f t="shared" ca="1" si="303"/>
        <v/>
      </c>
    </row>
    <row r="396" spans="1:21" x14ac:dyDescent="0.3">
      <c r="A396" s="1" t="str">
        <f t="shared" si="295"/>
        <v>LP_AtkSpeedUpOnEncounter_01</v>
      </c>
      <c r="B396" s="1" t="s">
        <v>295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6"/>
        <v/>
      </c>
      <c r="Q396" s="1" t="s">
        <v>296</v>
      </c>
      <c r="S396" s="7">
        <f t="shared" ref="S396:S447" ca="1" si="304">IF(NOT(ISBLANK(R396)),R396,
IF(ISBLANK(Q396),"",
VLOOKUP(Q396,OFFSET(INDIRECT("$A:$B"),0,MATCH(Q$1&amp;"_Verify",INDIRECT("$1:$1"),0)-1),2,0)
))</f>
        <v>1</v>
      </c>
      <c r="U396" s="1" t="s">
        <v>297</v>
      </c>
    </row>
    <row r="397" spans="1:21" x14ac:dyDescent="0.3">
      <c r="A397" s="1" t="str">
        <f t="shared" si="295"/>
        <v>LP_AtkSpeedUpOnEncounter_02</v>
      </c>
      <c r="B397" s="1" t="s">
        <v>295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ref="A398:A404" si="305">B398&amp;"_"&amp;TEXT(D398,"00")</f>
        <v>LP_AtkSpeedUpOnEncounter_03</v>
      </c>
      <c r="B398" s="1" t="s">
        <v>295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4" ca="1" si="306">IF(NOT(ISBLANK(N398)),N398,
IF(ISBLANK(M398),"",
VLOOKUP(M398,OFFSET(INDIRECT("$A:$B"),0,MATCH(M$1&amp;"_Verify",INDIRECT("$1:$1"),0)-1),2,0)
))</f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LP_AtkSpeedUpOnEncounter_04</v>
      </c>
      <c r="B399" s="1" t="s">
        <v>295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LP_AtkSpeedUpOnEncounter_05</v>
      </c>
      <c r="B400" s="1" t="s">
        <v>295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305"/>
        <v>LP_AtkSpeedUpOnEncounter_06</v>
      </c>
      <c r="B401" s="1" t="s">
        <v>295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6"/>
        <v/>
      </c>
      <c r="Q401" s="1" t="s">
        <v>296</v>
      </c>
      <c r="S401" s="7">
        <f t="shared" ca="1" si="304"/>
        <v>1</v>
      </c>
      <c r="U401" s="1" t="s">
        <v>297</v>
      </c>
    </row>
    <row r="402" spans="1:23" x14ac:dyDescent="0.3">
      <c r="A402" s="1" t="str">
        <f t="shared" si="305"/>
        <v>LP_AtkSpeedUpOnEncounter_07</v>
      </c>
      <c r="B402" s="1" t="s">
        <v>295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6"/>
        <v/>
      </c>
      <c r="Q402" s="1" t="s">
        <v>296</v>
      </c>
      <c r="S402" s="7">
        <f t="shared" ca="1" si="304"/>
        <v>1</v>
      </c>
      <c r="U402" s="1" t="s">
        <v>297</v>
      </c>
    </row>
    <row r="403" spans="1:23" x14ac:dyDescent="0.3">
      <c r="A403" s="1" t="str">
        <f t="shared" si="305"/>
        <v>LP_AtkSpeedUpOnEncounter_08</v>
      </c>
      <c r="B403" s="1" t="s">
        <v>295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6"/>
        <v/>
      </c>
      <c r="Q403" s="1" t="s">
        <v>296</v>
      </c>
      <c r="S403" s="7">
        <f t="shared" ca="1" si="304"/>
        <v>1</v>
      </c>
      <c r="U403" s="1" t="s">
        <v>297</v>
      </c>
    </row>
    <row r="404" spans="1:23" x14ac:dyDescent="0.3">
      <c r="A404" s="1" t="str">
        <f t="shared" si="305"/>
        <v>LP_AtkSpeedUpOnEncounter_09</v>
      </c>
      <c r="B404" s="1" t="s">
        <v>295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6"/>
        <v/>
      </c>
      <c r="Q404" s="1" t="s">
        <v>296</v>
      </c>
      <c r="S404" s="7">
        <f t="shared" ca="1" si="304"/>
        <v>1</v>
      </c>
      <c r="U404" s="1" t="s">
        <v>297</v>
      </c>
    </row>
    <row r="405" spans="1:23" x14ac:dyDescent="0.3">
      <c r="A405" s="1" t="str">
        <f t="shared" si="295"/>
        <v>LP_AtkSpeedUpOnEncounter_Spd_01</v>
      </c>
      <c r="B405" s="1" t="s">
        <v>292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4.5</v>
      </c>
      <c r="J405" s="1">
        <f t="shared" ref="J405:J413" si="307">J161*4.5/6*2.5</f>
        <v>0.28125</v>
      </c>
      <c r="M405" s="1" t="s">
        <v>148</v>
      </c>
      <c r="O405" s="7">
        <f t="shared" ca="1" si="296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295"/>
        <v>LP_AtkSpeedUpOnEncounter_Spd_02</v>
      </c>
      <c r="B406" s="1" t="s">
        <v>292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5</v>
      </c>
      <c r="J406" s="1">
        <f t="shared" si="307"/>
        <v>0.59062499999999996</v>
      </c>
      <c r="M406" s="1" t="s">
        <v>148</v>
      </c>
      <c r="O406" s="7">
        <f t="shared" ca="1" si="296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ref="A407:A413" si="308">B407&amp;"_"&amp;TEXT(D407,"00")</f>
        <v>LP_AtkSpeedUpOnEncounter_Spd_03</v>
      </c>
      <c r="B407" s="1" t="s">
        <v>292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5.5</v>
      </c>
      <c r="J407" s="1">
        <f t="shared" si="307"/>
        <v>0.92812500000000009</v>
      </c>
      <c r="M407" s="1" t="s">
        <v>148</v>
      </c>
      <c r="O407" s="7">
        <f t="shared" ref="O407:O413" ca="1" si="309">IF(NOT(ISBLANK(N407)),N407,
IF(ISBLANK(M407),"",
VLOOKUP(M407,OFFSET(INDIRECT("$A:$B"),0,MATCH(M$1&amp;"_Verify",INDIRECT("$1:$1"),0)-1),2,0)
))</f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LP_AtkSpeedUpOnEncounter_Spd_04</v>
      </c>
      <c r="B408" s="1" t="s">
        <v>292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</v>
      </c>
      <c r="J408" s="1">
        <f t="shared" si="307"/>
        <v>1.29375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LP_AtkSpeedUpOnEncounter_Spd_05</v>
      </c>
      <c r="B409" s="1" t="s">
        <v>292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6.5</v>
      </c>
      <c r="J409" s="1">
        <f t="shared" si="307"/>
        <v>1.6874999999999998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si="308"/>
        <v>LP_AtkSpeedUpOnEncounter_Spd_06</v>
      </c>
      <c r="B410" s="1" t="s">
        <v>292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7</v>
      </c>
      <c r="J410" s="1">
        <f t="shared" si="307"/>
        <v>2.109375</v>
      </c>
      <c r="M410" s="1" t="s">
        <v>148</v>
      </c>
      <c r="O410" s="7">
        <f t="shared" ca="1" si="309"/>
        <v>3</v>
      </c>
      <c r="R410" s="1">
        <v>1</v>
      </c>
      <c r="S410" s="7">
        <f t="shared" ca="1" si="304"/>
        <v>1</v>
      </c>
      <c r="W410" s="1" t="s">
        <v>364</v>
      </c>
    </row>
    <row r="411" spans="1:23" x14ac:dyDescent="0.3">
      <c r="A411" s="1" t="str">
        <f t="shared" si="308"/>
        <v>LP_AtkSpeedUpOnEncounter_Spd_07</v>
      </c>
      <c r="B411" s="1" t="s">
        <v>292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7.5</v>
      </c>
      <c r="J411" s="1">
        <f t="shared" si="307"/>
        <v>2.5593750000000002</v>
      </c>
      <c r="M411" s="1" t="s">
        <v>148</v>
      </c>
      <c r="O411" s="7">
        <f t="shared" ca="1" si="309"/>
        <v>3</v>
      </c>
      <c r="R411" s="1">
        <v>1</v>
      </c>
      <c r="S411" s="7">
        <f t="shared" ca="1" si="304"/>
        <v>1</v>
      </c>
      <c r="W411" s="1" t="s">
        <v>364</v>
      </c>
    </row>
    <row r="412" spans="1:23" x14ac:dyDescent="0.3">
      <c r="A412" s="1" t="str">
        <f t="shared" si="308"/>
        <v>LP_AtkSpeedUpOnEncounter_Spd_08</v>
      </c>
      <c r="B412" s="1" t="s">
        <v>292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8</v>
      </c>
      <c r="J412" s="1">
        <f t="shared" si="307"/>
        <v>3.0375000000000001</v>
      </c>
      <c r="M412" s="1" t="s">
        <v>148</v>
      </c>
      <c r="O412" s="7">
        <f t="shared" ca="1" si="309"/>
        <v>3</v>
      </c>
      <c r="R412" s="1">
        <v>1</v>
      </c>
      <c r="S412" s="7">
        <f t="shared" ca="1" si="304"/>
        <v>1</v>
      </c>
      <c r="W412" s="1" t="s">
        <v>364</v>
      </c>
    </row>
    <row r="413" spans="1:23" x14ac:dyDescent="0.3">
      <c r="A413" s="1" t="str">
        <f t="shared" si="308"/>
        <v>LP_AtkSpeedUpOnEncounter_Spd_09</v>
      </c>
      <c r="B413" s="1" t="s">
        <v>292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8.5</v>
      </c>
      <c r="J413" s="1">
        <f t="shared" si="307"/>
        <v>3.5437499999999993</v>
      </c>
      <c r="M413" s="1" t="s">
        <v>148</v>
      </c>
      <c r="O413" s="7">
        <f t="shared" ca="1" si="309"/>
        <v>3</v>
      </c>
      <c r="R413" s="1">
        <v>1</v>
      </c>
      <c r="S413" s="7">
        <f t="shared" ca="1" si="304"/>
        <v>1</v>
      </c>
      <c r="W413" s="1" t="s">
        <v>364</v>
      </c>
    </row>
    <row r="414" spans="1:23" x14ac:dyDescent="0.3">
      <c r="A414" s="1" t="str">
        <f t="shared" ref="A414:A420" si="310">B414&amp;"_"&amp;TEXT(D414,"00")</f>
        <v>LP_AtkSpeedUpOnEncounterBetter_01</v>
      </c>
      <c r="B414" s="1" t="s">
        <v>291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96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0"/>
        <v>LP_AtkSpeedUpOnEncounterBetter_02</v>
      </c>
      <c r="B415" s="1" t="s">
        <v>291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96"/>
        <v/>
      </c>
      <c r="Q415" s="1" t="s">
        <v>296</v>
      </c>
      <c r="S415" s="7">
        <f t="shared" ca="1" si="304"/>
        <v>1</v>
      </c>
      <c r="U415" s="1" t="s">
        <v>293</v>
      </c>
    </row>
    <row r="416" spans="1:23" x14ac:dyDescent="0.3">
      <c r="A416" s="1" t="str">
        <f t="shared" ref="A416:A418" si="311">B416&amp;"_"&amp;TEXT(D416,"00")</f>
        <v>LP_AtkSpeedUpOnEncounterBetter_03</v>
      </c>
      <c r="B416" s="1" t="s">
        <v>291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ref="O416:O418" ca="1" si="312">IF(NOT(ISBLANK(N416)),N416,
IF(ISBLANK(M416),"",
VLOOKUP(M416,OFFSET(INDIRECT("$A:$B"),0,MATCH(M$1&amp;"_Verify",INDIRECT("$1:$1"),0)-1),2,0)
))</f>
        <v/>
      </c>
      <c r="Q416" s="1" t="s">
        <v>296</v>
      </c>
      <c r="S416" s="7">
        <f t="shared" ca="1" si="304"/>
        <v>1</v>
      </c>
      <c r="U416" s="1" t="s">
        <v>293</v>
      </c>
    </row>
    <row r="417" spans="1:23" x14ac:dyDescent="0.3">
      <c r="A417" s="1" t="str">
        <f t="shared" si="311"/>
        <v>LP_AtkSpeedUpOnEncounterBetter_04</v>
      </c>
      <c r="B417" s="1" t="s">
        <v>291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2"/>
        <v/>
      </c>
      <c r="Q417" s="1" t="s">
        <v>296</v>
      </c>
      <c r="S417" s="7">
        <f t="shared" ca="1" si="304"/>
        <v>1</v>
      </c>
      <c r="U417" s="1" t="s">
        <v>293</v>
      </c>
    </row>
    <row r="418" spans="1:23" x14ac:dyDescent="0.3">
      <c r="A418" s="1" t="str">
        <f t="shared" si="311"/>
        <v>LP_AtkSpeedUpOnEncounterBetter_05</v>
      </c>
      <c r="B418" s="1" t="s">
        <v>291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2"/>
        <v/>
      </c>
      <c r="Q418" s="1" t="s">
        <v>296</v>
      </c>
      <c r="S418" s="7">
        <f t="shared" ca="1" si="304"/>
        <v>1</v>
      </c>
      <c r="U418" s="1" t="s">
        <v>293</v>
      </c>
    </row>
    <row r="419" spans="1:23" x14ac:dyDescent="0.3">
      <c r="A419" s="1" t="str">
        <f t="shared" si="310"/>
        <v>LP_AtkSpeedUpOnEncounterBetter_Spd_01</v>
      </c>
      <c r="B419" s="1" t="s">
        <v>294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4.5</v>
      </c>
      <c r="J419" s="1">
        <f>J170*4.5/6*2.5</f>
        <v>0.46875</v>
      </c>
      <c r="M419" s="1" t="s">
        <v>148</v>
      </c>
      <c r="O419" s="7">
        <f t="shared" ca="1" si="296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10"/>
        <v>LP_AtkSpeedUpOnEncounterBetter_Spd_02</v>
      </c>
      <c r="B420" s="1" t="s">
        <v>294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5.5</v>
      </c>
      <c r="J420" s="1">
        <f>J171*4.5/6*2.5</f>
        <v>0.98437500000000011</v>
      </c>
      <c r="M420" s="1" t="s">
        <v>148</v>
      </c>
      <c r="O420" s="7">
        <f t="shared" ca="1" si="296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ref="A421:A423" si="313">B421&amp;"_"&amp;TEXT(D421,"00")</f>
        <v>LP_AtkSpeedUpOnEncounterBetter_Spd_03</v>
      </c>
      <c r="B421" s="1" t="s">
        <v>294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6.5</v>
      </c>
      <c r="J421" s="1">
        <f>J172*4.5/6*2.5</f>
        <v>1.546875</v>
      </c>
      <c r="M421" s="1" t="s">
        <v>148</v>
      </c>
      <c r="O421" s="7">
        <f t="shared" ref="O421:O423" ca="1" si="314">IF(NOT(ISBLANK(N421)),N421,
IF(ISBLANK(M421),"",
VLOOKUP(M421,OFFSET(INDIRECT("$A:$B"),0,MATCH(M$1&amp;"_Verify",INDIRECT("$1:$1"),0)-1),2,0)
))</f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si="313"/>
        <v>LP_AtkSpeedUpOnEncounterBetter_Spd_04</v>
      </c>
      <c r="B422" s="1" t="s">
        <v>294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7.5</v>
      </c>
      <c r="J422" s="1">
        <f>J173*4.5/6*2.5</f>
        <v>2.15625</v>
      </c>
      <c r="M422" s="1" t="s">
        <v>148</v>
      </c>
      <c r="O422" s="7">
        <f t="shared" ca="1" si="314"/>
        <v>3</v>
      </c>
      <c r="R422" s="1">
        <v>1</v>
      </c>
      <c r="S422" s="7">
        <f t="shared" ca="1" si="304"/>
        <v>1</v>
      </c>
      <c r="W422" s="1" t="s">
        <v>364</v>
      </c>
    </row>
    <row r="423" spans="1:23" x14ac:dyDescent="0.3">
      <c r="A423" s="1" t="str">
        <f t="shared" si="313"/>
        <v>LP_AtkSpeedUpOnEncounterBetter_Spd_05</v>
      </c>
      <c r="B423" s="1" t="s">
        <v>294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>J174*4.5/6*2.5</f>
        <v>2.8125</v>
      </c>
      <c r="M423" s="1" t="s">
        <v>148</v>
      </c>
      <c r="O423" s="7">
        <f t="shared" ca="1" si="314"/>
        <v>3</v>
      </c>
      <c r="R423" s="1">
        <v>1</v>
      </c>
      <c r="S423" s="7">
        <f t="shared" ca="1" si="304"/>
        <v>1</v>
      </c>
      <c r="W423" s="1" t="s">
        <v>364</v>
      </c>
    </row>
    <row r="424" spans="1:23" x14ac:dyDescent="0.3">
      <c r="A424" s="1" t="str">
        <f t="shared" ref="A424:A428" si="315">B424&amp;"_"&amp;TEXT(D424,"00")</f>
        <v>LP_VampireOnAttack_01</v>
      </c>
      <c r="B424" s="1" t="s">
        <v>298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ref="L424:L437" si="316">J161</f>
        <v>0.15</v>
      </c>
      <c r="O424" s="7" t="str">
        <f t="shared" ref="O424:O428" ca="1" si="317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23" x14ac:dyDescent="0.3">
      <c r="A425" s="1" t="str">
        <f t="shared" si="315"/>
        <v>LP_VampireOnAttack_02</v>
      </c>
      <c r="B425" s="1" t="s">
        <v>298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0.315</v>
      </c>
      <c r="O425" s="7" t="str">
        <f t="shared" ca="1" si="317"/>
        <v/>
      </c>
      <c r="S425" s="7" t="str">
        <f t="shared" ca="1" si="304"/>
        <v/>
      </c>
    </row>
    <row r="426" spans="1:23" x14ac:dyDescent="0.3">
      <c r="A426" s="1" t="str">
        <f t="shared" si="315"/>
        <v>LP_VampireOnAttack_03</v>
      </c>
      <c r="B426" s="1" t="s">
        <v>298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0.49500000000000005</v>
      </c>
      <c r="O426" s="7" t="str">
        <f t="shared" ca="1" si="317"/>
        <v/>
      </c>
      <c r="S426" s="7" t="str">
        <f t="shared" ca="1" si="304"/>
        <v/>
      </c>
    </row>
    <row r="427" spans="1:23" x14ac:dyDescent="0.3">
      <c r="A427" s="1" t="str">
        <f t="shared" si="315"/>
        <v>LP_VampireOnAttack_04</v>
      </c>
      <c r="B427" s="1" t="s">
        <v>298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0.69</v>
      </c>
      <c r="O427" s="7" t="str">
        <f t="shared" ca="1" si="317"/>
        <v/>
      </c>
      <c r="S427" s="7" t="str">
        <f t="shared" ca="1" si="304"/>
        <v/>
      </c>
    </row>
    <row r="428" spans="1:23" x14ac:dyDescent="0.3">
      <c r="A428" s="1" t="str">
        <f t="shared" si="315"/>
        <v>LP_VampireOnAttack_05</v>
      </c>
      <c r="B428" s="1" t="s">
        <v>298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0.89999999999999991</v>
      </c>
      <c r="O428" s="7" t="str">
        <f t="shared" ca="1" si="317"/>
        <v/>
      </c>
      <c r="S428" s="7" t="str">
        <f t="shared" ca="1" si="304"/>
        <v/>
      </c>
    </row>
    <row r="429" spans="1:23" x14ac:dyDescent="0.3">
      <c r="A429" s="1" t="str">
        <f t="shared" ref="A429:A432" si="318">B429&amp;"_"&amp;TEXT(D429,"00")</f>
        <v>LP_VampireOnAttack_06</v>
      </c>
      <c r="B429" s="1" t="s">
        <v>298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1.125</v>
      </c>
      <c r="O429" s="7" t="str">
        <f t="shared" ref="O429:O432" ca="1" si="319">IF(NOT(ISBLANK(N429)),N429,
IF(ISBLANK(M429),"",
VLOOKUP(M429,OFFSET(INDIRECT("$A:$B"),0,MATCH(M$1&amp;"_Verify",INDIRECT("$1:$1"),0)-1),2,0)
))</f>
        <v/>
      </c>
      <c r="S429" s="7" t="str">
        <f t="shared" ref="S429:S432" ca="1" si="320">IF(NOT(ISBLANK(R429)),R429,
IF(ISBLANK(Q429),"",
VLOOKUP(Q429,OFFSET(INDIRECT("$A:$B"),0,MATCH(Q$1&amp;"_Verify",INDIRECT("$1:$1"),0)-1),2,0)
))</f>
        <v/>
      </c>
    </row>
    <row r="430" spans="1:23" x14ac:dyDescent="0.3">
      <c r="A430" s="1" t="str">
        <f t="shared" si="318"/>
        <v>LP_VampireOnAttack_07</v>
      </c>
      <c r="B430" s="1" t="s">
        <v>298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1.3650000000000002</v>
      </c>
      <c r="O430" s="7" t="str">
        <f t="shared" ca="1" si="319"/>
        <v/>
      </c>
      <c r="S430" s="7" t="str">
        <f t="shared" ca="1" si="320"/>
        <v/>
      </c>
    </row>
    <row r="431" spans="1:23" x14ac:dyDescent="0.3">
      <c r="A431" s="1" t="str">
        <f t="shared" si="318"/>
        <v>LP_VampireOnAttack_08</v>
      </c>
      <c r="B431" s="1" t="s">
        <v>298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1.62</v>
      </c>
      <c r="O431" s="7" t="str">
        <f t="shared" ca="1" si="319"/>
        <v/>
      </c>
      <c r="S431" s="7" t="str">
        <f t="shared" ca="1" si="320"/>
        <v/>
      </c>
    </row>
    <row r="432" spans="1:23" x14ac:dyDescent="0.3">
      <c r="A432" s="1" t="str">
        <f t="shared" si="318"/>
        <v>LP_VampireOnAttack_09</v>
      </c>
      <c r="B432" s="1" t="s">
        <v>298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1.89</v>
      </c>
      <c r="O432" s="7" t="str">
        <f t="shared" ca="1" si="319"/>
        <v/>
      </c>
      <c r="S432" s="7" t="str">
        <f t="shared" ca="1" si="320"/>
        <v/>
      </c>
    </row>
    <row r="433" spans="1:21" x14ac:dyDescent="0.3">
      <c r="A433" s="1" t="str">
        <f t="shared" ref="A433:A437" si="321">B433&amp;"_"&amp;TEXT(D433,"00")</f>
        <v>LP_VampireOnAttackBetter_01</v>
      </c>
      <c r="B433" s="1" t="s">
        <v>299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0.25</v>
      </c>
      <c r="O433" s="7" t="str">
        <f t="shared" ref="O433:O437" ca="1" si="322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21" x14ac:dyDescent="0.3">
      <c r="A434" s="1" t="str">
        <f t="shared" si="321"/>
        <v>LP_VampireOnAttackBetter_02</v>
      </c>
      <c r="B434" s="1" t="s">
        <v>299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0.52500000000000002</v>
      </c>
      <c r="O434" s="7" t="str">
        <f t="shared" ca="1" si="322"/>
        <v/>
      </c>
      <c r="S434" s="7" t="str">
        <f t="shared" ca="1" si="304"/>
        <v/>
      </c>
    </row>
    <row r="435" spans="1:21" x14ac:dyDescent="0.3">
      <c r="A435" s="1" t="str">
        <f t="shared" si="321"/>
        <v>LP_VampireOnAttackBetter_03</v>
      </c>
      <c r="B435" s="1" t="s">
        <v>299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0.82500000000000007</v>
      </c>
      <c r="O435" s="7" t="str">
        <f t="shared" ca="1" si="322"/>
        <v/>
      </c>
      <c r="S435" s="7" t="str">
        <f t="shared" ca="1" si="304"/>
        <v/>
      </c>
    </row>
    <row r="436" spans="1:21" x14ac:dyDescent="0.3">
      <c r="A436" s="1" t="str">
        <f t="shared" si="321"/>
        <v>LP_VampireOnAttackBetter_04</v>
      </c>
      <c r="B436" s="1" t="s">
        <v>299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1.1499999999999999</v>
      </c>
      <c r="O436" s="7" t="str">
        <f t="shared" ca="1" si="322"/>
        <v/>
      </c>
      <c r="S436" s="7" t="str">
        <f t="shared" ca="1" si="304"/>
        <v/>
      </c>
    </row>
    <row r="437" spans="1:21" x14ac:dyDescent="0.3">
      <c r="A437" s="1" t="str">
        <f t="shared" si="321"/>
        <v>LP_VampireOnAttackBetter_05</v>
      </c>
      <c r="B437" s="1" t="s">
        <v>299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1.5</v>
      </c>
      <c r="O437" s="7" t="str">
        <f t="shared" ca="1" si="322"/>
        <v/>
      </c>
      <c r="S437" s="7" t="str">
        <f t="shared" ca="1" si="304"/>
        <v/>
      </c>
    </row>
    <row r="438" spans="1:21" x14ac:dyDescent="0.3">
      <c r="A438" s="1" t="str">
        <f t="shared" ref="A438:A442" si="323">B438&amp;"_"&amp;TEXT(D438,"00")</f>
        <v>LP_RecoverOnAttacked_01</v>
      </c>
      <c r="B438" s="1" t="s">
        <v>300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ref="O438:O442" ca="1" si="324">IF(NOT(ISBLANK(N438)),N438,
IF(ISBLANK(M438),"",
VLOOKUP(M438,OFFSET(INDIRECT("$A:$B"),0,MATCH(M$1&amp;"_Verify",INDIRECT("$1:$1"),0)-1),2,0)
))</f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si="323"/>
        <v>LP_RecoverOnAttacked_02</v>
      </c>
      <c r="B439" s="1" t="s">
        <v>300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4"/>
        <v/>
      </c>
      <c r="Q439" s="1" t="s">
        <v>224</v>
      </c>
      <c r="S439" s="7">
        <f t="shared" ca="1" si="304"/>
        <v>4</v>
      </c>
      <c r="U439" s="1" t="s">
        <v>301</v>
      </c>
    </row>
    <row r="440" spans="1:21" x14ac:dyDescent="0.3">
      <c r="A440" s="1" t="str">
        <f t="shared" si="323"/>
        <v>LP_RecoverOnAttacked_03</v>
      </c>
      <c r="B440" s="1" t="s">
        <v>300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4"/>
        <v/>
      </c>
      <c r="Q440" s="1" t="s">
        <v>224</v>
      </c>
      <c r="S440" s="7">
        <f t="shared" ca="1" si="304"/>
        <v>4</v>
      </c>
      <c r="U440" s="1" t="s">
        <v>301</v>
      </c>
    </row>
    <row r="441" spans="1:21" x14ac:dyDescent="0.3">
      <c r="A441" s="1" t="str">
        <f t="shared" si="323"/>
        <v>LP_RecoverOnAttacked_04</v>
      </c>
      <c r="B441" s="1" t="s">
        <v>300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4"/>
        <v/>
      </c>
      <c r="Q441" s="1" t="s">
        <v>224</v>
      </c>
      <c r="S441" s="7">
        <f t="shared" ca="1" si="304"/>
        <v>4</v>
      </c>
      <c r="U441" s="1" t="s">
        <v>301</v>
      </c>
    </row>
    <row r="442" spans="1:21" x14ac:dyDescent="0.3">
      <c r="A442" s="1" t="str">
        <f t="shared" si="323"/>
        <v>LP_RecoverOnAttacked_05</v>
      </c>
      <c r="B442" s="1" t="s">
        <v>300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4"/>
        <v/>
      </c>
      <c r="Q442" s="1" t="s">
        <v>224</v>
      </c>
      <c r="S442" s="7">
        <f t="shared" ca="1" si="304"/>
        <v>4</v>
      </c>
      <c r="U442" s="1" t="s">
        <v>301</v>
      </c>
    </row>
    <row r="443" spans="1:21" x14ac:dyDescent="0.3">
      <c r="A443" s="1" t="str">
        <f t="shared" ref="A443:A447" si="325">B443&amp;"_"&amp;TEXT(D443,"00")</f>
        <v>LP_RecoverOnAttacked_Heal_01</v>
      </c>
      <c r="B443" s="1" t="s">
        <v>301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ref="I443:I447" si="326">J443*5+0.1</f>
        <v>4.6999999999999984</v>
      </c>
      <c r="J443" s="1">
        <f t="shared" ref="J443:J446" si="327">J444+0.08</f>
        <v>0.91999999999999982</v>
      </c>
      <c r="L443" s="1">
        <v>8.8888888888888892E-2</v>
      </c>
      <c r="O443" s="7" t="str">
        <f t="shared" ref="O443:O447" ca="1" si="328">IF(NOT(ISBLANK(N443)),N443,
IF(ISBLANK(M443),"",
VLOOKUP(M443,OFFSET(INDIRECT("$A:$B"),0,MATCH(M$1&amp;"_Verify",INDIRECT("$1:$1"),0)-1),2,0)
))</f>
        <v/>
      </c>
      <c r="S443" s="7" t="str">
        <f t="shared" ca="1" si="304"/>
        <v/>
      </c>
    </row>
    <row r="444" spans="1:21" x14ac:dyDescent="0.3">
      <c r="A444" s="1" t="str">
        <f t="shared" si="325"/>
        <v>LP_RecoverOnAttacked_Heal_02</v>
      </c>
      <c r="B444" s="1" t="s">
        <v>301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si="326"/>
        <v>4.2999999999999989</v>
      </c>
      <c r="J444" s="1">
        <f t="shared" si="327"/>
        <v>0.83999999999999986</v>
      </c>
      <c r="L444" s="1">
        <v>0.12537313432835823</v>
      </c>
      <c r="O444" s="7" t="str">
        <f t="shared" ca="1" si="328"/>
        <v/>
      </c>
      <c r="S444" s="7" t="str">
        <f t="shared" ca="1" si="304"/>
        <v/>
      </c>
    </row>
    <row r="445" spans="1:21" x14ac:dyDescent="0.3">
      <c r="A445" s="1" t="str">
        <f t="shared" si="325"/>
        <v>LP_RecoverOnAttacked_Heal_03</v>
      </c>
      <c r="B445" s="1" t="s">
        <v>301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HealOverTime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f t="shared" si="326"/>
        <v>3.8999999999999995</v>
      </c>
      <c r="J445" s="1">
        <f t="shared" si="327"/>
        <v>0.7599999999999999</v>
      </c>
      <c r="L445" s="1">
        <v>0.14505494505494507</v>
      </c>
      <c r="O445" s="7" t="str">
        <f t="shared" ca="1" si="328"/>
        <v/>
      </c>
      <c r="S445" s="7" t="str">
        <f t="shared" ca="1" si="304"/>
        <v/>
      </c>
    </row>
    <row r="446" spans="1:21" x14ac:dyDescent="0.3">
      <c r="A446" s="1" t="str">
        <f t="shared" si="325"/>
        <v>LP_RecoverOnAttacked_Heal_04</v>
      </c>
      <c r="B446" s="1" t="s">
        <v>301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si="326"/>
        <v>3.4999999999999996</v>
      </c>
      <c r="J446" s="1">
        <f t="shared" si="327"/>
        <v>0.67999999999999994</v>
      </c>
      <c r="L446" s="1">
        <v>0.15726495726495726</v>
      </c>
      <c r="O446" s="7" t="str">
        <f t="shared" ca="1" si="328"/>
        <v/>
      </c>
      <c r="S446" s="7" t="str">
        <f t="shared" ca="1" si="304"/>
        <v/>
      </c>
    </row>
    <row r="447" spans="1:21" x14ac:dyDescent="0.3">
      <c r="A447" s="1" t="str">
        <f t="shared" si="325"/>
        <v>LP_RecoverOnAttacked_Heal_05</v>
      </c>
      <c r="B447" s="1" t="s">
        <v>301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6"/>
        <v>3.1</v>
      </c>
      <c r="J447" s="1">
        <v>0.6</v>
      </c>
      <c r="L447" s="1">
        <v>0.16551724137931034</v>
      </c>
      <c r="O447" s="7" t="str">
        <f t="shared" ca="1" si="328"/>
        <v/>
      </c>
      <c r="S447" s="7" t="str">
        <f t="shared" ca="1" si="304"/>
        <v/>
      </c>
    </row>
    <row r="448" spans="1:21" x14ac:dyDescent="0.3">
      <c r="A448" s="1" t="str">
        <f t="shared" ref="A448:A452" si="329">B448&amp;"_"&amp;TEXT(D448,"00")</f>
        <v>LP_ReflectOnAttacked_01</v>
      </c>
      <c r="B448" s="1" t="s">
        <v>304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0.93377528089887663</v>
      </c>
      <c r="O448" s="7" t="str">
        <f t="shared" ref="O448:O452" ca="1" si="330">IF(NOT(ISBLANK(N448)),N448,
IF(ISBLANK(M448),"",
VLOOKUP(M448,OFFSET(INDIRECT("$A:$B"),0,MATCH(M$1&amp;"_Verify",INDIRECT("$1:$1"),0)-1),2,0)
))</f>
        <v/>
      </c>
      <c r="S448" s="7" t="str">
        <f t="shared" ref="S448:S544" ca="1" si="331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29"/>
        <v>LP_ReflectOnAttacked_02</v>
      </c>
      <c r="B449" s="1" t="s">
        <v>304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2.2014964610717898</v>
      </c>
      <c r="O449" s="7" t="str">
        <f t="shared" ca="1" si="330"/>
        <v/>
      </c>
      <c r="S449" s="7" t="str">
        <f t="shared" ca="1" si="331"/>
        <v/>
      </c>
    </row>
    <row r="450" spans="1:19" x14ac:dyDescent="0.3">
      <c r="A450" s="1" t="str">
        <f t="shared" si="329"/>
        <v>LP_ReflectOnAttacked_03</v>
      </c>
      <c r="B450" s="1" t="s">
        <v>304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3.8477338195077495</v>
      </c>
      <c r="O450" s="7" t="str">
        <f t="shared" ca="1" si="330"/>
        <v/>
      </c>
      <c r="S450" s="7" t="str">
        <f t="shared" ca="1" si="331"/>
        <v/>
      </c>
    </row>
    <row r="451" spans="1:19" x14ac:dyDescent="0.3">
      <c r="A451" s="1" t="str">
        <f t="shared" si="329"/>
        <v>LP_ReflectOnAttacked_04</v>
      </c>
      <c r="B451" s="1" t="s">
        <v>304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5.9275139063862792</v>
      </c>
      <c r="O451" s="7" t="str">
        <f t="shared" ca="1" si="330"/>
        <v/>
      </c>
      <c r="S451" s="7" t="str">
        <f t="shared" ca="1" si="331"/>
        <v/>
      </c>
    </row>
    <row r="452" spans="1:19" x14ac:dyDescent="0.3">
      <c r="A452" s="1" t="str">
        <f t="shared" si="329"/>
        <v>LP_ReflectOnAttacked_05</v>
      </c>
      <c r="B452" s="1" t="s">
        <v>304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8.5104402985074614</v>
      </c>
      <c r="O452" s="7" t="str">
        <f t="shared" ca="1" si="330"/>
        <v/>
      </c>
      <c r="S452" s="7" t="str">
        <f t="shared" ca="1" si="331"/>
        <v/>
      </c>
    </row>
    <row r="453" spans="1:19" x14ac:dyDescent="0.3">
      <c r="A453" s="1" t="str">
        <f t="shared" ref="A453:A460" si="332">B453&amp;"_"&amp;TEXT(D453,"00")</f>
        <v>LP_ReflectOnAttackedBetter_01</v>
      </c>
      <c r="B453" s="1" t="s">
        <v>305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1.6960408163265315</v>
      </c>
      <c r="O453" s="7" t="str">
        <f t="shared" ref="O453:O460" ca="1" si="333">IF(NOT(ISBLANK(N453)),N453,
IF(ISBLANK(M453),"",
VLOOKUP(M453,OFFSET(INDIRECT("$A:$B"),0,MATCH(M$1&amp;"_Verify",INDIRECT("$1:$1"),0)-1),2,0)
))</f>
        <v/>
      </c>
      <c r="S453" s="7" t="str">
        <f t="shared" ca="1" si="331"/>
        <v/>
      </c>
    </row>
    <row r="454" spans="1:19" x14ac:dyDescent="0.3">
      <c r="A454" s="1" t="str">
        <f t="shared" si="332"/>
        <v>LP_ReflectOnAttackedBetter_02</v>
      </c>
      <c r="B454" s="1" t="s">
        <v>305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4.5603870967741944</v>
      </c>
      <c r="O454" s="7" t="str">
        <f t="shared" ca="1" si="333"/>
        <v/>
      </c>
      <c r="S454" s="7" t="str">
        <f t="shared" ca="1" si="331"/>
        <v/>
      </c>
    </row>
    <row r="455" spans="1:19" x14ac:dyDescent="0.3">
      <c r="A455" s="1" t="str">
        <f t="shared" si="332"/>
        <v>LP_ReflectOnAttackedBetter_03</v>
      </c>
      <c r="B455" s="1" t="s">
        <v>305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8.9988443328550947</v>
      </c>
      <c r="O455" s="7" t="str">
        <f t="shared" ca="1" si="333"/>
        <v/>
      </c>
      <c r="S455" s="7" t="str">
        <f t="shared" ca="1" si="331"/>
        <v/>
      </c>
    </row>
    <row r="456" spans="1:19" x14ac:dyDescent="0.3">
      <c r="A456" s="1" t="str">
        <f t="shared" si="332"/>
        <v>LP_AtkUpOnLowerHp_01</v>
      </c>
      <c r="B456" s="1" t="s">
        <v>306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0.35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si="332"/>
        <v>LP_AtkUpOnLowerHp_02</v>
      </c>
      <c r="B457" s="1" t="s">
        <v>306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0.73499999999999999</v>
      </c>
      <c r="N457" s="1">
        <v>0</v>
      </c>
      <c r="O457" s="7">
        <f t="shared" ca="1" si="333"/>
        <v>0</v>
      </c>
      <c r="S457" s="7" t="str">
        <f t="shared" ca="1" si="331"/>
        <v/>
      </c>
    </row>
    <row r="458" spans="1:19" x14ac:dyDescent="0.3">
      <c r="A458" s="1" t="str">
        <f t="shared" si="332"/>
        <v>LP_AtkUpOnLowerHp_03</v>
      </c>
      <c r="B458" s="1" t="s">
        <v>306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1.1549999999999998</v>
      </c>
      <c r="N458" s="1">
        <v>0</v>
      </c>
      <c r="O458" s="7">
        <f t="shared" ca="1" si="333"/>
        <v>0</v>
      </c>
      <c r="S458" s="7" t="str">
        <f t="shared" ca="1" si="331"/>
        <v/>
      </c>
    </row>
    <row r="459" spans="1:19" x14ac:dyDescent="0.3">
      <c r="A459" s="1" t="str">
        <f t="shared" si="332"/>
        <v>LP_AtkUpOnLowerHp_04</v>
      </c>
      <c r="B459" s="1" t="s">
        <v>306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1.6099999999999999</v>
      </c>
      <c r="N459" s="1">
        <v>0</v>
      </c>
      <c r="O459" s="7">
        <f t="shared" ca="1" si="333"/>
        <v>0</v>
      </c>
      <c r="S459" s="7" t="str">
        <f t="shared" ca="1" si="331"/>
        <v/>
      </c>
    </row>
    <row r="460" spans="1:19" x14ac:dyDescent="0.3">
      <c r="A460" s="1" t="str">
        <f t="shared" si="332"/>
        <v>LP_AtkUpOnLowerHp_05</v>
      </c>
      <c r="B460" s="1" t="s">
        <v>306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2.1</v>
      </c>
      <c r="N460" s="1">
        <v>0</v>
      </c>
      <c r="O460" s="7">
        <f t="shared" ca="1" si="333"/>
        <v>0</v>
      </c>
      <c r="S460" s="7" t="str">
        <f t="shared" ca="1" si="331"/>
        <v/>
      </c>
    </row>
    <row r="461" spans="1:19" x14ac:dyDescent="0.3">
      <c r="A461" s="1" t="str">
        <f t="shared" ref="A461:A464" si="334">B461&amp;"_"&amp;TEXT(D461,"00")</f>
        <v>LP_AtkUpOnLowerHp_06</v>
      </c>
      <c r="B461" s="1" t="s">
        <v>306</v>
      </c>
      <c r="C461" s="1" t="str">
        <f>IF(ISERROR(VLOOKUP(B461,AffectorValueTable!$A:$A,1,0)),"어펙터밸류없음","")</f>
        <v/>
      </c>
      <c r="D461" s="1">
        <v>6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2.625</v>
      </c>
      <c r="N461" s="1">
        <v>0</v>
      </c>
      <c r="O461" s="7">
        <f t="shared" ref="O461:O464" ca="1" si="335">IF(NOT(ISBLANK(N461)),N461,
IF(ISBLANK(M461),"",
VLOOKUP(M461,OFFSET(INDIRECT("$A:$B"),0,MATCH(M$1&amp;"_Verify",INDIRECT("$1:$1"),0)-1),2,0)
))</f>
        <v>0</v>
      </c>
      <c r="S461" s="7" t="str">
        <f t="shared" ref="S461:S464" ca="1" si="336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4"/>
        <v>LP_AtkUpOnLowerHp_07</v>
      </c>
      <c r="B462" s="1" t="s">
        <v>306</v>
      </c>
      <c r="C462" s="1" t="str">
        <f>IF(ISERROR(VLOOKUP(B462,AffectorValueTable!$A:$A,1,0)),"어펙터밸류없음","")</f>
        <v/>
      </c>
      <c r="D462" s="1">
        <v>7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3.1850000000000005</v>
      </c>
      <c r="N462" s="1">
        <v>0</v>
      </c>
      <c r="O462" s="7">
        <f t="shared" ca="1" si="335"/>
        <v>0</v>
      </c>
      <c r="S462" s="7" t="str">
        <f t="shared" ca="1" si="336"/>
        <v/>
      </c>
    </row>
    <row r="463" spans="1:19" x14ac:dyDescent="0.3">
      <c r="A463" s="1" t="str">
        <f t="shared" si="334"/>
        <v>LP_AtkUpOnLowerHp_08</v>
      </c>
      <c r="B463" s="1" t="s">
        <v>306</v>
      </c>
      <c r="C463" s="1" t="str">
        <f>IF(ISERROR(VLOOKUP(B463,AffectorValueTable!$A:$A,1,0)),"어펙터밸류없음","")</f>
        <v/>
      </c>
      <c r="D463" s="1">
        <v>8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3.7800000000000007</v>
      </c>
      <c r="N463" s="1">
        <v>0</v>
      </c>
      <c r="O463" s="7">
        <f t="shared" ca="1" si="335"/>
        <v>0</v>
      </c>
      <c r="S463" s="7" t="str">
        <f t="shared" ca="1" si="336"/>
        <v/>
      </c>
    </row>
    <row r="464" spans="1:19" x14ac:dyDescent="0.3">
      <c r="A464" s="1" t="str">
        <f t="shared" si="334"/>
        <v>LP_AtkUpOnLowerHp_09</v>
      </c>
      <c r="B464" s="1" t="s">
        <v>306</v>
      </c>
      <c r="C464" s="1" t="str">
        <f>IF(ISERROR(VLOOKUP(B464,AffectorValueTable!$A:$A,1,0)),"어펙터밸류없음","")</f>
        <v/>
      </c>
      <c r="D464" s="1">
        <v>9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4.41</v>
      </c>
      <c r="N464" s="1">
        <v>0</v>
      </c>
      <c r="O464" s="7">
        <f t="shared" ca="1" si="335"/>
        <v>0</v>
      </c>
      <c r="S464" s="7" t="str">
        <f t="shared" ca="1" si="336"/>
        <v/>
      </c>
    </row>
    <row r="465" spans="1:19" x14ac:dyDescent="0.3">
      <c r="A465" s="1" t="str">
        <f t="shared" ref="A465:A500" si="337">B465&amp;"_"&amp;TEXT(D465,"00")</f>
        <v>LP_AtkUpOnLowerHpBetter_01</v>
      </c>
      <c r="B465" s="1" t="s">
        <v>307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0.58333333333333337</v>
      </c>
      <c r="N465" s="1">
        <v>0</v>
      </c>
      <c r="O465" s="7">
        <f t="shared" ref="O465:O500" ca="1" si="338">IF(NOT(ISBLANK(N465)),N465,
IF(ISBLANK(M465),"",
VLOOKUP(M465,OFFSET(INDIRECT("$A:$B"),0,MATCH(M$1&amp;"_Verify",INDIRECT("$1:$1"),0)-1),2,0)
))</f>
        <v>0</v>
      </c>
      <c r="S465" s="7" t="str">
        <f t="shared" ca="1" si="331"/>
        <v/>
      </c>
    </row>
    <row r="466" spans="1:19" x14ac:dyDescent="0.3">
      <c r="A466" s="1" t="str">
        <f t="shared" si="337"/>
        <v>LP_AtkUpOnLowerHpBetter_02</v>
      </c>
      <c r="B466" s="1" t="s">
        <v>307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1.2250000000000001</v>
      </c>
      <c r="N466" s="1">
        <v>0</v>
      </c>
      <c r="O466" s="7">
        <f t="shared" ca="1" si="338"/>
        <v>0</v>
      </c>
      <c r="S466" s="7" t="str">
        <f t="shared" ca="1" si="331"/>
        <v/>
      </c>
    </row>
    <row r="467" spans="1:19" x14ac:dyDescent="0.3">
      <c r="A467" s="1" t="str">
        <f t="shared" si="337"/>
        <v>LP_AtkUpOnLowerHpBetter_03</v>
      </c>
      <c r="B467" s="1" t="s">
        <v>307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1.9250000000000003</v>
      </c>
      <c r="N467" s="1">
        <v>0</v>
      </c>
      <c r="O467" s="7">
        <f t="shared" ca="1" si="338"/>
        <v>0</v>
      </c>
      <c r="S467" s="7" t="str">
        <f t="shared" ca="1" si="331"/>
        <v/>
      </c>
    </row>
    <row r="468" spans="1:19" x14ac:dyDescent="0.3">
      <c r="A468" s="1" t="str">
        <f t="shared" ref="A468:A469" si="339">B468&amp;"_"&amp;TEXT(D468,"00")</f>
        <v>LP_AtkUpOnLowerHpBetter_04</v>
      </c>
      <c r="B468" s="1" t="s">
        <v>307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2.6833333333333331</v>
      </c>
      <c r="N468" s="1">
        <v>0</v>
      </c>
      <c r="O468" s="7">
        <f t="shared" ref="O468:O469" ca="1" si="340">IF(NOT(ISBLANK(N468)),N468,
IF(ISBLANK(M468),"",
VLOOKUP(M468,OFFSET(INDIRECT("$A:$B"),0,MATCH(M$1&amp;"_Verify",INDIRECT("$1:$1"),0)-1),2,0)
))</f>
        <v>0</v>
      </c>
      <c r="S468" s="7" t="str">
        <f t="shared" ref="S468:S469" ca="1" si="341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39"/>
        <v>LP_AtkUpOnLowerHpBetter_05</v>
      </c>
      <c r="B469" s="1" t="s">
        <v>307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3.5000000000000004</v>
      </c>
      <c r="N469" s="1">
        <v>0</v>
      </c>
      <c r="O469" s="7">
        <f t="shared" ca="1" si="340"/>
        <v>0</v>
      </c>
      <c r="S469" s="7" t="str">
        <f t="shared" ca="1" si="341"/>
        <v/>
      </c>
    </row>
    <row r="470" spans="1:19" x14ac:dyDescent="0.3">
      <c r="A470" s="1" t="str">
        <f t="shared" ref="A470:A484" si="342">B470&amp;"_"&amp;TEXT(D470,"00")</f>
        <v>LP_AtkUpOnLowerHpBetter_06</v>
      </c>
      <c r="B470" s="1" t="s">
        <v>307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3.5000000000000004</v>
      </c>
      <c r="N470" s="1">
        <v>0</v>
      </c>
      <c r="O470" s="7">
        <f t="shared" ref="O470:O484" ca="1" si="343">IF(NOT(ISBLANK(N470)),N470,
IF(ISBLANK(M470),"",
VLOOKUP(M470,OFFSET(INDIRECT("$A:$B"),0,MATCH(M$1&amp;"_Verify",INDIRECT("$1:$1"),0)-1),2,0)
))</f>
        <v>0</v>
      </c>
      <c r="S470" s="7" t="str">
        <f t="shared" ref="S470:S484" ca="1" si="344">IF(NOT(ISBLANK(R470)),R470,
IF(ISBLANK(Q470),"",
VLOOKUP(Q470,OFFSET(INDIRECT("$A:$B"),0,MATCH(Q$1&amp;"_Verify",INDIRECT("$1:$1"),0)-1),2,0)
))</f>
        <v/>
      </c>
    </row>
    <row r="471" spans="1:19" x14ac:dyDescent="0.3">
      <c r="A471" s="1" t="str">
        <f t="shared" si="342"/>
        <v>LP_AtkUpOnMaxHp_01</v>
      </c>
      <c r="B471" s="1" t="s">
        <v>942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ref="J471:J484" si="345">J161*4/3</f>
        <v>0.19999999999999998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LP_AtkUpOnMaxHp_02</v>
      </c>
      <c r="B472" s="1" t="s">
        <v>942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0.42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LP_AtkUpOnMaxHp_03</v>
      </c>
      <c r="B473" s="1" t="s">
        <v>942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0.66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LP_AtkUpOnMaxHp_04</v>
      </c>
      <c r="B474" s="1" t="s">
        <v>942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0.91999999999999993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LP_AtkUpOnMaxHp_05</v>
      </c>
      <c r="B475" s="1" t="s">
        <v>942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1.2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LP_AtkUpOnMaxHp_06</v>
      </c>
      <c r="B476" s="1" t="s">
        <v>942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1.5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LP_AtkUpOnMaxHp_07</v>
      </c>
      <c r="B477" s="1" t="s">
        <v>942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1.8200000000000003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LP_AtkUpOnMaxHp_08</v>
      </c>
      <c r="B478" s="1" t="s">
        <v>942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2.16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LP_AtkUpOnMaxHp_09</v>
      </c>
      <c r="B479" s="1" t="s">
        <v>942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2.52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LP_AtkUpOnMaxHpBetter_01</v>
      </c>
      <c r="B480" s="1" t="s">
        <v>943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0.33333333333333331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LP_AtkUpOnMaxHpBetter_02</v>
      </c>
      <c r="B481" s="1" t="s">
        <v>943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0.70000000000000007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LP_AtkUpOnMaxHpBetter_03</v>
      </c>
      <c r="B482" s="1" t="s">
        <v>943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1.1000000000000001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LP_AtkUpOnMaxHpBetter_04</v>
      </c>
      <c r="B483" s="1" t="s">
        <v>943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1.5333333333333332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LP_AtkUpOnMaxHpBetter_05</v>
      </c>
      <c r="B484" s="1" t="s">
        <v>943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2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ref="A485:A498" si="346">B485&amp;"_"&amp;TEXT(D485,"00")</f>
        <v>LP_AtkUpOnKillUntilGettingHit_01</v>
      </c>
      <c r="B485" s="1" t="s">
        <v>944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ref="J485:J498" si="347">J161*1/20</f>
        <v>7.4999999999999997E-3</v>
      </c>
      <c r="O485" s="7" t="str">
        <f t="shared" ref="O485:O498" ca="1" si="348">IF(NOT(ISBLANK(N485)),N485,
IF(ISBLANK(M485),"",
VLOOKUP(M485,OFFSET(INDIRECT("$A:$B"),0,MATCH(M$1&amp;"_Verify",INDIRECT("$1:$1"),0)-1),2,0)
))</f>
        <v/>
      </c>
      <c r="S485" s="7" t="str">
        <f t="shared" ref="S485:S498" ca="1" si="349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346"/>
        <v>LP_AtkUpOnKillUntilGettingHit_02</v>
      </c>
      <c r="B486" s="1" t="s">
        <v>944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1.575E-2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LP_AtkUpOnKillUntilGettingHit_03</v>
      </c>
      <c r="B487" s="1" t="s">
        <v>944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2.4750000000000001E-2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LP_AtkUpOnKillUntilGettingHit_04</v>
      </c>
      <c r="B488" s="1" t="s">
        <v>944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3.4499999999999996E-2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LP_AtkUpOnKillUntilGettingHit_05</v>
      </c>
      <c r="B489" s="1" t="s">
        <v>944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4.4999999999999998E-2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LP_AtkUpOnKillUntilGettingHit_06</v>
      </c>
      <c r="B490" s="1" t="s">
        <v>944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5.6250000000000001E-2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LP_AtkUpOnKillUntilGettingHit_07</v>
      </c>
      <c r="B491" s="1" t="s">
        <v>944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6.8250000000000005E-2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LP_AtkUpOnKillUntilGettingHit_08</v>
      </c>
      <c r="B492" s="1" t="s">
        <v>944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8.1000000000000003E-2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LP_AtkUpOnKillUntilGettingHit_09</v>
      </c>
      <c r="B493" s="1" t="s">
        <v>944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9.4500000000000001E-2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LP_AtkUpOnKillUntilGettingHitBetter_01</v>
      </c>
      <c r="B494" s="1" t="s">
        <v>945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1.2500000000000001E-2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LP_AtkUpOnKillUntilGettingHitBetter_02</v>
      </c>
      <c r="B495" s="1" t="s">
        <v>945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2.6250000000000002E-2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LP_AtkUpOnKillUntilGettingHitBetter_03</v>
      </c>
      <c r="B496" s="1" t="s">
        <v>945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4.1250000000000002E-2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LP_AtkUpOnKillUntilGettingHitBetter_04</v>
      </c>
      <c r="B497" s="1" t="s">
        <v>945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5.7499999999999996E-2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LP_AtkUpOnKillUntilGettingHitBetter_05</v>
      </c>
      <c r="B498" s="1" t="s">
        <v>945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7.4999999999999997E-2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37"/>
        <v>LP_CritDmgUpOnLowerHp_01</v>
      </c>
      <c r="B499" s="1" t="s">
        <v>308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0.5</v>
      </c>
      <c r="O499" s="7" t="str">
        <f t="shared" ca="1" si="338"/>
        <v/>
      </c>
      <c r="S499" s="7" t="str">
        <f t="shared" ca="1" si="331"/>
        <v/>
      </c>
    </row>
    <row r="500" spans="1:19" x14ac:dyDescent="0.3">
      <c r="A500" s="1" t="str">
        <f t="shared" si="337"/>
        <v>LP_CritDmgUpOnLowerHp_02</v>
      </c>
      <c r="B500" s="1" t="s">
        <v>308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1.05</v>
      </c>
      <c r="O500" s="7" t="str">
        <f t="shared" ca="1" si="338"/>
        <v/>
      </c>
      <c r="S500" s="7" t="str">
        <f t="shared" ca="1" si="331"/>
        <v/>
      </c>
    </row>
    <row r="501" spans="1:19" x14ac:dyDescent="0.3">
      <c r="A501" s="1" t="str">
        <f t="shared" ref="A501:A503" si="350">B501&amp;"_"&amp;TEXT(D501,"00")</f>
        <v>LP_CritDmgUpOnLowerHp_03</v>
      </c>
      <c r="B501" s="1" t="s">
        <v>308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1.6500000000000001</v>
      </c>
      <c r="O501" s="7" t="str">
        <f t="shared" ref="O501:O503" ca="1" si="351">IF(NOT(ISBLANK(N501)),N501,
IF(ISBLANK(M501),"",
VLOOKUP(M501,OFFSET(INDIRECT("$A:$B"),0,MATCH(M$1&amp;"_Verify",INDIRECT("$1:$1"),0)-1),2,0)
))</f>
        <v/>
      </c>
      <c r="S501" s="7" t="str">
        <f t="shared" ca="1" si="331"/>
        <v/>
      </c>
    </row>
    <row r="502" spans="1:19" x14ac:dyDescent="0.3">
      <c r="A502" s="1" t="str">
        <f t="shared" si="350"/>
        <v>LP_CritDmgUpOnLowerHp_04</v>
      </c>
      <c r="B502" s="1" t="s">
        <v>308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2.2999999999999998</v>
      </c>
      <c r="O502" s="7" t="str">
        <f t="shared" ca="1" si="351"/>
        <v/>
      </c>
      <c r="S502" s="7" t="str">
        <f t="shared" ref="S502:S503" ca="1" si="352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0"/>
        <v>LP_CritDmgUpOnLowerHp_05</v>
      </c>
      <c r="B503" s="1" t="s">
        <v>308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ref="A504:A515" si="353">B504&amp;"_"&amp;TEXT(D504,"00")</f>
        <v>LP_CritDmgUpOnLowerHpBetter_01</v>
      </c>
      <c r="B504" s="1" t="s">
        <v>309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15" ca="1" si="354">IF(NOT(ISBLANK(N504)),N504,
IF(ISBLANK(M504),"",
VLOOKUP(M504,OFFSET(INDIRECT("$A:$B"),0,MATCH(M$1&amp;"_Verify",INDIRECT("$1:$1"),0)-1),2,0)
))</f>
        <v/>
      </c>
      <c r="S504" s="7" t="str">
        <f t="shared" ca="1" si="331"/>
        <v/>
      </c>
    </row>
    <row r="505" spans="1:19" x14ac:dyDescent="0.3">
      <c r="A505" s="1" t="str">
        <f t="shared" ref="A505" si="355">B505&amp;"_"&amp;TEXT(D505,"00")</f>
        <v>LP_CritDmgUpOnLowerHpBetter_02</v>
      </c>
      <c r="B505" s="1" t="s">
        <v>309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2.1</v>
      </c>
      <c r="O505" s="7" t="str">
        <f t="shared" ref="O505" ca="1" si="356">IF(NOT(ISBLANK(N505)),N505,
IF(ISBLANK(M505),"",
VLOOKUP(M505,OFFSET(INDIRECT("$A:$B"),0,MATCH(M$1&amp;"_Verify",INDIRECT("$1:$1"),0)-1),2,0)
))</f>
        <v/>
      </c>
      <c r="S505" s="7" t="str">
        <f t="shared" ref="S505" ca="1" si="357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ref="A506" si="358">B506&amp;"_"&amp;TEXT(D506,"00")</f>
        <v>LP_CritDmgUpOnLowerHpBetter_03</v>
      </c>
      <c r="B506" s="1" t="s">
        <v>309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3.3</v>
      </c>
      <c r="O506" s="7" t="str">
        <f t="shared" ref="O506" ca="1" si="359">IF(NOT(ISBLANK(N506)),N506,
IF(ISBLANK(M506),"",
VLOOKUP(M506,OFFSET(INDIRECT("$A:$B"),0,MATCH(M$1&amp;"_Verify",INDIRECT("$1:$1"),0)-1),2,0)
))</f>
        <v/>
      </c>
      <c r="S506" s="7" t="str">
        <f t="shared" ref="S506" ca="1" si="360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53"/>
        <v>LP_InstantKill_01</v>
      </c>
      <c r="B507" s="1" t="s">
        <v>310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0.06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LP_InstantKill_02</v>
      </c>
      <c r="B508" s="1" t="s">
        <v>310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0.126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LP_InstantKill_03</v>
      </c>
      <c r="B509" s="1" t="s">
        <v>310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0.19800000000000004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LP_InstantKill_04</v>
      </c>
      <c r="B510" s="1" t="s">
        <v>310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0.27599999999999997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LP_InstantKill_05</v>
      </c>
      <c r="B511" s="1" t="s">
        <v>310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0.36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si="353"/>
        <v>LP_InstantKill_06</v>
      </c>
      <c r="B512" s="1" t="s">
        <v>310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0.45</v>
      </c>
      <c r="O512" s="7" t="str">
        <f t="shared" ca="1" si="354"/>
        <v/>
      </c>
      <c r="S512" s="7" t="str">
        <f t="shared" ca="1" si="331"/>
        <v/>
      </c>
    </row>
    <row r="513" spans="1:19" x14ac:dyDescent="0.3">
      <c r="A513" s="1" t="str">
        <f t="shared" si="353"/>
        <v>LP_InstantKill_07</v>
      </c>
      <c r="B513" s="1" t="s">
        <v>310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0.54600000000000015</v>
      </c>
      <c r="O513" s="7" t="str">
        <f t="shared" ca="1" si="354"/>
        <v/>
      </c>
      <c r="S513" s="7" t="str">
        <f t="shared" ca="1" si="331"/>
        <v/>
      </c>
    </row>
    <row r="514" spans="1:19" x14ac:dyDescent="0.3">
      <c r="A514" s="1" t="str">
        <f t="shared" si="353"/>
        <v>LP_InstantKill_08</v>
      </c>
      <c r="B514" s="1" t="s">
        <v>310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0.64800000000000013</v>
      </c>
      <c r="O514" s="7" t="str">
        <f t="shared" ca="1" si="354"/>
        <v/>
      </c>
      <c r="S514" s="7" t="str">
        <f t="shared" ca="1" si="331"/>
        <v/>
      </c>
    </row>
    <row r="515" spans="1:19" x14ac:dyDescent="0.3">
      <c r="A515" s="1" t="str">
        <f t="shared" si="353"/>
        <v>LP_InstantKill_09</v>
      </c>
      <c r="B515" s="1" t="s">
        <v>310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0.75600000000000001</v>
      </c>
      <c r="O515" s="7" t="str">
        <f t="shared" ca="1" si="354"/>
        <v/>
      </c>
      <c r="S515" s="7" t="str">
        <f t="shared" ca="1" si="331"/>
        <v/>
      </c>
    </row>
    <row r="516" spans="1:19" x14ac:dyDescent="0.3">
      <c r="A516" s="1" t="str">
        <f t="shared" ref="A516:A525" si="361">B516&amp;"_"&amp;TEXT(D516,"00")</f>
        <v>LP_InstantKillBetter_01</v>
      </c>
      <c r="B516" s="1" t="s">
        <v>312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</v>
      </c>
      <c r="O516" s="7" t="str">
        <f t="shared" ref="O516:O525" ca="1" si="362">IF(NOT(ISBLANK(N516)),N516,
IF(ISBLANK(M516),"",
VLOOKUP(M516,OFFSET(INDIRECT("$A:$B"),0,MATCH(M$1&amp;"_Verify",INDIRECT("$1:$1"),0)-1),2,0)
))</f>
        <v/>
      </c>
      <c r="S516" s="7" t="str">
        <f t="shared" ca="1" si="331"/>
        <v/>
      </c>
    </row>
    <row r="517" spans="1:19" x14ac:dyDescent="0.3">
      <c r="A517" s="1" t="str">
        <f t="shared" si="361"/>
        <v>LP_InstantKillBetter_02</v>
      </c>
      <c r="B517" s="1" t="s">
        <v>312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0.252</v>
      </c>
      <c r="O517" s="7" t="str">
        <f t="shared" ca="1" si="362"/>
        <v/>
      </c>
      <c r="S517" s="7" t="str">
        <f t="shared" ca="1" si="331"/>
        <v/>
      </c>
    </row>
    <row r="518" spans="1:19" x14ac:dyDescent="0.3">
      <c r="A518" s="1" t="str">
        <f t="shared" ref="A518:A520" si="363">B518&amp;"_"&amp;TEXT(D518,"00")</f>
        <v>LP_InstantKillBetter_03</v>
      </c>
      <c r="B518" s="1" t="s">
        <v>312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0.39600000000000002</v>
      </c>
      <c r="O518" s="7" t="str">
        <f t="shared" ref="O518:O520" ca="1" si="364">IF(NOT(ISBLANK(N518)),N518,
IF(ISBLANK(M518),"",
VLOOKUP(M518,OFFSET(INDIRECT("$A:$B"),0,MATCH(M$1&amp;"_Verify",INDIRECT("$1:$1"),0)-1),2,0)
))</f>
        <v/>
      </c>
      <c r="S518" s="7" t="str">
        <f t="shared" ca="1" si="331"/>
        <v/>
      </c>
    </row>
    <row r="519" spans="1:19" x14ac:dyDescent="0.3">
      <c r="A519" s="1" t="str">
        <f t="shared" si="363"/>
        <v>LP_InstantKillBetter_04</v>
      </c>
      <c r="B519" s="1" t="s">
        <v>312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0.55199999999999994</v>
      </c>
      <c r="O519" s="7" t="str">
        <f t="shared" ca="1" si="364"/>
        <v/>
      </c>
      <c r="S519" s="7" t="str">
        <f t="shared" ca="1" si="331"/>
        <v/>
      </c>
    </row>
    <row r="520" spans="1:19" x14ac:dyDescent="0.3">
      <c r="A520" s="1" t="str">
        <f t="shared" si="363"/>
        <v>LP_InstantKillBetter_05</v>
      </c>
      <c r="B520" s="1" t="s">
        <v>312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0.72</v>
      </c>
      <c r="O520" s="7" t="str">
        <f t="shared" ca="1" si="364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LP_ImmortalWill_01</v>
      </c>
      <c r="B521" s="1" t="s">
        <v>313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65">J161</f>
        <v>0.15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si="361"/>
        <v>LP_ImmortalWill_02</v>
      </c>
      <c r="B522" s="1" t="s">
        <v>313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0.315</v>
      </c>
      <c r="O522" s="7" t="str">
        <f t="shared" ca="1" si="362"/>
        <v/>
      </c>
      <c r="S522" s="7" t="str">
        <f t="shared" ca="1" si="331"/>
        <v/>
      </c>
    </row>
    <row r="523" spans="1:19" x14ac:dyDescent="0.3">
      <c r="A523" s="1" t="str">
        <f t="shared" si="361"/>
        <v>LP_ImmortalWill_03</v>
      </c>
      <c r="B523" s="1" t="s">
        <v>313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0.49500000000000005</v>
      </c>
      <c r="O523" s="7" t="str">
        <f t="shared" ca="1" si="362"/>
        <v/>
      </c>
      <c r="S523" s="7" t="str">
        <f t="shared" ca="1" si="331"/>
        <v/>
      </c>
    </row>
    <row r="524" spans="1:19" x14ac:dyDescent="0.3">
      <c r="A524" s="1" t="str">
        <f t="shared" si="361"/>
        <v>LP_ImmortalWill_04</v>
      </c>
      <c r="B524" s="1" t="s">
        <v>313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0.69</v>
      </c>
      <c r="O524" s="7" t="str">
        <f t="shared" ca="1" si="362"/>
        <v/>
      </c>
      <c r="S524" s="7" t="str">
        <f t="shared" ca="1" si="331"/>
        <v/>
      </c>
    </row>
    <row r="525" spans="1:19" x14ac:dyDescent="0.3">
      <c r="A525" s="1" t="str">
        <f t="shared" si="361"/>
        <v>LP_ImmortalWill_05</v>
      </c>
      <c r="B525" s="1" t="s">
        <v>313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0.89999999999999991</v>
      </c>
      <c r="O525" s="7" t="str">
        <f t="shared" ca="1" si="362"/>
        <v/>
      </c>
      <c r="S525" s="7" t="str">
        <f t="shared" ca="1" si="331"/>
        <v/>
      </c>
    </row>
    <row r="526" spans="1:19" x14ac:dyDescent="0.3">
      <c r="A526" s="1" t="str">
        <f t="shared" ref="A526:A529" si="366">B526&amp;"_"&amp;TEXT(D526,"00")</f>
        <v>LP_ImmortalWill_06</v>
      </c>
      <c r="B526" s="1" t="s">
        <v>313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1.125</v>
      </c>
      <c r="O526" s="7" t="str">
        <f t="shared" ref="O526:O529" ca="1" si="367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6"/>
        <v>LP_ImmortalWill_07</v>
      </c>
      <c r="B527" s="1" t="s">
        <v>313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1.3650000000000002</v>
      </c>
      <c r="O527" s="7" t="str">
        <f t="shared" ca="1" si="367"/>
        <v/>
      </c>
      <c r="S527" s="7" t="str">
        <f t="shared" ca="1" si="331"/>
        <v/>
      </c>
    </row>
    <row r="528" spans="1:19" x14ac:dyDescent="0.3">
      <c r="A528" s="1" t="str">
        <f t="shared" si="366"/>
        <v>LP_ImmortalWill_08</v>
      </c>
      <c r="B528" s="1" t="s">
        <v>313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1.62</v>
      </c>
      <c r="O528" s="7" t="str">
        <f t="shared" ca="1" si="367"/>
        <v/>
      </c>
      <c r="S528" s="7" t="str">
        <f t="shared" ca="1" si="331"/>
        <v/>
      </c>
    </row>
    <row r="529" spans="1:21" x14ac:dyDescent="0.3">
      <c r="A529" s="1" t="str">
        <f t="shared" si="366"/>
        <v>LP_ImmortalWill_09</v>
      </c>
      <c r="B529" s="1" t="s">
        <v>313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1.89</v>
      </c>
      <c r="O529" s="7" t="str">
        <f t="shared" ca="1" si="367"/>
        <v/>
      </c>
      <c r="S529" s="7" t="str">
        <f t="shared" ca="1" si="331"/>
        <v/>
      </c>
    </row>
    <row r="530" spans="1:21" x14ac:dyDescent="0.3">
      <c r="A530" s="1" t="str">
        <f t="shared" ref="A530:A554" si="368">B530&amp;"_"&amp;TEXT(D530,"00")</f>
        <v>LP_ImmortalWillBetter_01</v>
      </c>
      <c r="B530" s="1" t="s">
        <v>314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0.25</v>
      </c>
      <c r="O530" s="7" t="str">
        <f t="shared" ref="O530:O554" ca="1" si="369">IF(NOT(ISBLANK(N530)),N530,
IF(ISBLANK(M530),"",
VLOOKUP(M530,OFFSET(INDIRECT("$A:$B"),0,MATCH(M$1&amp;"_Verify",INDIRECT("$1:$1"),0)-1),2,0)
))</f>
        <v/>
      </c>
      <c r="S530" s="7" t="str">
        <f t="shared" ca="1" si="331"/>
        <v/>
      </c>
    </row>
    <row r="531" spans="1:21" x14ac:dyDescent="0.3">
      <c r="A531" s="1" t="str">
        <f t="shared" si="368"/>
        <v>LP_ImmortalWillBetter_02</v>
      </c>
      <c r="B531" s="1" t="s">
        <v>314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0.52500000000000002</v>
      </c>
      <c r="O531" s="7" t="str">
        <f t="shared" ca="1" si="369"/>
        <v/>
      </c>
      <c r="S531" s="7" t="str">
        <f t="shared" ca="1" si="331"/>
        <v/>
      </c>
    </row>
    <row r="532" spans="1:21" x14ac:dyDescent="0.3">
      <c r="A532" s="1" t="str">
        <f t="shared" ref="A532:A534" si="370">B532&amp;"_"&amp;TEXT(D532,"00")</f>
        <v>LP_ImmortalWillBetter_03</v>
      </c>
      <c r="B532" s="1" t="s">
        <v>314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0.82500000000000007</v>
      </c>
      <c r="O532" s="7" t="str">
        <f t="shared" ref="O532:O534" ca="1" si="371">IF(NOT(ISBLANK(N532)),N532,
IF(ISBLANK(M532),"",
VLOOKUP(M532,OFFSET(INDIRECT("$A:$B"),0,MATCH(M$1&amp;"_Verify",INDIRECT("$1:$1"),0)-1),2,0)
))</f>
        <v/>
      </c>
      <c r="S532" s="7" t="str">
        <f t="shared" ca="1" si="331"/>
        <v/>
      </c>
    </row>
    <row r="533" spans="1:21" x14ac:dyDescent="0.3">
      <c r="A533" s="1" t="str">
        <f t="shared" si="370"/>
        <v>LP_ImmortalWillBetter_04</v>
      </c>
      <c r="B533" s="1" t="s">
        <v>314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1.1499999999999999</v>
      </c>
      <c r="O533" s="7" t="str">
        <f t="shared" ca="1" si="371"/>
        <v/>
      </c>
      <c r="S533" s="7" t="str">
        <f t="shared" ca="1" si="331"/>
        <v/>
      </c>
    </row>
    <row r="534" spans="1:21" x14ac:dyDescent="0.3">
      <c r="A534" s="1" t="str">
        <f t="shared" si="370"/>
        <v>LP_ImmortalWillBetter_05</v>
      </c>
      <c r="B534" s="1" t="s">
        <v>314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1.5</v>
      </c>
      <c r="O534" s="7" t="str">
        <f t="shared" ca="1" si="371"/>
        <v/>
      </c>
      <c r="S534" s="7" t="str">
        <f t="shared" ca="1" si="331"/>
        <v/>
      </c>
    </row>
    <row r="535" spans="1:21" x14ac:dyDescent="0.3">
      <c r="A535" s="1" t="str">
        <f t="shared" si="368"/>
        <v>LP_HealAreaOnEncounter_01</v>
      </c>
      <c r="B535" s="1" t="s">
        <v>365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LP_HealAreaOnEncounter_02</v>
      </c>
      <c r="B536" s="1" t="s">
        <v>365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9"/>
        <v/>
      </c>
      <c r="Q536" s="1" t="s">
        <v>368</v>
      </c>
      <c r="S536" s="7">
        <f t="shared" ca="1" si="331"/>
        <v>1</v>
      </c>
      <c r="U536" s="1" t="s">
        <v>366</v>
      </c>
    </row>
    <row r="537" spans="1:21" x14ac:dyDescent="0.3">
      <c r="A537" s="1" t="str">
        <f t="shared" si="368"/>
        <v>LP_HealAreaOnEncounter_03</v>
      </c>
      <c r="B537" s="1" t="s">
        <v>365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CallAffectorValue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O537" s="7" t="str">
        <f t="shared" ca="1" si="369"/>
        <v/>
      </c>
      <c r="Q537" s="1" t="s">
        <v>368</v>
      </c>
      <c r="S537" s="7">
        <f t="shared" ca="1" si="331"/>
        <v>1</v>
      </c>
      <c r="U537" s="1" t="s">
        <v>366</v>
      </c>
    </row>
    <row r="538" spans="1:21" x14ac:dyDescent="0.3">
      <c r="A538" s="1" t="str">
        <f t="shared" si="368"/>
        <v>LP_HealAreaOnEncounter_04</v>
      </c>
      <c r="B538" s="1" t="s">
        <v>365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9"/>
        <v/>
      </c>
      <c r="Q538" s="1" t="s">
        <v>368</v>
      </c>
      <c r="S538" s="7">
        <f t="shared" ca="1" si="331"/>
        <v>1</v>
      </c>
      <c r="U538" s="1" t="s">
        <v>366</v>
      </c>
    </row>
    <row r="539" spans="1:21" x14ac:dyDescent="0.3">
      <c r="A539" s="1" t="str">
        <f t="shared" si="368"/>
        <v>LP_HealAreaOnEncounter_05</v>
      </c>
      <c r="B539" s="1" t="s">
        <v>365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9"/>
        <v/>
      </c>
      <c r="Q539" s="1" t="s">
        <v>368</v>
      </c>
      <c r="S539" s="7">
        <f t="shared" ca="1" si="331"/>
        <v>1</v>
      </c>
      <c r="U539" s="1" t="s">
        <v>366</v>
      </c>
    </row>
    <row r="540" spans="1:21" x14ac:dyDescent="0.3">
      <c r="A540" s="1" t="str">
        <f t="shared" si="368"/>
        <v>LP_HealAreaOnEncounter_CreateHit_01</v>
      </c>
      <c r="B540" s="1" t="s">
        <v>366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LP_HealAreaOnEncounter_CreateHit_02</v>
      </c>
      <c r="B541" s="1" t="s">
        <v>366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9"/>
        <v/>
      </c>
      <c r="S541" s="7" t="str">
        <f t="shared" ca="1" si="331"/>
        <v/>
      </c>
      <c r="T541" s="1" t="s">
        <v>369</v>
      </c>
    </row>
    <row r="542" spans="1:21" x14ac:dyDescent="0.3">
      <c r="A542" s="1" t="str">
        <f t="shared" si="368"/>
        <v>LP_HealAreaOnEncounter_CreateHit_03</v>
      </c>
      <c r="B542" s="1" t="s">
        <v>366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CreateHitObject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O542" s="7" t="str">
        <f t="shared" ca="1" si="369"/>
        <v/>
      </c>
      <c r="S542" s="7" t="str">
        <f t="shared" ca="1" si="331"/>
        <v/>
      </c>
      <c r="T542" s="1" t="s">
        <v>369</v>
      </c>
    </row>
    <row r="543" spans="1:21" x14ac:dyDescent="0.3">
      <c r="A543" s="1" t="str">
        <f t="shared" si="368"/>
        <v>LP_HealAreaOnEncounter_CreateHit_04</v>
      </c>
      <c r="B543" s="1" t="s">
        <v>366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9"/>
        <v/>
      </c>
      <c r="S543" s="7" t="str">
        <f t="shared" ca="1" si="331"/>
        <v/>
      </c>
      <c r="T543" s="1" t="s">
        <v>369</v>
      </c>
    </row>
    <row r="544" spans="1:21" x14ac:dyDescent="0.3">
      <c r="A544" s="1" t="str">
        <f t="shared" si="368"/>
        <v>LP_HealAreaOnEncounter_CreateHit_05</v>
      </c>
      <c r="B544" s="1" t="s">
        <v>366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9"/>
        <v/>
      </c>
      <c r="S544" s="7" t="str">
        <f t="shared" ca="1" si="331"/>
        <v/>
      </c>
      <c r="T544" s="1" t="s">
        <v>369</v>
      </c>
    </row>
    <row r="545" spans="1:23" x14ac:dyDescent="0.3">
      <c r="A545" s="1" t="str">
        <f t="shared" si="368"/>
        <v>LP_HealAreaOnEncounter_CH_Heal_01</v>
      </c>
      <c r="B545" s="1" t="s">
        <v>370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1.6842105263157891E-2</v>
      </c>
      <c r="O545" s="7" t="str">
        <f t="shared" ca="1" si="369"/>
        <v/>
      </c>
      <c r="S545" s="7" t="str">
        <f t="shared" ref="S545:S554" ca="1" si="372">IF(NOT(ISBLANK(R545)),R545,
IF(ISBLANK(Q545),"",
VLOOKUP(Q545,OFFSET(INDIRECT("$A:$B"),0,MATCH(Q$1&amp;"_Verify",INDIRECT("$1:$1"),0)-1),2,0)
))</f>
        <v/>
      </c>
    </row>
    <row r="546" spans="1:23" x14ac:dyDescent="0.3">
      <c r="A546" s="1" t="str">
        <f t="shared" si="368"/>
        <v>LP_HealAreaOnEncounter_CH_Heal_02</v>
      </c>
      <c r="B546" s="1" t="s">
        <v>370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2.8990509059534077E-2</v>
      </c>
      <c r="O546" s="7" t="str">
        <f t="shared" ca="1" si="369"/>
        <v/>
      </c>
      <c r="S546" s="7" t="str">
        <f t="shared" ca="1" si="372"/>
        <v/>
      </c>
    </row>
    <row r="547" spans="1:23" x14ac:dyDescent="0.3">
      <c r="A547" s="1" t="str">
        <f t="shared" si="368"/>
        <v>LP_HealAreaOnEncounter_CH_Heal_03</v>
      </c>
      <c r="B547" s="1" t="s">
        <v>370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Heal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K547" s="1">
        <v>3.8067772170151414E-2</v>
      </c>
      <c r="O547" s="7" t="str">
        <f t="shared" ca="1" si="369"/>
        <v/>
      </c>
      <c r="S547" s="7" t="str">
        <f t="shared" ca="1" si="372"/>
        <v/>
      </c>
    </row>
    <row r="548" spans="1:23" x14ac:dyDescent="0.3">
      <c r="A548" s="1" t="str">
        <f t="shared" si="368"/>
        <v>LP_HealAreaOnEncounter_CH_Heal_04</v>
      </c>
      <c r="B548" s="1" t="s">
        <v>370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4.5042839657282757E-2</v>
      </c>
      <c r="O548" s="7" t="str">
        <f t="shared" ca="1" si="369"/>
        <v/>
      </c>
      <c r="S548" s="7" t="str">
        <f t="shared" ca="1" si="372"/>
        <v/>
      </c>
    </row>
    <row r="549" spans="1:23" x14ac:dyDescent="0.3">
      <c r="A549" s="1" t="str">
        <f t="shared" si="368"/>
        <v>LP_HealAreaOnEncounter_CH_Heal_05</v>
      </c>
      <c r="B549" s="1" t="s">
        <v>370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5.052631578947369E-2</v>
      </c>
      <c r="O549" s="7" t="str">
        <f t="shared" ca="1" si="369"/>
        <v/>
      </c>
      <c r="S549" s="7" t="str">
        <f t="shared" ca="1" si="372"/>
        <v/>
      </c>
    </row>
    <row r="550" spans="1:23" x14ac:dyDescent="0.3">
      <c r="A550" s="1" t="str">
        <f t="shared" si="368"/>
        <v>LP_MoveSpeed_01</v>
      </c>
      <c r="B550" s="1" t="s">
        <v>946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54" si="373">J161</f>
        <v>0.15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si="368"/>
        <v>LP_MoveSpeed_02</v>
      </c>
      <c r="B551" s="1" t="s">
        <v>946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3"/>
        <v>0.315</v>
      </c>
      <c r="M551" s="1" t="s">
        <v>150</v>
      </c>
      <c r="O551" s="7">
        <f t="shared" ca="1" si="369"/>
        <v>5</v>
      </c>
      <c r="S551" s="7" t="str">
        <f t="shared" ca="1" si="372"/>
        <v/>
      </c>
    </row>
    <row r="552" spans="1:23" x14ac:dyDescent="0.3">
      <c r="A552" s="1" t="str">
        <f t="shared" si="368"/>
        <v>LP_MoveSpeed_03</v>
      </c>
      <c r="B552" s="1" t="s">
        <v>946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3"/>
        <v>0.49500000000000005</v>
      </c>
      <c r="M552" s="1" t="s">
        <v>150</v>
      </c>
      <c r="O552" s="7">
        <f t="shared" ca="1" si="369"/>
        <v>5</v>
      </c>
      <c r="S552" s="7" t="str">
        <f t="shared" ca="1" si="372"/>
        <v/>
      </c>
    </row>
    <row r="553" spans="1:23" x14ac:dyDescent="0.3">
      <c r="A553" s="1" t="str">
        <f t="shared" si="368"/>
        <v>LP_MoveSpeed_04</v>
      </c>
      <c r="B553" s="1" t="s">
        <v>946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3"/>
        <v>0.69</v>
      </c>
      <c r="M553" s="1" t="s">
        <v>150</v>
      </c>
      <c r="O553" s="7">
        <f t="shared" ca="1" si="369"/>
        <v>5</v>
      </c>
      <c r="S553" s="7" t="str">
        <f t="shared" ca="1" si="372"/>
        <v/>
      </c>
    </row>
    <row r="554" spans="1:23" x14ac:dyDescent="0.3">
      <c r="A554" s="1" t="str">
        <f t="shared" si="368"/>
        <v>LP_MoveSpeed_05</v>
      </c>
      <c r="B554" s="1" t="s">
        <v>946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3"/>
        <v>0.89999999999999991</v>
      </c>
      <c r="M554" s="1" t="s">
        <v>150</v>
      </c>
      <c r="O554" s="7">
        <f t="shared" ca="1" si="369"/>
        <v>5</v>
      </c>
      <c r="S554" s="7" t="str">
        <f t="shared" ca="1" si="372"/>
        <v/>
      </c>
    </row>
    <row r="555" spans="1:23" x14ac:dyDescent="0.3">
      <c r="A555" s="1" t="str">
        <f t="shared" ref="A555:A572" si="374">B555&amp;"_"&amp;TEXT(D555,"00")</f>
        <v>LP_MoveSpeedUpOnAttacked_01</v>
      </c>
      <c r="B555" s="1" t="s">
        <v>315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ref="O555:O572" ca="1" si="375">IF(NOT(ISBLANK(N555)),N555,
IF(ISBLANK(M555),"",
VLOOKUP(M555,OFFSET(INDIRECT("$A:$B"),0,MATCH(M$1&amp;"_Verify",INDIRECT("$1:$1"),0)-1),2,0)
))</f>
        <v/>
      </c>
      <c r="Q555" s="1" t="s">
        <v>224</v>
      </c>
      <c r="S555" s="7">
        <f t="shared" ref="S555:S572" ca="1" si="376">IF(NOT(ISBLANK(R555)),R555,
IF(ISBLANK(Q555),"",
VLOOKUP(Q555,OFFSET(INDIRECT("$A:$B"),0,MATCH(Q$1&amp;"_Verify",INDIRECT("$1:$1"),0)-1),2,0)
))</f>
        <v>4</v>
      </c>
      <c r="U555" s="1" t="s">
        <v>317</v>
      </c>
    </row>
    <row r="556" spans="1:23" x14ac:dyDescent="0.3">
      <c r="A556" s="1" t="str">
        <f t="shared" si="374"/>
        <v>LP_MoveSpeedUpOnAttacked_02</v>
      </c>
      <c r="B556" s="1" t="s">
        <v>315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5"/>
        <v/>
      </c>
      <c r="Q556" s="1" t="s">
        <v>224</v>
      </c>
      <c r="S556" s="7">
        <f t="shared" ca="1" si="376"/>
        <v>4</v>
      </c>
      <c r="U556" s="1" t="s">
        <v>317</v>
      </c>
    </row>
    <row r="557" spans="1:23" x14ac:dyDescent="0.3">
      <c r="A557" s="1" t="str">
        <f t="shared" si="374"/>
        <v>LP_MoveSpeedUpOnAttacked_03</v>
      </c>
      <c r="B557" s="1" t="s">
        <v>315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5"/>
        <v/>
      </c>
      <c r="Q557" s="1" t="s">
        <v>224</v>
      </c>
      <c r="S557" s="7">
        <f t="shared" ca="1" si="376"/>
        <v>4</v>
      </c>
      <c r="U557" s="1" t="s">
        <v>317</v>
      </c>
    </row>
    <row r="558" spans="1:23" x14ac:dyDescent="0.3">
      <c r="A558" s="1" t="str">
        <f t="shared" ref="A558:A563" si="377">B558&amp;"_"&amp;TEXT(D558,"00")</f>
        <v>LP_MoveSpeedUpOnAttacked_Move_01</v>
      </c>
      <c r="B558" s="1" t="s">
        <v>316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2.4</v>
      </c>
      <c r="J558" s="1">
        <v>1</v>
      </c>
      <c r="M558" s="1" t="s">
        <v>548</v>
      </c>
      <c r="O558" s="7">
        <f t="shared" ref="O558:O563" ca="1" si="378">IF(NOT(ISBLANK(N558)),N558,
IF(ISBLANK(M558),"",
VLOOKUP(M558,OFFSET(INDIRECT("$A:$B"),0,MATCH(M$1&amp;"_Verify",INDIRECT("$1:$1"),0)-1),2,0)
))</f>
        <v>5</v>
      </c>
      <c r="R558" s="1">
        <v>1</v>
      </c>
      <c r="S558" s="7">
        <f t="shared" ref="S558:S563" ca="1" si="379">IF(NOT(ISBLANK(R558)),R558,
IF(ISBLANK(Q558),"",
VLOOKUP(Q558,OFFSET(INDIRECT("$A:$B"),0,MATCH(Q$1&amp;"_Verify",INDIRECT("$1:$1"),0)-1),2,0)
))</f>
        <v>1</v>
      </c>
      <c r="W558" s="1" t="s">
        <v>361</v>
      </c>
    </row>
    <row r="559" spans="1:23" x14ac:dyDescent="0.3">
      <c r="A559" s="1" t="str">
        <f t="shared" si="377"/>
        <v>LP_MoveSpeedUpOnAttacked_Move_02</v>
      </c>
      <c r="B559" s="1" t="s">
        <v>316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5.04</v>
      </c>
      <c r="J559" s="1">
        <v>1.4</v>
      </c>
      <c r="M559" s="1" t="s">
        <v>548</v>
      </c>
      <c r="O559" s="7">
        <f t="shared" ca="1" si="378"/>
        <v>5</v>
      </c>
      <c r="R559" s="1">
        <v>1</v>
      </c>
      <c r="S559" s="7">
        <f t="shared" ca="1" si="379"/>
        <v>1</v>
      </c>
      <c r="W559" s="1" t="s">
        <v>361</v>
      </c>
    </row>
    <row r="560" spans="1:23" x14ac:dyDescent="0.3">
      <c r="A560" s="1" t="str">
        <f t="shared" si="377"/>
        <v>LP_MoveSpeedUpOnAttacked_Move_03</v>
      </c>
      <c r="B560" s="1" t="s">
        <v>316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7.919999999999999</v>
      </c>
      <c r="J560" s="1">
        <v>1.75</v>
      </c>
      <c r="M560" s="1" t="s">
        <v>548</v>
      </c>
      <c r="O560" s="7">
        <f t="shared" ca="1" si="378"/>
        <v>5</v>
      </c>
      <c r="R560" s="1">
        <v>1</v>
      </c>
      <c r="S560" s="7">
        <f t="shared" ca="1" si="379"/>
        <v>1</v>
      </c>
      <c r="W560" s="1" t="s">
        <v>361</v>
      </c>
    </row>
    <row r="561" spans="1:23" x14ac:dyDescent="0.3">
      <c r="A561" s="1" t="str">
        <f t="shared" si="377"/>
        <v>LP_MoveSpeedUpOnKill_01</v>
      </c>
      <c r="B561" s="1" t="s">
        <v>507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8"/>
        <v/>
      </c>
      <c r="Q561" s="1" t="s">
        <v>511</v>
      </c>
      <c r="S561" s="7">
        <f t="shared" ca="1" si="379"/>
        <v>6</v>
      </c>
      <c r="U561" s="1" t="s">
        <v>509</v>
      </c>
    </row>
    <row r="562" spans="1:23" x14ac:dyDescent="0.3">
      <c r="A562" s="1" t="str">
        <f t="shared" si="377"/>
        <v>LP_MoveSpeedUpOnKill_02</v>
      </c>
      <c r="B562" s="1" t="s">
        <v>507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8"/>
        <v/>
      </c>
      <c r="Q562" s="1" t="s">
        <v>511</v>
      </c>
      <c r="S562" s="7">
        <f t="shared" ca="1" si="379"/>
        <v>6</v>
      </c>
      <c r="U562" s="1" t="s">
        <v>509</v>
      </c>
    </row>
    <row r="563" spans="1:23" x14ac:dyDescent="0.3">
      <c r="A563" s="1" t="str">
        <f t="shared" si="377"/>
        <v>LP_MoveSpeedUpOnKill_03</v>
      </c>
      <c r="B563" s="1" t="s">
        <v>507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8"/>
        <v/>
      </c>
      <c r="Q563" s="1" t="s">
        <v>511</v>
      </c>
      <c r="S563" s="7">
        <f t="shared" ca="1" si="379"/>
        <v>6</v>
      </c>
      <c r="U563" s="1" t="s">
        <v>509</v>
      </c>
    </row>
    <row r="564" spans="1:23" x14ac:dyDescent="0.3">
      <c r="A564" s="1" t="str">
        <f t="shared" ref="A564:A566" si="380">B564&amp;"_"&amp;TEXT(D564,"00")</f>
        <v>LP_MoveSpeedUpOnKill_Move_01</v>
      </c>
      <c r="B564" s="1" t="s">
        <v>509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1.6666666666666667</v>
      </c>
      <c r="J564" s="1">
        <v>0.8</v>
      </c>
      <c r="M564" s="1" t="s">
        <v>548</v>
      </c>
      <c r="O564" s="7">
        <f t="shared" ref="O564:O566" ca="1" si="381">IF(NOT(ISBLANK(N564)),N564,
IF(ISBLANK(M564),"",
VLOOKUP(M564,OFFSET(INDIRECT("$A:$B"),0,MATCH(M$1&amp;"_Verify",INDIRECT("$1:$1"),0)-1),2,0)
))</f>
        <v>5</v>
      </c>
      <c r="R564" s="1">
        <v>1</v>
      </c>
      <c r="S564" s="7">
        <f t="shared" ref="S564:S566" ca="1" si="382">IF(NOT(ISBLANK(R564)),R564,
IF(ISBLANK(Q564),"",
VLOOKUP(Q564,OFFSET(INDIRECT("$A:$B"),0,MATCH(Q$1&amp;"_Verify",INDIRECT("$1:$1"),0)-1),2,0)
))</f>
        <v>1</v>
      </c>
      <c r="W564" s="1" t="s">
        <v>361</v>
      </c>
    </row>
    <row r="565" spans="1:23" x14ac:dyDescent="0.3">
      <c r="A565" s="1" t="str">
        <f t="shared" si="380"/>
        <v>LP_MoveSpeedUpOnKill_Move_02</v>
      </c>
      <c r="B565" s="1" t="s">
        <v>509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3.5000000000000004</v>
      </c>
      <c r="J565" s="1">
        <v>1.1199999999999999</v>
      </c>
      <c r="M565" s="1" t="s">
        <v>548</v>
      </c>
      <c r="O565" s="7">
        <f t="shared" ca="1" si="381"/>
        <v>5</v>
      </c>
      <c r="R565" s="1">
        <v>1</v>
      </c>
      <c r="S565" s="7">
        <f t="shared" ca="1" si="382"/>
        <v>1</v>
      </c>
      <c r="W565" s="1" t="s">
        <v>361</v>
      </c>
    </row>
    <row r="566" spans="1:23" x14ac:dyDescent="0.3">
      <c r="A566" s="1" t="str">
        <f t="shared" si="380"/>
        <v>LP_MoveSpeedUpOnKill_Move_03</v>
      </c>
      <c r="B566" s="1" t="s">
        <v>509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5.5</v>
      </c>
      <c r="J566" s="1">
        <v>1.4000000000000001</v>
      </c>
      <c r="M566" s="1" t="s">
        <v>548</v>
      </c>
      <c r="O566" s="7">
        <f t="shared" ca="1" si="381"/>
        <v>5</v>
      </c>
      <c r="R566" s="1">
        <v>1</v>
      </c>
      <c r="S566" s="7">
        <f t="shared" ca="1" si="382"/>
        <v>1</v>
      </c>
      <c r="W566" s="1" t="s">
        <v>361</v>
      </c>
    </row>
    <row r="567" spans="1:23" x14ac:dyDescent="0.3">
      <c r="A567" s="1" t="str">
        <f t="shared" si="374"/>
        <v>LP_MineOnMove_01</v>
      </c>
      <c r="B567" s="1" t="s">
        <v>372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CreateHitObjectMoving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5</v>
      </c>
      <c r="O567" s="7" t="str">
        <f t="shared" ca="1" si="375"/>
        <v/>
      </c>
      <c r="S567" s="7" t="str">
        <f t="shared" ca="1" si="376"/>
        <v/>
      </c>
      <c r="T567" s="1" t="s">
        <v>375</v>
      </c>
    </row>
    <row r="568" spans="1:23" x14ac:dyDescent="0.3">
      <c r="A568" s="1" t="str">
        <f t="shared" si="374"/>
        <v>LP_MineOnMove_02</v>
      </c>
      <c r="B568" s="1" t="s">
        <v>372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CreateHitObjectMoving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5</v>
      </c>
      <c r="O568" s="7" t="str">
        <f t="shared" ca="1" si="375"/>
        <v/>
      </c>
      <c r="S568" s="7" t="str">
        <f t="shared" ca="1" si="376"/>
        <v/>
      </c>
      <c r="T568" s="1" t="s">
        <v>375</v>
      </c>
    </row>
    <row r="569" spans="1:23" x14ac:dyDescent="0.3">
      <c r="A569" s="1" t="str">
        <f t="shared" si="374"/>
        <v>LP_MineOnMove_03</v>
      </c>
      <c r="B569" s="1" t="s">
        <v>372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CreateHitObjectMoving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5</v>
      </c>
      <c r="O569" s="7" t="str">
        <f t="shared" ca="1" si="375"/>
        <v/>
      </c>
      <c r="S569" s="7" t="str">
        <f t="shared" ca="1" si="376"/>
        <v/>
      </c>
      <c r="T569" s="1" t="s">
        <v>375</v>
      </c>
    </row>
    <row r="570" spans="1:23" x14ac:dyDescent="0.3">
      <c r="A570" s="1" t="str">
        <f t="shared" si="374"/>
        <v>LP_MineOnMove_Damage_01</v>
      </c>
      <c r="B570" s="1" t="s">
        <v>374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CollisionDamage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1.7730496453900713</v>
      </c>
      <c r="O570" s="7" t="str">
        <f t="shared" ca="1" si="375"/>
        <v/>
      </c>
      <c r="P570" s="1">
        <v>1</v>
      </c>
      <c r="S570" s="7" t="str">
        <f t="shared" ca="1" si="376"/>
        <v/>
      </c>
    </row>
    <row r="571" spans="1:23" x14ac:dyDescent="0.3">
      <c r="A571" s="1" t="str">
        <f t="shared" si="374"/>
        <v>LP_MineOnMove_Damage_02</v>
      </c>
      <c r="B571" s="1" t="s">
        <v>374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CollisionDamage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3.7234042553191498</v>
      </c>
      <c r="O571" s="7" t="str">
        <f t="shared" ca="1" si="375"/>
        <v/>
      </c>
      <c r="P571" s="1">
        <v>1</v>
      </c>
      <c r="S571" s="7" t="str">
        <f t="shared" ca="1" si="376"/>
        <v/>
      </c>
    </row>
    <row r="572" spans="1:23" x14ac:dyDescent="0.3">
      <c r="A572" s="1" t="str">
        <f t="shared" si="374"/>
        <v>LP_MineOnMove_Damage_03</v>
      </c>
      <c r="B572" s="1" t="s">
        <v>374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CollisionDamage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5.8510638297872362</v>
      </c>
      <c r="O572" s="7" t="str">
        <f t="shared" ca="1" si="375"/>
        <v/>
      </c>
      <c r="P572" s="1">
        <v>1</v>
      </c>
      <c r="S572" s="7" t="str">
        <f t="shared" ca="1" si="376"/>
        <v/>
      </c>
    </row>
    <row r="573" spans="1:23" x14ac:dyDescent="0.3">
      <c r="A573" s="1" t="str">
        <f t="shared" ref="A573:A577" si="383">B573&amp;"_"&amp;TEXT(D573,"00")</f>
        <v>LP_SlowHitObject_01</v>
      </c>
      <c r="B573" s="1" t="s">
        <v>318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0.02</v>
      </c>
      <c r="O573" s="7" t="str">
        <f t="shared" ref="O573:O577" ca="1" si="384">IF(NOT(ISBLANK(N573)),N573,
IF(ISBLANK(M573),"",
VLOOKUP(M573,OFFSET(INDIRECT("$A:$B"),0,MATCH(M$1&amp;"_Verify",INDIRECT("$1:$1"),0)-1),2,0)
))</f>
        <v/>
      </c>
      <c r="S573" s="7" t="str">
        <f t="shared" ref="S573:S600" ca="1" si="385">IF(NOT(ISBLANK(R573)),R573,
IF(ISBLANK(Q573),"",
VLOOKUP(Q573,OFFSET(INDIRECT("$A:$B"),0,MATCH(Q$1&amp;"_Verify",INDIRECT("$1:$1"),0)-1),2,0)
))</f>
        <v/>
      </c>
    </row>
    <row r="574" spans="1:23" x14ac:dyDescent="0.3">
      <c r="A574" s="1" t="str">
        <f t="shared" si="383"/>
        <v>LP_SlowHitObject_02</v>
      </c>
      <c r="B574" s="1" t="s">
        <v>318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4.2000000000000003E-2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3"/>
        <v>LP_SlowHitObject_03</v>
      </c>
      <c r="B575" s="1" t="s">
        <v>318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6.6000000000000003E-2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si="383"/>
        <v>LP_SlowHitObject_04</v>
      </c>
      <c r="B576" s="1" t="s">
        <v>318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9.1999999999999998E-2</v>
      </c>
      <c r="O576" s="7" t="str">
        <f t="shared" ca="1" si="384"/>
        <v/>
      </c>
      <c r="S576" s="7" t="str">
        <f t="shared" ca="1" si="385"/>
        <v/>
      </c>
    </row>
    <row r="577" spans="1:23" x14ac:dyDescent="0.3">
      <c r="A577" s="1" t="str">
        <f t="shared" si="383"/>
        <v>LP_SlowHitObject_05</v>
      </c>
      <c r="B577" s="1" t="s">
        <v>318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0.12</v>
      </c>
      <c r="O577" s="7" t="str">
        <f t="shared" ca="1" si="384"/>
        <v/>
      </c>
      <c r="S577" s="7" t="str">
        <f t="shared" ca="1" si="385"/>
        <v/>
      </c>
    </row>
    <row r="578" spans="1:23" x14ac:dyDescent="0.3">
      <c r="A578" s="1" t="str">
        <f t="shared" ref="A578:A582" si="386">B578&amp;"_"&amp;TEXT(D578,"00")</f>
        <v>LP_SlowHitObjectBetter_01</v>
      </c>
      <c r="B578" s="1" t="s">
        <v>512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ref="J578:J582" si="387">J573*5/3</f>
        <v>3.3333333333333333E-2</v>
      </c>
      <c r="O578" s="7" t="str">
        <f t="shared" ref="O578:O582" ca="1" si="388">IF(NOT(ISBLANK(N578)),N578,
IF(ISBLANK(M578),"",
VLOOKUP(M578,OFFSET(INDIRECT("$A:$B"),0,MATCH(M$1&amp;"_Verify",INDIRECT("$1:$1"),0)-1),2,0)
))</f>
        <v/>
      </c>
      <c r="S578" s="7" t="str">
        <f t="shared" ref="S578:S582" ca="1" si="389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LP_SlowHitObjectBetter_02</v>
      </c>
      <c r="B579" s="1" t="s">
        <v>512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87"/>
        <v>7.0000000000000007E-2</v>
      </c>
      <c r="O579" s="7" t="str">
        <f t="shared" ca="1" si="388"/>
        <v/>
      </c>
      <c r="S579" s="7" t="str">
        <f t="shared" ca="1" si="389"/>
        <v/>
      </c>
    </row>
    <row r="580" spans="1:23" x14ac:dyDescent="0.3">
      <c r="A580" s="1" t="str">
        <f t="shared" si="386"/>
        <v>LP_SlowHitObjectBetter_03</v>
      </c>
      <c r="B580" s="1" t="s">
        <v>512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87"/>
        <v>0.11</v>
      </c>
      <c r="O580" s="7" t="str">
        <f t="shared" ca="1" si="388"/>
        <v/>
      </c>
      <c r="S580" s="7" t="str">
        <f t="shared" ca="1" si="389"/>
        <v/>
      </c>
    </row>
    <row r="581" spans="1:23" x14ac:dyDescent="0.3">
      <c r="A581" s="1" t="str">
        <f t="shared" si="386"/>
        <v>LP_SlowHitObjectBetter_04</v>
      </c>
      <c r="B581" s="1" t="s">
        <v>512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87"/>
        <v>0.15333333333333332</v>
      </c>
      <c r="O581" s="7" t="str">
        <f t="shared" ca="1" si="388"/>
        <v/>
      </c>
      <c r="S581" s="7" t="str">
        <f t="shared" ca="1" si="389"/>
        <v/>
      </c>
    </row>
    <row r="582" spans="1:23" x14ac:dyDescent="0.3">
      <c r="A582" s="1" t="str">
        <f t="shared" si="386"/>
        <v>LP_SlowHitObjectBetter_05</v>
      </c>
      <c r="B582" s="1" t="s">
        <v>512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7"/>
        <v>0.19999999999999998</v>
      </c>
      <c r="O582" s="7" t="str">
        <f t="shared" ca="1" si="388"/>
        <v/>
      </c>
      <c r="S582" s="7" t="str">
        <f t="shared" ca="1" si="389"/>
        <v/>
      </c>
    </row>
    <row r="583" spans="1:23" x14ac:dyDescent="0.3">
      <c r="A583" s="1" t="str">
        <f t="shared" ref="A583:A585" si="390">B583&amp;"_"&amp;TEXT(D583,"00")</f>
        <v>LP_Paralyze_01</v>
      </c>
      <c r="B583" s="1" t="s">
        <v>329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CertainHpHitObject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0.33</v>
      </c>
      <c r="O583" s="7" t="str">
        <f t="shared" ref="O583:O585" ca="1" si="391">IF(NOT(ISBLANK(N583)),N583,
IF(ISBLANK(M583),"",
VLOOKUP(M583,OFFSET(INDIRECT("$A:$B"),0,MATCH(M$1&amp;"_Verify",INDIRECT("$1:$1"),0)-1),2,0)
))</f>
        <v/>
      </c>
      <c r="P583" s="1">
        <v>1</v>
      </c>
      <c r="S583" s="7" t="str">
        <f t="shared" ca="1" si="385"/>
        <v/>
      </c>
      <c r="U583" s="1" t="s">
        <v>330</v>
      </c>
      <c r="V583" s="1">
        <v>0.7</v>
      </c>
      <c r="W583" s="1" t="s">
        <v>426</v>
      </c>
    </row>
    <row r="584" spans="1:23" x14ac:dyDescent="0.3">
      <c r="A584" s="1" t="str">
        <f t="shared" si="390"/>
        <v>LP_Paralyze_02</v>
      </c>
      <c r="B584" s="1" t="s">
        <v>329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CertainHpHitObject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0.34</v>
      </c>
      <c r="O584" s="7" t="str">
        <f t="shared" ca="1" si="391"/>
        <v/>
      </c>
      <c r="P584" s="1">
        <v>1</v>
      </c>
      <c r="S584" s="7" t="str">
        <f t="shared" ca="1" si="385"/>
        <v/>
      </c>
      <c r="U584" s="1" t="s">
        <v>330</v>
      </c>
      <c r="V584" s="1" t="s">
        <v>427</v>
      </c>
      <c r="W584" s="1" t="s">
        <v>428</v>
      </c>
    </row>
    <row r="585" spans="1:23" x14ac:dyDescent="0.3">
      <c r="A585" s="1" t="str">
        <f t="shared" si="390"/>
        <v>LP_Paralyze_03</v>
      </c>
      <c r="B585" s="1" t="s">
        <v>329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CertainHpHitObject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0.35</v>
      </c>
      <c r="O585" s="7" t="str">
        <f t="shared" ca="1" si="391"/>
        <v/>
      </c>
      <c r="P585" s="1">
        <v>1</v>
      </c>
      <c r="S585" s="7" t="str">
        <f t="shared" ca="1" si="385"/>
        <v/>
      </c>
      <c r="U585" s="1" t="s">
        <v>330</v>
      </c>
      <c r="V585" s="1" t="s">
        <v>336</v>
      </c>
      <c r="W585" s="1" t="s">
        <v>337</v>
      </c>
    </row>
    <row r="586" spans="1:23" x14ac:dyDescent="0.3">
      <c r="A586" s="1" t="str">
        <f t="shared" ref="A586:A591" si="392">B586&amp;"_"&amp;TEXT(D586,"00")</f>
        <v>LP_Paralyze_CannotAction_01</v>
      </c>
      <c r="B586" s="1" t="s">
        <v>330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CannotAction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1.4</v>
      </c>
      <c r="O586" s="7" t="str">
        <f t="shared" ref="O586:O591" ca="1" si="393">IF(NOT(ISBLANK(N586)),N586,
IF(ISBLANK(M586),"",
VLOOKUP(M586,OFFSET(INDIRECT("$A:$B"),0,MATCH(M$1&amp;"_Verify",INDIRECT("$1:$1"),0)-1),2,0)
))</f>
        <v/>
      </c>
      <c r="S586" s="7" t="str">
        <f t="shared" ca="1" si="385"/>
        <v/>
      </c>
    </row>
    <row r="587" spans="1:23" x14ac:dyDescent="0.3">
      <c r="A587" s="1" t="str">
        <f t="shared" si="392"/>
        <v>LP_Paralyze_CannotAction_02</v>
      </c>
      <c r="B587" s="1" t="s">
        <v>330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CannotAction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2</v>
      </c>
      <c r="O587" s="7" t="str">
        <f t="shared" ca="1" si="393"/>
        <v/>
      </c>
      <c r="S587" s="7" t="str">
        <f t="shared" ca="1" si="385"/>
        <v/>
      </c>
    </row>
    <row r="588" spans="1:23" x14ac:dyDescent="0.3">
      <c r="A588" s="1" t="str">
        <f t="shared" ref="A588" si="394">B588&amp;"_"&amp;TEXT(D588,"00")</f>
        <v>LP_Paralyze_CannotAction_03</v>
      </c>
      <c r="B588" s="1" t="s">
        <v>330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CannotAction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2.6</v>
      </c>
      <c r="O588" s="7" t="str">
        <f t="shared" ref="O588" ca="1" si="395">IF(NOT(ISBLANK(N588)),N588,
IF(ISBLANK(M588),"",
VLOOKUP(M588,OFFSET(INDIRECT("$A:$B"),0,MATCH(M$1&amp;"_Verify",INDIRECT("$1:$1"),0)-1),2,0)
))</f>
        <v/>
      </c>
      <c r="S588" s="7" t="str">
        <f t="shared" ref="S588" ca="1" si="396">IF(NOT(ISBLANK(R588)),R588,
IF(ISBLANK(Q588),"",
VLOOKUP(Q588,OFFSET(INDIRECT("$A:$B"),0,MATCH(Q$1&amp;"_Verify",INDIRECT("$1:$1"),0)-1),2,0)
))</f>
        <v/>
      </c>
    </row>
    <row r="589" spans="1:23" x14ac:dyDescent="0.3">
      <c r="A589" s="1" t="str">
        <f t="shared" si="392"/>
        <v>LP_Hold_01</v>
      </c>
      <c r="B589" s="1" t="s">
        <v>320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AttackWeightHitObject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0.25</v>
      </c>
      <c r="K589" s="1">
        <v>7.0000000000000007E-2</v>
      </c>
      <c r="O589" s="7" t="str">
        <f t="shared" ca="1" si="393"/>
        <v/>
      </c>
      <c r="P589" s="1">
        <v>1</v>
      </c>
      <c r="S589" s="7" t="str">
        <f t="shared" ca="1" si="385"/>
        <v/>
      </c>
      <c r="U589" s="1" t="s">
        <v>321</v>
      </c>
    </row>
    <row r="590" spans="1:23" x14ac:dyDescent="0.3">
      <c r="A590" s="1" t="str">
        <f t="shared" si="392"/>
        <v>LP_Hold_02</v>
      </c>
      <c r="B590" s="1" t="s">
        <v>320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AttackWeightHitObject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0.35</v>
      </c>
      <c r="K590" s="1">
        <v>0.09</v>
      </c>
      <c r="O590" s="7" t="str">
        <f t="shared" ca="1" si="393"/>
        <v/>
      </c>
      <c r="P590" s="1">
        <v>1</v>
      </c>
      <c r="S590" s="7" t="str">
        <f t="shared" ca="1" si="385"/>
        <v/>
      </c>
      <c r="U590" s="1" t="s">
        <v>321</v>
      </c>
    </row>
    <row r="591" spans="1:23" x14ac:dyDescent="0.3">
      <c r="A591" s="1" t="str">
        <f t="shared" si="392"/>
        <v>LP_Hold_03</v>
      </c>
      <c r="B591" s="1" t="s">
        <v>320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AttackWeightHitObject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0.45</v>
      </c>
      <c r="K591" s="1">
        <v>0.11</v>
      </c>
      <c r="O591" s="7" t="str">
        <f t="shared" ca="1" si="393"/>
        <v/>
      </c>
      <c r="P591" s="1">
        <v>1</v>
      </c>
      <c r="S591" s="7" t="str">
        <f t="shared" ca="1" si="385"/>
        <v/>
      </c>
      <c r="U591" s="1" t="s">
        <v>321</v>
      </c>
    </row>
    <row r="592" spans="1:23" x14ac:dyDescent="0.3">
      <c r="A592" s="1" t="str">
        <f t="shared" ref="A592:A597" si="397">B592&amp;"_"&amp;TEXT(D592,"00")</f>
        <v>LP_Hold_CannotMove_01</v>
      </c>
      <c r="B592" s="1" t="s">
        <v>322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CannotMove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1.5</v>
      </c>
      <c r="O592" s="7" t="str">
        <f t="shared" ref="O592:O597" ca="1" si="398">IF(NOT(ISBLANK(N592)),N592,
IF(ISBLANK(M592),"",
VLOOKUP(M592,OFFSET(INDIRECT("$A:$B"),0,MATCH(M$1&amp;"_Verify",INDIRECT("$1:$1"),0)-1),2,0)
))</f>
        <v/>
      </c>
      <c r="S592" s="7" t="str">
        <f t="shared" ca="1" si="385"/>
        <v/>
      </c>
      <c r="V592" s="1" t="s">
        <v>360</v>
      </c>
    </row>
    <row r="593" spans="1:23" x14ac:dyDescent="0.3">
      <c r="A593" s="1" t="str">
        <f t="shared" si="397"/>
        <v>LP_Hold_CannotMove_02</v>
      </c>
      <c r="B593" s="1" t="s">
        <v>322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CannotMove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3.1500000000000004</v>
      </c>
      <c r="O593" s="7" t="str">
        <f t="shared" ca="1" si="398"/>
        <v/>
      </c>
      <c r="S593" s="7" t="str">
        <f t="shared" ca="1" si="385"/>
        <v/>
      </c>
      <c r="V593" s="1" t="s">
        <v>360</v>
      </c>
    </row>
    <row r="594" spans="1:23" x14ac:dyDescent="0.3">
      <c r="A594" s="1" t="str">
        <f t="shared" si="397"/>
        <v>LP_Hold_CannotMove_03</v>
      </c>
      <c r="B594" s="1" t="s">
        <v>322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CannotMove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4.95</v>
      </c>
      <c r="O594" s="7" t="str">
        <f t="shared" ca="1" si="398"/>
        <v/>
      </c>
      <c r="S594" s="7" t="str">
        <f t="shared" ca="1" si="385"/>
        <v/>
      </c>
      <c r="V594" s="1" t="s">
        <v>360</v>
      </c>
    </row>
    <row r="595" spans="1:23" x14ac:dyDescent="0.3">
      <c r="A595" s="1" t="str">
        <f t="shared" si="397"/>
        <v>LP_Transport_01</v>
      </c>
      <c r="B595" s="1" t="s">
        <v>356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TeleportingHitObject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0.15</v>
      </c>
      <c r="K595" s="1">
        <v>0.1</v>
      </c>
      <c r="L595" s="1">
        <v>0.1</v>
      </c>
      <c r="N595" s="1">
        <v>3</v>
      </c>
      <c r="O595" s="7">
        <f t="shared" ca="1" si="398"/>
        <v>3</v>
      </c>
      <c r="P595" s="1">
        <v>1</v>
      </c>
      <c r="R595" s="1">
        <v>1</v>
      </c>
      <c r="S595" s="7">
        <f t="shared" ca="1" si="385"/>
        <v>1</v>
      </c>
      <c r="U595" s="1" t="s">
        <v>353</v>
      </c>
    </row>
    <row r="596" spans="1:23" x14ac:dyDescent="0.3">
      <c r="A596" s="1" t="str">
        <f t="shared" si="397"/>
        <v>LP_Transport_02</v>
      </c>
      <c r="B596" s="1" t="s">
        <v>356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TeleportingHitObject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0.22500000000000001</v>
      </c>
      <c r="K596" s="1">
        <v>0.1</v>
      </c>
      <c r="L596" s="1">
        <v>0.1</v>
      </c>
      <c r="N596" s="1">
        <v>6</v>
      </c>
      <c r="O596" s="7">
        <f t="shared" ca="1" si="398"/>
        <v>6</v>
      </c>
      <c r="P596" s="1">
        <v>1</v>
      </c>
      <c r="R596" s="1">
        <v>2</v>
      </c>
      <c r="S596" s="7">
        <f t="shared" ca="1" si="385"/>
        <v>2</v>
      </c>
      <c r="U596" s="1" t="s">
        <v>353</v>
      </c>
    </row>
    <row r="597" spans="1:23" x14ac:dyDescent="0.3">
      <c r="A597" s="1" t="str">
        <f t="shared" si="397"/>
        <v>LP_Transport_03</v>
      </c>
      <c r="B597" s="1" t="s">
        <v>356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TeleportingHitObject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</v>
      </c>
      <c r="K597" s="1">
        <v>0.1</v>
      </c>
      <c r="L597" s="1">
        <v>0.1</v>
      </c>
      <c r="N597" s="1">
        <v>9</v>
      </c>
      <c r="O597" s="7">
        <f t="shared" ca="1" si="398"/>
        <v>9</v>
      </c>
      <c r="P597" s="1">
        <v>1</v>
      </c>
      <c r="R597" s="1">
        <v>3</v>
      </c>
      <c r="S597" s="7">
        <f t="shared" ca="1" si="385"/>
        <v>3</v>
      </c>
      <c r="U597" s="1" t="s">
        <v>353</v>
      </c>
    </row>
    <row r="598" spans="1:23" x14ac:dyDescent="0.3">
      <c r="A598" s="1" t="str">
        <f t="shared" ref="A598:A600" si="399">B598&amp;"_"&amp;TEXT(D598,"00")</f>
        <v>LP_Transport_Teleported_01</v>
      </c>
      <c r="B598" s="1" t="s">
        <v>357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10</v>
      </c>
      <c r="J598" s="1">
        <v>10</v>
      </c>
      <c r="O598" s="7" t="str">
        <f t="shared" ref="O598:O600" ca="1" si="400">IF(NOT(ISBLANK(N598)),N598,
IF(ISBLANK(M598),"",
VLOOKUP(M598,OFFSET(INDIRECT("$A:$B"),0,MATCH(M$1&amp;"_Verify",INDIRECT("$1:$1"),0)-1),2,0)
))</f>
        <v/>
      </c>
      <c r="S598" s="7" t="str">
        <f t="shared" ca="1" si="385"/>
        <v/>
      </c>
      <c r="U598" s="1" t="s">
        <v>432</v>
      </c>
      <c r="V598" s="1" t="s">
        <v>358</v>
      </c>
      <c r="W598" s="1" t="s">
        <v>359</v>
      </c>
    </row>
    <row r="599" spans="1:23" x14ac:dyDescent="0.3">
      <c r="A599" s="1" t="str">
        <f t="shared" si="399"/>
        <v>LP_Transport_Teleported_02</v>
      </c>
      <c r="B599" s="1" t="s">
        <v>357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0">
        <v>14</v>
      </c>
      <c r="J599" s="1">
        <v>10</v>
      </c>
      <c r="O599" s="7" t="str">
        <f t="shared" ca="1" si="400"/>
        <v/>
      </c>
      <c r="S599" s="7" t="str">
        <f t="shared" ca="1" si="385"/>
        <v/>
      </c>
      <c r="U599" s="1" t="s">
        <v>432</v>
      </c>
      <c r="V599" s="1" t="s">
        <v>358</v>
      </c>
      <c r="W599" s="1" t="s">
        <v>359</v>
      </c>
    </row>
    <row r="600" spans="1:23" x14ac:dyDescent="0.3">
      <c r="A600" s="1" t="str">
        <f t="shared" si="399"/>
        <v>LP_Transport_Teleported_03</v>
      </c>
      <c r="B600" s="1" t="s">
        <v>357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0">
        <v>18</v>
      </c>
      <c r="J600" s="1">
        <v>10</v>
      </c>
      <c r="O600" s="7" t="str">
        <f t="shared" ca="1" si="400"/>
        <v/>
      </c>
      <c r="S600" s="7" t="str">
        <f t="shared" ca="1" si="385"/>
        <v/>
      </c>
      <c r="U600" s="1" t="s">
        <v>432</v>
      </c>
      <c r="V600" s="1" t="s">
        <v>358</v>
      </c>
      <c r="W600" s="1" t="s">
        <v>359</v>
      </c>
    </row>
    <row r="601" spans="1:23" x14ac:dyDescent="0.3">
      <c r="A601" s="1" t="str">
        <f t="shared" ref="A601:A612" si="401">B601&amp;"_"&amp;TEXT(D601,"00")</f>
        <v>LP_SummonShield_01</v>
      </c>
      <c r="B601" s="1" t="s">
        <v>377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</v>
      </c>
      <c r="K601" s="1">
        <v>3</v>
      </c>
      <c r="O601" s="7" t="str">
        <f t="shared" ref="O601:O612" ca="1" si="402">IF(NOT(ISBLANK(N601)),N601,
IF(ISBLANK(M601),"",
VLOOKUP(M601,OFFSET(INDIRECT("$A:$B"),0,MATCH(M$1&amp;"_Verify",INDIRECT("$1:$1"),0)-1),2,0)
))</f>
        <v/>
      </c>
      <c r="S601" s="7" t="str">
        <f t="shared" ref="S601:S612" ca="1" si="403">IF(NOT(ISBLANK(R601)),R601,
IF(ISBLANK(Q601),"",
VLOOKUP(Q601,OFFSET(INDIRECT("$A:$B"),0,MATCH(Q$1&amp;"_Verify",INDIRECT("$1:$1"),0)-1),2,0)
))</f>
        <v/>
      </c>
      <c r="T601" s="1" t="s">
        <v>379</v>
      </c>
    </row>
    <row r="602" spans="1:23" x14ac:dyDescent="0.3">
      <c r="A602" s="1" t="str">
        <f t="shared" si="401"/>
        <v>LP_SummonShield_02</v>
      </c>
      <c r="B602" s="1" t="s">
        <v>377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1.9672131147540985</v>
      </c>
      <c r="K602" s="1">
        <v>3</v>
      </c>
      <c r="O602" s="7" t="str">
        <f t="shared" ca="1" si="402"/>
        <v/>
      </c>
      <c r="S602" s="7" t="str">
        <f t="shared" ca="1" si="403"/>
        <v/>
      </c>
      <c r="T602" s="1" t="s">
        <v>379</v>
      </c>
    </row>
    <row r="603" spans="1:23" x14ac:dyDescent="0.3">
      <c r="A603" s="1" t="str">
        <f t="shared" si="401"/>
        <v>LP_SummonShield_03</v>
      </c>
      <c r="B603" s="1" t="s">
        <v>377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CreateWall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1.4285714285714284</v>
      </c>
      <c r="K603" s="1">
        <v>3</v>
      </c>
      <c r="O603" s="7" t="str">
        <f t="shared" ca="1" si="402"/>
        <v/>
      </c>
      <c r="S603" s="7" t="str">
        <f t="shared" ca="1" si="403"/>
        <v/>
      </c>
      <c r="T603" s="1" t="s">
        <v>379</v>
      </c>
    </row>
    <row r="604" spans="1:23" x14ac:dyDescent="0.3">
      <c r="A604" s="1" t="str">
        <f t="shared" si="401"/>
        <v>LP_SummonShield_04</v>
      </c>
      <c r="B604" s="1" t="s">
        <v>377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1.1009174311926606</v>
      </c>
      <c r="K604" s="1">
        <v>3</v>
      </c>
      <c r="O604" s="7" t="str">
        <f t="shared" ca="1" si="402"/>
        <v/>
      </c>
      <c r="S604" s="7" t="str">
        <f t="shared" ca="1" si="403"/>
        <v/>
      </c>
      <c r="T604" s="1" t="s">
        <v>379</v>
      </c>
    </row>
    <row r="605" spans="1:23" x14ac:dyDescent="0.3">
      <c r="A605" s="1" t="str">
        <f t="shared" si="401"/>
        <v>LP_SummonShield_05</v>
      </c>
      <c r="B605" s="1" t="s">
        <v>377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0.88235294117647056</v>
      </c>
      <c r="K605" s="1">
        <v>3</v>
      </c>
      <c r="O605" s="7" t="str">
        <f t="shared" ca="1" si="402"/>
        <v/>
      </c>
      <c r="S605" s="7" t="str">
        <f t="shared" ca="1" si="403"/>
        <v/>
      </c>
      <c r="T605" s="1" t="s">
        <v>379</v>
      </c>
    </row>
    <row r="606" spans="1:23" x14ac:dyDescent="0.3">
      <c r="A606" s="1" t="str">
        <f t="shared" si="401"/>
        <v>LP_HealSpOnAttack_01</v>
      </c>
      <c r="B606" s="1" t="s">
        <v>517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</v>
      </c>
      <c r="K606" s="1">
        <v>1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LP_HealSpOnAttack_02</v>
      </c>
      <c r="B607" s="1" t="s">
        <v>517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2.1</v>
      </c>
      <c r="K607" s="1">
        <v>2.1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LP_HealSpOnAttack_03</v>
      </c>
      <c r="B608" s="1" t="s">
        <v>517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3.3000000000000003</v>
      </c>
      <c r="K608" s="1">
        <v>3.3000000000000003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ref="A609:A610" si="404">B609&amp;"_"&amp;TEXT(D609,"00")</f>
        <v>LP_HealSpOnAttack_04</v>
      </c>
      <c r="B609" s="1" t="s">
        <v>517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4.5999999999999996</v>
      </c>
      <c r="K609" s="1">
        <v>4.5999999999999996</v>
      </c>
      <c r="O609" s="7" t="str">
        <f t="shared" ref="O609:O610" ca="1" si="405">IF(NOT(ISBLANK(N609)),N609,
IF(ISBLANK(M609),"",
VLOOKUP(M609,OFFSET(INDIRECT("$A:$B"),0,MATCH(M$1&amp;"_Verify",INDIRECT("$1:$1"),0)-1),2,0)
))</f>
        <v/>
      </c>
    </row>
    <row r="610" spans="1:19" x14ac:dyDescent="0.3">
      <c r="A610" s="1" t="str">
        <f t="shared" si="404"/>
        <v>LP_HealSpOnAttack_05</v>
      </c>
      <c r="B610" s="1" t="s">
        <v>517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</v>
      </c>
      <c r="K610" s="1">
        <v>6</v>
      </c>
      <c r="O610" s="7" t="str">
        <f t="shared" ca="1" si="405"/>
        <v/>
      </c>
    </row>
    <row r="611" spans="1:19" x14ac:dyDescent="0.3">
      <c r="A611" s="1" t="str">
        <f t="shared" si="401"/>
        <v>LP_HealSpOnAttackBetter_01</v>
      </c>
      <c r="B611" s="1" t="s">
        <v>519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1.6666666666666667</v>
      </c>
      <c r="K611" s="1">
        <v>1.6666666666666667</v>
      </c>
      <c r="O611" s="7" t="str">
        <f t="shared" ca="1" si="402"/>
        <v/>
      </c>
      <c r="S611" s="7" t="str">
        <f t="shared" ca="1" si="403"/>
        <v/>
      </c>
    </row>
    <row r="612" spans="1:19" x14ac:dyDescent="0.3">
      <c r="A612" s="1" t="str">
        <f t="shared" si="401"/>
        <v>LP_HealSpOnAttackBetter_02</v>
      </c>
      <c r="B612" s="1" t="s">
        <v>519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3.5000000000000004</v>
      </c>
      <c r="K612" s="1">
        <v>3.5000000000000004</v>
      </c>
      <c r="O612" s="7" t="str">
        <f t="shared" ca="1" si="402"/>
        <v/>
      </c>
      <c r="S612" s="7" t="str">
        <f t="shared" ca="1" si="403"/>
        <v/>
      </c>
    </row>
    <row r="613" spans="1:19" x14ac:dyDescent="0.3">
      <c r="A613" s="1" t="str">
        <f t="shared" ref="A613:A640" si="406">B613&amp;"_"&amp;TEXT(D613,"00")</f>
        <v>LP_HealSpOnAttackBetter_03</v>
      </c>
      <c r="B613" s="1" t="s">
        <v>519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5.5</v>
      </c>
      <c r="K613" s="1">
        <v>5.5</v>
      </c>
      <c r="O613" s="7" t="str">
        <f t="shared" ref="O613:O640" ca="1" si="407">IF(NOT(ISBLANK(N613)),N613,
IF(ISBLANK(M613),"",
VLOOKUP(M613,OFFSET(INDIRECT("$A:$B"),0,MATCH(M$1&amp;"_Verify",INDIRECT("$1:$1"),0)-1),2,0)
))</f>
        <v/>
      </c>
      <c r="S613" s="7" t="str">
        <f t="shared" ref="S613:S640" ca="1" si="408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ref="A614" si="409">B614&amp;"_"&amp;TEXT(D614,"00")</f>
        <v>LP_HealSpOnAttackBetter_04</v>
      </c>
      <c r="B614" s="1" t="s">
        <v>519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5.5</v>
      </c>
      <c r="K614" s="1">
        <v>5.5</v>
      </c>
      <c r="O614" s="7" t="str">
        <f t="shared" ref="O614" ca="1" si="410">IF(NOT(ISBLANK(N614)),N614,
IF(ISBLANK(M614),"",
VLOOKUP(M614,OFFSET(INDIRECT("$A:$B"),0,MATCH(M$1&amp;"_Verify",INDIRECT("$1:$1"),0)-1),2,0)
))</f>
        <v/>
      </c>
      <c r="S614" s="7" t="str">
        <f t="shared" ref="S614" ca="1" si="411">IF(NOT(ISBLANK(R614)),R614,
IF(ISBLANK(Q614),"",
VLOOKUP(Q614,OFFSET(INDIRECT("$A:$B"),0,MATCH(Q$1&amp;"_Verify",INDIRECT("$1:$1"),0)-1),2,0)
))</f>
        <v/>
      </c>
    </row>
    <row r="615" spans="1:19" x14ac:dyDescent="0.3">
      <c r="A615" s="1" t="str">
        <f t="shared" si="406"/>
        <v>LP_PaybackSp_01</v>
      </c>
      <c r="B615" s="1" t="s">
        <v>533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0.11739130434782601</v>
      </c>
      <c r="K615" s="1">
        <v>0.14347826086956511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si="406"/>
        <v>LP_PaybackSp_02</v>
      </c>
      <c r="B616" s="1" t="s">
        <v>533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0.21558935361216724</v>
      </c>
      <c r="K616" s="1">
        <v>0.26349809885931552</v>
      </c>
      <c r="O616" s="7" t="str">
        <f t="shared" ca="1" si="407"/>
        <v/>
      </c>
      <c r="S616" s="7" t="str">
        <f t="shared" ca="1" si="408"/>
        <v/>
      </c>
    </row>
    <row r="617" spans="1:19" x14ac:dyDescent="0.3">
      <c r="A617" s="1" t="str">
        <f t="shared" si="406"/>
        <v>LP_PaybackSp_03</v>
      </c>
      <c r="B617" s="1" t="s">
        <v>533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0.29799331103678928</v>
      </c>
      <c r="K617" s="1">
        <v>0.3642140468227425</v>
      </c>
      <c r="O617" s="7" t="str">
        <f t="shared" ca="1" si="407"/>
        <v/>
      </c>
      <c r="S617" s="7" t="str">
        <f t="shared" ca="1" si="408"/>
        <v/>
      </c>
    </row>
    <row r="618" spans="1:19" x14ac:dyDescent="0.3">
      <c r="A618" s="1" t="str">
        <f t="shared" si="406"/>
        <v>LP_PaybackSp_04</v>
      </c>
      <c r="B618" s="1" t="s">
        <v>533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0.36745562130177511</v>
      </c>
      <c r="K618" s="1">
        <v>0.44911242603550294</v>
      </c>
      <c r="O618" s="7" t="str">
        <f t="shared" ca="1" si="407"/>
        <v/>
      </c>
      <c r="S618" s="7" t="str">
        <f t="shared" ca="1" si="408"/>
        <v/>
      </c>
    </row>
    <row r="619" spans="1:19" x14ac:dyDescent="0.3">
      <c r="A619" s="1" t="str">
        <f t="shared" si="406"/>
        <v>LP_PaybackSp_05</v>
      </c>
      <c r="B619" s="1" t="s">
        <v>533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0.4263157894736842</v>
      </c>
      <c r="K619" s="1">
        <v>0.52105263157894743</v>
      </c>
      <c r="O619" s="7" t="str">
        <f t="shared" ca="1" si="407"/>
        <v/>
      </c>
      <c r="S619" s="7" t="str">
        <f t="shared" ca="1" si="408"/>
        <v/>
      </c>
    </row>
    <row r="620" spans="1:19" x14ac:dyDescent="0.3">
      <c r="A620" s="1" t="str">
        <f t="shared" ref="A620:A623" si="412">B620&amp;"_"&amp;TEXT(D620,"00")</f>
        <v>LP_PaybackSp_06</v>
      </c>
      <c r="B620" s="1" t="s">
        <v>533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0.47647058823529409</v>
      </c>
      <c r="K620" s="1">
        <v>0.58235294117647063</v>
      </c>
      <c r="O620" s="7" t="str">
        <f t="shared" ref="O620:O623" ca="1" si="413">IF(NOT(ISBLANK(N620)),N620,
IF(ISBLANK(M620),"",
VLOOKUP(M620,OFFSET(INDIRECT("$A:$B"),0,MATCH(M$1&amp;"_Verify",INDIRECT("$1:$1"),0)-1),2,0)
))</f>
        <v/>
      </c>
      <c r="S620" s="7" t="str">
        <f t="shared" ref="S620:S623" ca="1" si="414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2"/>
        <v>LP_PaybackSp_07</v>
      </c>
      <c r="B621" s="1" t="s">
        <v>533</v>
      </c>
      <c r="C621" s="1" t="str">
        <f>IF(ISERROR(VLOOKUP(B621,AffectorValueTable!$A:$A,1,0)),"어펙터밸류없음","")</f>
        <v/>
      </c>
      <c r="D621" s="1">
        <v>7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0.51945031712473577</v>
      </c>
      <c r="K621" s="1">
        <v>0.63488372093023271</v>
      </c>
      <c r="O621" s="7" t="str">
        <f t="shared" ca="1" si="413"/>
        <v/>
      </c>
      <c r="S621" s="7" t="str">
        <f t="shared" ca="1" si="414"/>
        <v/>
      </c>
    </row>
    <row r="622" spans="1:19" x14ac:dyDescent="0.3">
      <c r="A622" s="1" t="str">
        <f t="shared" si="412"/>
        <v>LP_PaybackSp_08</v>
      </c>
      <c r="B622" s="1" t="s">
        <v>533</v>
      </c>
      <c r="C622" s="1" t="str">
        <f>IF(ISERROR(VLOOKUP(B622,AffectorValueTable!$A:$A,1,0)),"어펙터밸류없음","")</f>
        <v/>
      </c>
      <c r="D622" s="1">
        <v>8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0.55648854961832062</v>
      </c>
      <c r="K622" s="1">
        <v>0.68015267175572525</v>
      </c>
      <c r="O622" s="7" t="str">
        <f t="shared" ca="1" si="413"/>
        <v/>
      </c>
      <c r="S622" s="7" t="str">
        <f t="shared" ca="1" si="414"/>
        <v/>
      </c>
    </row>
    <row r="623" spans="1:19" x14ac:dyDescent="0.3">
      <c r="A623" s="1" t="str">
        <f t="shared" si="412"/>
        <v>LP_PaybackSp_09</v>
      </c>
      <c r="B623" s="1" t="s">
        <v>533</v>
      </c>
      <c r="C623" s="1" t="str">
        <f>IF(ISERROR(VLOOKUP(B623,AffectorValueTable!$A:$A,1,0)),"어펙터밸류없음","")</f>
        <v/>
      </c>
      <c r="D623" s="1">
        <v>9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0.58858131487889276</v>
      </c>
      <c r="K623" s="1">
        <v>0.71937716262975782</v>
      </c>
      <c r="O623" s="7" t="str">
        <f t="shared" ca="1" si="413"/>
        <v/>
      </c>
      <c r="S623" s="7" t="str">
        <f t="shared" ca="1" si="414"/>
        <v/>
      </c>
    </row>
    <row r="624" spans="1:19" x14ac:dyDescent="0.3">
      <c r="A624" s="1" t="str">
        <f t="shared" ref="A624:A631" si="415">B624&amp;"_"&amp;TEXT(D624,"00")</f>
        <v>LP_SpUpOnMaxHp_01</v>
      </c>
      <c r="B624" s="1" t="s">
        <v>949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8" si="416">J161*5/3*2</f>
        <v>0.5</v>
      </c>
      <c r="N624" s="1">
        <v>1</v>
      </c>
      <c r="O624" s="7">
        <f t="shared" ref="O624:O631" ca="1" si="417">IF(NOT(ISBLANK(N624)),N624,
IF(ISBLANK(M624),"",
VLOOKUP(M624,OFFSET(INDIRECT("$A:$B"),0,MATCH(M$1&amp;"_Verify",INDIRECT("$1:$1"),0)-1),2,0)
))</f>
        <v>1</v>
      </c>
      <c r="S624" s="7" t="str">
        <f t="shared" ref="S624:S631" ca="1" si="418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15"/>
        <v>LP_SpUpOnMaxHp_02</v>
      </c>
      <c r="B625" s="1" t="s">
        <v>949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6"/>
        <v>1.05</v>
      </c>
      <c r="N625" s="1">
        <v>1</v>
      </c>
      <c r="O625" s="7">
        <f t="shared" ca="1" si="417"/>
        <v>1</v>
      </c>
      <c r="S625" s="7" t="str">
        <f t="shared" ca="1" si="418"/>
        <v/>
      </c>
    </row>
    <row r="626" spans="1:19" x14ac:dyDescent="0.3">
      <c r="A626" s="1" t="str">
        <f t="shared" si="415"/>
        <v>LP_SpUpOnMaxHp_03</v>
      </c>
      <c r="B626" s="1" t="s">
        <v>949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6"/>
        <v>1.6500000000000001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ref="A627:A628" si="419">B627&amp;"_"&amp;TEXT(D627,"00")</f>
        <v>LP_SpUpOnMaxHp_04</v>
      </c>
      <c r="B627" s="1" t="s">
        <v>949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6"/>
        <v>2.2999999999999998</v>
      </c>
      <c r="N627" s="1">
        <v>1</v>
      </c>
      <c r="O627" s="7">
        <f t="shared" ref="O627:O628" ca="1" si="420">IF(NOT(ISBLANK(N627)),N627,
IF(ISBLANK(M627),"",
VLOOKUP(M627,OFFSET(INDIRECT("$A:$B"),0,MATCH(M$1&amp;"_Verify",INDIRECT("$1:$1"),0)-1),2,0)
))</f>
        <v>1</v>
      </c>
      <c r="S627" s="7" t="str">
        <f t="shared" ref="S627:S628" ca="1" si="421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9"/>
        <v>LP_SpUpOnMaxHp_05</v>
      </c>
      <c r="B628" s="1" t="s">
        <v>949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6"/>
        <v>3</v>
      </c>
      <c r="N628" s="1">
        <v>1</v>
      </c>
      <c r="O628" s="7">
        <f t="shared" ca="1" si="420"/>
        <v>1</v>
      </c>
      <c r="S628" s="7" t="str">
        <f t="shared" ca="1" si="421"/>
        <v/>
      </c>
    </row>
    <row r="629" spans="1:19" x14ac:dyDescent="0.3">
      <c r="A629" s="1" t="str">
        <f t="shared" si="415"/>
        <v>LP_SpUpOnMaxHpBetter_01</v>
      </c>
      <c r="B629" s="1" t="s">
        <v>950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ref="J629:J631" si="422">J170*5/3*2</f>
        <v>0.83333333333333337</v>
      </c>
      <c r="N629" s="1">
        <v>1</v>
      </c>
      <c r="O629" s="7">
        <f t="shared" ca="1" si="417"/>
        <v>1</v>
      </c>
      <c r="S629" s="7" t="str">
        <f t="shared" ca="1" si="418"/>
        <v/>
      </c>
    </row>
    <row r="630" spans="1:19" x14ac:dyDescent="0.3">
      <c r="A630" s="1" t="str">
        <f t="shared" si="415"/>
        <v>LP_SpUpOnMaxHpBetter_02</v>
      </c>
      <c r="B630" s="1" t="s">
        <v>950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22"/>
        <v>1.75</v>
      </c>
      <c r="N630" s="1">
        <v>1</v>
      </c>
      <c r="O630" s="7">
        <f t="shared" ca="1" si="417"/>
        <v>1</v>
      </c>
      <c r="S630" s="7" t="str">
        <f t="shared" ca="1" si="418"/>
        <v/>
      </c>
    </row>
    <row r="631" spans="1:19" x14ac:dyDescent="0.3">
      <c r="A631" s="1" t="str">
        <f t="shared" si="415"/>
        <v>LP_SpUpOnMaxHpBetter_03</v>
      </c>
      <c r="B631" s="1" t="s">
        <v>950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22"/>
        <v>2.75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ref="A632" si="423">B632&amp;"_"&amp;TEXT(D632,"00")</f>
        <v>LP_HitSizeDown_01</v>
      </c>
      <c r="B632" s="1" t="s">
        <v>948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0.9</v>
      </c>
      <c r="O632" s="7" t="str">
        <f t="shared" ref="O632" ca="1" si="424">IF(NOT(ISBLANK(N632)),N632,
IF(ISBLANK(M632),"",
VLOOKUP(M632,OFFSET(INDIRECT("$A:$B"),0,MATCH(M$1&amp;"_Verify",INDIRECT("$1:$1"),0)-1),2,0)
))</f>
        <v/>
      </c>
      <c r="S632" s="7" t="str">
        <f t="shared" ref="S632" ca="1" si="425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ref="A633:A636" si="426">B633&amp;"_"&amp;TEXT(D633,"00")</f>
        <v>LP_HitSizeDown_02</v>
      </c>
      <c r="B633" s="1" t="s">
        <v>948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0.8</v>
      </c>
      <c r="O633" s="7" t="str">
        <f t="shared" ref="O633:O636" ca="1" si="427">IF(NOT(ISBLANK(N633)),N633,
IF(ISBLANK(M633),"",
VLOOKUP(M633,OFFSET(INDIRECT("$A:$B"),0,MATCH(M$1&amp;"_Verify",INDIRECT("$1:$1"),0)-1),2,0)
))</f>
        <v/>
      </c>
      <c r="S633" s="7" t="str">
        <f t="shared" ref="S633:S636" ca="1" si="428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26"/>
        <v>LP_HitSizeDown_03</v>
      </c>
      <c r="B634" s="1" t="s">
        <v>948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ChangeHitColliderSize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0.7</v>
      </c>
      <c r="O634" s="7" t="str">
        <f t="shared" ca="1" si="427"/>
        <v/>
      </c>
      <c r="S634" s="7" t="str">
        <f t="shared" ca="1" si="428"/>
        <v/>
      </c>
    </row>
    <row r="635" spans="1:19" x14ac:dyDescent="0.3">
      <c r="A635" s="1" t="str">
        <f t="shared" si="426"/>
        <v>LP_HitSizeDown_04</v>
      </c>
      <c r="B635" s="1" t="s">
        <v>948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0.6</v>
      </c>
      <c r="O635" s="7" t="str">
        <f t="shared" ca="1" si="427"/>
        <v/>
      </c>
      <c r="S635" s="7" t="str">
        <f t="shared" ca="1" si="428"/>
        <v/>
      </c>
    </row>
    <row r="636" spans="1:19" x14ac:dyDescent="0.3">
      <c r="A636" s="1" t="str">
        <f t="shared" si="426"/>
        <v>LP_HitSizeDown_05</v>
      </c>
      <c r="B636" s="1" t="s">
        <v>948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27"/>
        <v/>
      </c>
      <c r="S636" s="7" t="str">
        <f t="shared" ca="1" si="428"/>
        <v/>
      </c>
    </row>
    <row r="637" spans="1:19" x14ac:dyDescent="0.3">
      <c r="A637" s="1" t="str">
        <f t="shared" si="406"/>
        <v>PN_Magic1.5Times_01</v>
      </c>
      <c r="B637" s="1" t="s">
        <v>817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07"/>
        <v/>
      </c>
      <c r="S637" s="7" t="str">
        <f t="shared" ca="1" si="408"/>
        <v/>
      </c>
    </row>
    <row r="638" spans="1:19" x14ac:dyDescent="0.3">
      <c r="A638" s="1" t="str">
        <f t="shared" si="406"/>
        <v>PN_Machine1.5Times_01</v>
      </c>
      <c r="B638" s="1" t="s">
        <v>819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824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</v>
      </c>
      <c r="O638" s="7" t="str">
        <f t="shared" ca="1" si="407"/>
        <v/>
      </c>
      <c r="S638" s="7" t="str">
        <f t="shared" ca="1" si="408"/>
        <v/>
      </c>
    </row>
    <row r="639" spans="1:19" x14ac:dyDescent="0.3">
      <c r="A639" s="1" t="str">
        <f t="shared" si="406"/>
        <v>PN_Nature1.5Times_01</v>
      </c>
      <c r="B639" s="1" t="s">
        <v>821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07"/>
        <v/>
      </c>
      <c r="S639" s="7" t="str">
        <f t="shared" ca="1" si="408"/>
        <v/>
      </c>
    </row>
    <row r="640" spans="1:19" x14ac:dyDescent="0.3">
      <c r="A640" s="1" t="str">
        <f t="shared" si="406"/>
        <v>PN_Qigong1.5Times_01</v>
      </c>
      <c r="B640" s="1" t="s">
        <v>823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825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7"/>
        <v/>
      </c>
      <c r="S640" s="7" t="str">
        <f t="shared" ca="1" si="408"/>
        <v/>
      </c>
    </row>
    <row r="641" spans="1:19" x14ac:dyDescent="0.3">
      <c r="A641" s="1" t="str">
        <f t="shared" ref="A641:A642" si="429">B641&amp;"_"&amp;TEXT(D641,"00")</f>
        <v>PN_Magic2Times_01</v>
      </c>
      <c r="B641" s="1" t="s">
        <v>385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O641" s="7" t="str">
        <f t="shared" ref="O641:O642" ca="1" si="430">IF(NOT(ISBLANK(N641)),N641,
IF(ISBLANK(M641),"",
VLOOKUP(M641,OFFSET(INDIRECT("$A:$B"),0,MATCH(M$1&amp;"_Verify",INDIRECT("$1:$1"),0)-1),2,0)
))</f>
        <v/>
      </c>
      <c r="S641" s="7" t="str">
        <f t="shared" ref="S641:S642" ca="1" si="431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9"/>
        <v>PN_Machine2Times_01</v>
      </c>
      <c r="B642" s="1" t="s">
        <v>402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404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ref="A643:A646" si="432">B643&amp;"_"&amp;TEXT(D643,"00")</f>
        <v>PN_Nature2Times_01</v>
      </c>
      <c r="B643" s="1" t="s">
        <v>387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</v>
      </c>
      <c r="O643" s="7" t="str">
        <f t="shared" ref="O643:O646" ca="1" si="433">IF(NOT(ISBLANK(N643)),N643,
IF(ISBLANK(M643),"",
VLOOKUP(M643,OFFSET(INDIRECT("$A:$B"),0,MATCH(M$1&amp;"_Verify",INDIRECT("$1:$1"),0)-1),2,0)
))</f>
        <v/>
      </c>
      <c r="S643" s="7" t="str">
        <f t="shared" ref="S643:S646" ca="1" si="434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2"/>
        <v>PN_Qigong2Times_01</v>
      </c>
      <c r="B644" s="1" t="s">
        <v>403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405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ca="1" si="433"/>
        <v/>
      </c>
      <c r="S644" s="7" t="str">
        <f t="shared" ca="1" si="434"/>
        <v/>
      </c>
    </row>
    <row r="645" spans="1:19" x14ac:dyDescent="0.3">
      <c r="A645" s="1" t="str">
        <f t="shared" si="432"/>
        <v>PN_Magic3Times_01</v>
      </c>
      <c r="B645" s="1" t="s">
        <v>774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</v>
      </c>
      <c r="O645" s="7" t="str">
        <f t="shared" ca="1" si="433"/>
        <v/>
      </c>
      <c r="S645" s="7" t="str">
        <f t="shared" ca="1" si="434"/>
        <v/>
      </c>
    </row>
    <row r="646" spans="1:19" x14ac:dyDescent="0.3">
      <c r="A646" s="1" t="str">
        <f t="shared" si="432"/>
        <v>PN_Machine3Times_01</v>
      </c>
      <c r="B646" s="1" t="s">
        <v>771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396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2</v>
      </c>
      <c r="O646" s="7" t="str">
        <f t="shared" ca="1" si="433"/>
        <v/>
      </c>
      <c r="S646" s="7" t="str">
        <f t="shared" ca="1" si="434"/>
        <v/>
      </c>
    </row>
    <row r="647" spans="1:19" x14ac:dyDescent="0.3">
      <c r="A647" s="1" t="str">
        <f t="shared" ref="A647:A648" si="435">B647&amp;"_"&amp;TEXT(D647,"00")</f>
        <v>PN_Nature3Times_01</v>
      </c>
      <c r="B647" s="1" t="s">
        <v>775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2</v>
      </c>
      <c r="O647" s="7" t="str">
        <f t="shared" ref="O647:O648" ca="1" si="436">IF(NOT(ISBLANK(N647)),N647,
IF(ISBLANK(M647),"",
VLOOKUP(M647,OFFSET(INDIRECT("$A:$B"),0,MATCH(M$1&amp;"_Verify",INDIRECT("$1:$1"),0)-1),2,0)
))</f>
        <v/>
      </c>
      <c r="S647" s="7" t="str">
        <f t="shared" ref="S647:S648" ca="1" si="437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5"/>
        <v>PN_Qigong3Times_01</v>
      </c>
      <c r="B648" s="1" t="s">
        <v>773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399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6"/>
        <v/>
      </c>
      <c r="S648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5 M3:M648 Q414:Q64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G414:G419 G50:G110 G123:G131 G155:G157 G3:G47 G161:G405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1" activePane="bottomLeft" state="frozen"/>
      <selection pane="bottomLeft" activeCell="G26" sqref="G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955</v>
      </c>
      <c r="G5" s="4" t="s">
        <v>624</v>
      </c>
      <c r="H5" s="4" t="s">
        <v>623</v>
      </c>
      <c r="I5" s="4" t="s">
        <v>956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935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 t="s">
        <v>977</v>
      </c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36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I47" s="4" t="s">
        <v>976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939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960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924</v>
      </c>
      <c r="B74" s="3" t="s">
        <v>927</v>
      </c>
      <c r="C74" s="3" t="s">
        <v>62</v>
      </c>
      <c r="D74" s="4" t="s">
        <v>926</v>
      </c>
      <c r="E74" s="4"/>
      <c r="F74" s="5"/>
      <c r="G74" s="3" t="s">
        <v>925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929</v>
      </c>
      <c r="B75" s="3" t="s">
        <v>931</v>
      </c>
      <c r="C75" s="3" t="s">
        <v>62</v>
      </c>
      <c r="D75" s="4" t="s">
        <v>930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933</v>
      </c>
      <c r="B76" s="3" t="s">
        <v>937</v>
      </c>
      <c r="C76" s="3" t="s">
        <v>62</v>
      </c>
      <c r="D76" s="4" t="s">
        <v>938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2021-02-25T05:54:51Z</dcterms:modified>
</cp:coreProperties>
</file>