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02DAAD-A9A6-46D8-9DC4-01199F529E5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1" i="5" l="1"/>
  <c r="U64" i="5" l="1"/>
  <c r="U63" i="5"/>
  <c r="U6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13" i="1"/>
  <c r="C6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10" i="1"/>
  <c r="C5" i="1"/>
  <c r="C3" i="1"/>
  <c r="C9" i="1"/>
  <c r="C60" i="1"/>
  <c r="C4" i="1"/>
  <c r="C11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7" i="5"/>
  <c r="O116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6" i="1"/>
  <c r="C145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S398" i="5"/>
  <c r="S400" i="5"/>
  <c r="C131" i="1"/>
  <c r="S399" i="5"/>
  <c r="C93" i="1"/>
  <c r="O402" i="5"/>
  <c r="C95" i="1"/>
  <c r="C132" i="1"/>
  <c r="C97" i="1"/>
  <c r="O401" i="5"/>
  <c r="C136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5" i="1"/>
  <c r="C91" i="1"/>
  <c r="C88" i="1"/>
  <c r="C74" i="1"/>
  <c r="C73" i="1"/>
  <c r="C83" i="1"/>
  <c r="C85" i="1"/>
  <c r="C78" i="1"/>
  <c r="C77" i="1"/>
  <c r="C89" i="1"/>
  <c r="C87" i="1"/>
  <c r="C84" i="1"/>
  <c r="C90" i="1"/>
  <c r="C76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53" i="1"/>
  <c r="C46" i="1"/>
  <c r="C34" i="1"/>
  <c r="C51" i="1"/>
  <c r="C50" i="1"/>
  <c r="C49" i="1"/>
  <c r="C37" i="1"/>
  <c r="C48" i="1"/>
  <c r="C41" i="1"/>
  <c r="C47" i="1"/>
  <c r="C35" i="1"/>
  <c r="C38" i="1"/>
  <c r="C39" i="1"/>
  <c r="C52" i="1"/>
  <c r="C43" i="1"/>
  <c r="C36" i="1"/>
  <c r="C42" i="1"/>
  <c r="C45" i="1"/>
  <c r="C40" i="1"/>
  <c r="C44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2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26" i="1"/>
  <c r="C27" i="1"/>
  <c r="C25" i="1"/>
  <c r="C24" i="1"/>
  <c r="C30" i="1"/>
  <c r="C29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4" i="1"/>
  <c r="C17" i="1"/>
  <c r="C18" i="1"/>
  <c r="C16" i="1"/>
  <c r="C2" i="1"/>
  <c r="C15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E2" i="6"/>
  <c r="C5" i="6"/>
  <c r="C2" i="6"/>
  <c r="E4" i="6"/>
  <c r="C4" i="6"/>
  <c r="C150" i="1"/>
  <c r="C3" i="6"/>
  <c r="E5" i="6"/>
  <c r="C149" i="1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O397" i="5"/>
  <c r="S394" i="5"/>
  <c r="C127" i="1"/>
  <c r="S393" i="5"/>
  <c r="C148" i="1"/>
  <c r="C147" i="1"/>
  <c r="C128" i="1"/>
  <c r="C134" i="1"/>
  <c r="C133" i="1"/>
  <c r="O395" i="5"/>
  <c r="O396" i="5"/>
  <c r="S392" i="5"/>
  <c r="C126" i="1"/>
  <c r="C143" i="1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378" i="5"/>
  <c r="S268" i="5"/>
  <c r="S267" i="5"/>
  <c r="S289" i="5"/>
  <c r="S269" i="5"/>
  <c r="S59" i="5"/>
  <c r="S381" i="5"/>
  <c r="S377" i="5"/>
  <c r="S285" i="5"/>
  <c r="S275" i="5"/>
  <c r="S56" i="5"/>
  <c r="S380" i="5"/>
  <c r="S287" i="5"/>
  <c r="S310" i="5"/>
  <c r="S311" i="5"/>
  <c r="S270" i="5"/>
  <c r="S271" i="5"/>
  <c r="S288" i="5"/>
  <c r="S273" i="5"/>
  <c r="S274" i="5"/>
  <c r="S379" i="5"/>
  <c r="S312" i="5"/>
  <c r="S286" i="5"/>
  <c r="S313" i="5"/>
  <c r="S309" i="5"/>
  <c r="S272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41" i="1"/>
  <c r="C138" i="1"/>
  <c r="C142" i="1"/>
  <c r="C137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22" i="1"/>
  <c r="C118" i="1"/>
  <c r="C116" i="1"/>
  <c r="C140" i="1"/>
  <c r="C129" i="1"/>
  <c r="C135" i="1"/>
  <c r="C124" i="1"/>
  <c r="C125" i="1"/>
  <c r="C119" i="1"/>
  <c r="C123" i="1"/>
  <c r="C121" i="1"/>
  <c r="C120" i="1"/>
  <c r="C117" i="1"/>
  <c r="C139" i="1"/>
  <c r="C130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4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94" i="5"/>
  <c r="O293" i="5"/>
  <c r="C112" i="1"/>
  <c r="O281" i="5"/>
  <c r="O278" i="5"/>
  <c r="O280" i="5"/>
  <c r="O291" i="5"/>
  <c r="O283" i="5"/>
  <c r="O292" i="5"/>
  <c r="O277" i="5"/>
  <c r="O276" i="5"/>
  <c r="O282" i="5"/>
  <c r="O284" i="5"/>
  <c r="O279" i="5"/>
  <c r="O290" i="5"/>
  <c r="E263" i="5" l="1"/>
  <c r="A263" i="5"/>
  <c r="E262" i="5"/>
  <c r="A262" i="5"/>
  <c r="E254" i="5"/>
  <c r="A254" i="5"/>
  <c r="O253" i="5"/>
  <c r="O252" i="5"/>
  <c r="E253" i="5"/>
  <c r="C252" i="5"/>
  <c r="A253" i="5"/>
  <c r="C107" i="1"/>
  <c r="C109" i="1"/>
  <c r="C108" i="1"/>
  <c r="C110" i="1"/>
  <c r="C111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C86" i="1"/>
  <c r="C82" i="1"/>
  <c r="O84" i="5"/>
  <c r="C106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111" i="5"/>
  <c r="O74" i="5"/>
  <c r="O124" i="5"/>
  <c r="O104" i="5"/>
  <c r="O81" i="5"/>
  <c r="O67" i="5"/>
  <c r="O140" i="5"/>
  <c r="O75" i="5"/>
  <c r="O114" i="5"/>
  <c r="O128" i="5"/>
  <c r="O136" i="5"/>
  <c r="O98" i="5"/>
  <c r="C69" i="1"/>
  <c r="O97" i="5"/>
  <c r="C65" i="1"/>
  <c r="O100" i="5"/>
  <c r="C72" i="1"/>
  <c r="O76" i="5"/>
  <c r="O118" i="5"/>
  <c r="O89" i="5"/>
  <c r="C22" i="1"/>
  <c r="O108" i="5"/>
  <c r="O95" i="5"/>
  <c r="O110" i="5"/>
  <c r="O71" i="5"/>
  <c r="O127" i="5"/>
  <c r="C56" i="1"/>
  <c r="C55" i="1"/>
  <c r="O135" i="5"/>
  <c r="O73" i="5"/>
  <c r="O87" i="5"/>
  <c r="O101" i="5"/>
  <c r="O91" i="5"/>
  <c r="O133" i="5"/>
  <c r="C96" i="1"/>
  <c r="O122" i="5"/>
  <c r="O134" i="5"/>
  <c r="O80" i="5"/>
  <c r="C92" i="1"/>
  <c r="C104" i="1"/>
  <c r="O94" i="5"/>
  <c r="C21" i="1"/>
  <c r="O132" i="5"/>
  <c r="C67" i="1"/>
  <c r="O109" i="5"/>
  <c r="C81" i="1"/>
  <c r="O120" i="5"/>
  <c r="O66" i="5"/>
  <c r="C59" i="1"/>
  <c r="O96" i="5"/>
  <c r="O129" i="5"/>
  <c r="C64" i="1"/>
  <c r="O88" i="5"/>
  <c r="O125" i="5"/>
  <c r="C101" i="1"/>
  <c r="O123" i="5"/>
  <c r="O70" i="5"/>
  <c r="O130" i="5"/>
  <c r="O77" i="5"/>
  <c r="C98" i="1"/>
  <c r="O68" i="5"/>
  <c r="O82" i="5"/>
  <c r="C103" i="1"/>
  <c r="O126" i="5"/>
  <c r="O102" i="5"/>
  <c r="O99" i="5"/>
  <c r="C79" i="1"/>
  <c r="O92" i="5"/>
  <c r="C66" i="1"/>
  <c r="O119" i="5"/>
  <c r="O79" i="5"/>
  <c r="C57" i="1"/>
  <c r="O107" i="5"/>
  <c r="O78" i="5"/>
  <c r="O72" i="5"/>
  <c r="O137" i="5"/>
  <c r="O86" i="5"/>
  <c r="C94" i="1"/>
  <c r="C71" i="1"/>
  <c r="O112" i="5"/>
  <c r="O65" i="5"/>
  <c r="C68" i="1"/>
  <c r="O121" i="5"/>
  <c r="O139" i="5"/>
  <c r="O138" i="5"/>
  <c r="C99" i="1"/>
  <c r="O103" i="5"/>
  <c r="C70" i="1"/>
  <c r="C105" i="1"/>
  <c r="O83" i="5"/>
  <c r="C80" i="1"/>
  <c r="O131" i="5"/>
  <c r="C102" i="1"/>
  <c r="C58" i="1"/>
  <c r="C100" i="1"/>
  <c r="O90" i="5"/>
  <c r="O93" i="5"/>
  <c r="O113" i="5"/>
  <c r="O115" i="5"/>
  <c r="Q2" i="5" l="1"/>
  <c r="M2" i="5"/>
  <c r="E6" i="6"/>
  <c r="O69" i="5"/>
  <c r="C6" i="6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<sst xmlns="http://schemas.openxmlformats.org/spreadsheetml/2006/main" count="1439" uniqueCount="594">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</sst>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1.5</v>
      </c>
      <c r="K61" s="1">
        <v>0</v>
      </c>
      <c r="L61" s="1">
        <v>0.5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2*1/1.5</f>
        <v>1.3333333333333333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 t="shared" ref="U62:U63" si="51">2/1.25</f>
        <v>1.6</v>
      </c>
    </row>
    <row r="63" spans="1:23" x14ac:dyDescent="0.3">
      <c r="A63" s="1" t="str">
        <f t="shared" ref="A63" si="52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3">IF(NOT(ISBLANK(N63)),N63,
IF(ISBLANK(M63),"",
VLOOKUP(M63,OFFSET(INDIRECT("$A:$B"),0,MATCH(M$1&amp;"_Verify",INDIRECT("$1:$1"),0)-1),2,0)
))</f>
        <v>0</v>
      </c>
      <c r="S63" s="7" t="str">
        <f t="shared" ref="S63" ca="1" si="54">IF(NOT(ISBLANK(R63)),R63,
IF(ISBLANK(Q63),"",
VLOOKUP(Q63,OFFSET(INDIRECT("$A:$B"),0,MATCH(Q$1&amp;"_Verify",INDIRECT("$1:$1"),0)-1),2,0)
))</f>
        <v/>
      </c>
      <c r="T63" s="1" t="s">
        <v>560</v>
      </c>
      <c r="U63" s="1">
        <f t="shared" si="51"/>
        <v>1.6</v>
      </c>
    </row>
    <row r="64" spans="1:23" x14ac:dyDescent="0.3">
      <c r="A64" s="1" t="str">
        <f t="shared" ref="A64" si="55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6">IF(NOT(ISBLANK(N64)),N64,
IF(ISBLANK(M64),"",
VLOOKUP(M64,OFFSET(INDIRECT("$A:$B"),0,MATCH(M$1&amp;"_Verify",INDIRECT("$1:$1"),0)-1),2,0)
))</f>
        <v>0</v>
      </c>
      <c r="S64" s="7" t="str">
        <f t="shared" ref="S64" ca="1" si="57">IF(NOT(ISBLANK(R64)),R64,
IF(ISBLANK(Q64),"",
VLOOKUP(Q64,OFFSET(INDIRECT("$A:$B"),0,MATCH(Q$1&amp;"_Verify",INDIRECT("$1:$1"),0)-1),2,0)
))</f>
        <v/>
      </c>
      <c r="T64" s="1" t="s">
        <v>560</v>
      </c>
      <c r="U64" s="1">
        <f>2*1.5/1.25</f>
        <v>2.4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8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8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8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8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9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8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9"/>
        <v>19</v>
      </c>
      <c r="S71" s="7" t="str">
        <f t="shared" ca="1" si="2"/>
        <v/>
      </c>
    </row>
    <row r="72" spans="1:19" x14ac:dyDescent="0.3">
      <c r="A72" s="1" t="str">
        <f t="shared" si="58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9"/>
        <v>19</v>
      </c>
      <c r="S72" s="7" t="str">
        <f t="shared" ca="1" si="2"/>
        <v/>
      </c>
    </row>
    <row r="73" spans="1:19" x14ac:dyDescent="0.3">
      <c r="A73" s="1" t="str">
        <f t="shared" si="58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9"/>
        <v>19</v>
      </c>
      <c r="S73" s="7" t="str">
        <f t="shared" ca="1" si="2"/>
        <v/>
      </c>
    </row>
    <row r="74" spans="1:19" x14ac:dyDescent="0.3">
      <c r="A74" s="1" t="str">
        <f t="shared" si="58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9"/>
        <v>19</v>
      </c>
      <c r="S74" s="7" t="str">
        <f t="shared" ca="1" si="2"/>
        <v/>
      </c>
    </row>
    <row r="75" spans="1:19" x14ac:dyDescent="0.3">
      <c r="A75" s="1" t="str">
        <f t="shared" si="58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9"/>
        <v>19</v>
      </c>
      <c r="S75" s="7" t="str">
        <f t="shared" ca="1" si="2"/>
        <v/>
      </c>
    </row>
    <row r="76" spans="1:19" x14ac:dyDescent="0.3">
      <c r="A76" s="1" t="str">
        <f t="shared" ref="A76:A96" si="60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9"/>
        <v>19</v>
      </c>
      <c r="S76" s="7" t="str">
        <f t="shared" ca="1" si="2"/>
        <v/>
      </c>
    </row>
    <row r="77" spans="1:19" x14ac:dyDescent="0.3">
      <c r="A77" s="1" t="str">
        <f t="shared" si="60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9"/>
        <v>19</v>
      </c>
      <c r="S77" s="7" t="str">
        <f t="shared" ca="1" si="2"/>
        <v/>
      </c>
    </row>
    <row r="78" spans="1:19" x14ac:dyDescent="0.3">
      <c r="A78" s="1" t="str">
        <f t="shared" si="60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9"/>
        <v>19</v>
      </c>
      <c r="S78" s="7" t="str">
        <f t="shared" ca="1" si="2"/>
        <v/>
      </c>
    </row>
    <row r="79" spans="1:19" x14ac:dyDescent="0.3">
      <c r="A79" s="1" t="str">
        <f t="shared" si="60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9"/>
        <v>19</v>
      </c>
      <c r="S79" s="7" t="str">
        <f t="shared" ca="1" si="2"/>
        <v/>
      </c>
    </row>
    <row r="80" spans="1:19" x14ac:dyDescent="0.3">
      <c r="A80" s="1" t="str">
        <f t="shared" si="60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9"/>
        <v>19</v>
      </c>
      <c r="S80" s="7" t="str">
        <f t="shared" ca="1" si="2"/>
        <v/>
      </c>
    </row>
    <row r="81" spans="1:19" x14ac:dyDescent="0.3">
      <c r="A81" s="1" t="str">
        <f t="shared" si="60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9"/>
        <v>19</v>
      </c>
      <c r="S81" s="7" t="str">
        <f t="shared" ca="1" si="2"/>
        <v/>
      </c>
    </row>
    <row r="82" spans="1:19" x14ac:dyDescent="0.3">
      <c r="A82" s="1" t="str">
        <f t="shared" si="60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9"/>
        <v>19</v>
      </c>
      <c r="S82" s="7" t="str">
        <f t="shared" ca="1" si="2"/>
        <v/>
      </c>
    </row>
    <row r="83" spans="1:19" x14ac:dyDescent="0.3">
      <c r="A83" s="1" t="str">
        <f t="shared" si="60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9"/>
        <v>19</v>
      </c>
      <c r="S83" s="7" t="str">
        <f t="shared" ca="1" si="2"/>
        <v/>
      </c>
    </row>
    <row r="84" spans="1:19" x14ac:dyDescent="0.3">
      <c r="A84" s="1" t="str">
        <f t="shared" ref="A84:A85" si="61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2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1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2"/>
        <v>19</v>
      </c>
      <c r="S85" s="7" t="str">
        <f t="shared" ca="1" si="2"/>
        <v/>
      </c>
    </row>
    <row r="86" spans="1:19" x14ac:dyDescent="0.3">
      <c r="A86" s="1" t="str">
        <f t="shared" si="60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3">J65*5/6</f>
        <v>0.125</v>
      </c>
      <c r="M86" s="1" t="s">
        <v>151</v>
      </c>
      <c r="O86" s="7">
        <f t="shared" ca="1" si="59"/>
        <v>3</v>
      </c>
      <c r="S86" s="7" t="str">
        <f t="shared" ca="1" si="2"/>
        <v/>
      </c>
    </row>
    <row r="87" spans="1:19" x14ac:dyDescent="0.3">
      <c r="A87" s="1" t="str">
        <f t="shared" si="60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3"/>
        <v>0.26250000000000001</v>
      </c>
      <c r="M87" s="1" t="s">
        <v>151</v>
      </c>
      <c r="O87" s="7">
        <f t="shared" ca="1" si="59"/>
        <v>3</v>
      </c>
      <c r="S87" s="7" t="str">
        <f t="shared" ca="1" si="2"/>
        <v/>
      </c>
    </row>
    <row r="88" spans="1:19" x14ac:dyDescent="0.3">
      <c r="A88" s="1" t="str">
        <f t="shared" si="60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3"/>
        <v>0.41250000000000003</v>
      </c>
      <c r="M88" s="1" t="s">
        <v>151</v>
      </c>
      <c r="O88" s="7">
        <f t="shared" ca="1" si="59"/>
        <v>3</v>
      </c>
      <c r="S88" s="7" t="str">
        <f t="shared" ca="1" si="2"/>
        <v/>
      </c>
    </row>
    <row r="89" spans="1:19" x14ac:dyDescent="0.3">
      <c r="A89" s="1" t="str">
        <f t="shared" si="60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3"/>
        <v>0.57499999999999996</v>
      </c>
      <c r="M89" s="1" t="s">
        <v>151</v>
      </c>
      <c r="O89" s="7">
        <f t="shared" ca="1" si="59"/>
        <v>3</v>
      </c>
      <c r="S89" s="7" t="str">
        <f t="shared" ca="1" si="2"/>
        <v/>
      </c>
    </row>
    <row r="90" spans="1:19" x14ac:dyDescent="0.3">
      <c r="A90" s="1" t="str">
        <f t="shared" si="60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3"/>
        <v>0.75</v>
      </c>
      <c r="M90" s="1" t="s">
        <v>151</v>
      </c>
      <c r="O90" s="7">
        <f t="shared" ca="1" si="59"/>
        <v>3</v>
      </c>
      <c r="S90" s="7" t="str">
        <f t="shared" ca="1" si="2"/>
        <v/>
      </c>
    </row>
    <row r="91" spans="1:19" x14ac:dyDescent="0.3">
      <c r="A91" s="1" t="str">
        <f t="shared" si="60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3"/>
        <v>0.9375</v>
      </c>
      <c r="M91" s="1" t="s">
        <v>151</v>
      </c>
      <c r="O91" s="7">
        <f t="shared" ca="1" si="59"/>
        <v>3</v>
      </c>
      <c r="S91" s="7" t="str">
        <f t="shared" ca="1" si="2"/>
        <v/>
      </c>
    </row>
    <row r="92" spans="1:19" x14ac:dyDescent="0.3">
      <c r="A92" s="1" t="str">
        <f t="shared" si="60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3"/>
        <v>1.1375000000000002</v>
      </c>
      <c r="M92" s="1" t="s">
        <v>151</v>
      </c>
      <c r="O92" s="7">
        <f t="shared" ca="1" si="59"/>
        <v>3</v>
      </c>
      <c r="S92" s="7" t="str">
        <f t="shared" ca="1" si="2"/>
        <v/>
      </c>
    </row>
    <row r="93" spans="1:19" x14ac:dyDescent="0.3">
      <c r="A93" s="1" t="str">
        <f t="shared" si="60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3"/>
        <v>1.3500000000000003</v>
      </c>
      <c r="M93" s="1" t="s">
        <v>151</v>
      </c>
      <c r="O93" s="7">
        <f t="shared" ca="1" si="59"/>
        <v>3</v>
      </c>
      <c r="S93" s="7" t="str">
        <f t="shared" ca="1" si="2"/>
        <v/>
      </c>
    </row>
    <row r="94" spans="1:19" x14ac:dyDescent="0.3">
      <c r="A94" s="1" t="str">
        <f t="shared" si="60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3"/>
        <v>1.575</v>
      </c>
      <c r="M94" s="1" t="s">
        <v>151</v>
      </c>
      <c r="O94" s="7">
        <f t="shared" ca="1" si="59"/>
        <v>3</v>
      </c>
      <c r="S94" s="7" t="str">
        <f t="shared" ca="1" si="2"/>
        <v/>
      </c>
    </row>
    <row r="95" spans="1:19" x14ac:dyDescent="0.3">
      <c r="A95" s="1" t="str">
        <f t="shared" si="60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3"/>
        <v>0.20833333333333334</v>
      </c>
      <c r="M95" s="1" t="s">
        <v>151</v>
      </c>
      <c r="O95" s="7">
        <f t="shared" ca="1" si="59"/>
        <v>3</v>
      </c>
      <c r="S95" s="7" t="str">
        <f t="shared" ca="1" si="2"/>
        <v/>
      </c>
    </row>
    <row r="96" spans="1:19" x14ac:dyDescent="0.3">
      <c r="A96" s="1" t="str">
        <f t="shared" si="60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3"/>
        <v>0.4375</v>
      </c>
      <c r="M96" s="1" t="s">
        <v>151</v>
      </c>
      <c r="O96" s="7">
        <f t="shared" ca="1" si="59"/>
        <v>3</v>
      </c>
      <c r="S96" s="7" t="str">
        <f t="shared" ca="1" si="2"/>
        <v/>
      </c>
    </row>
    <row r="97" spans="1:19" x14ac:dyDescent="0.3">
      <c r="A97" s="1" t="str">
        <f t="shared" ref="A97:A113" si="64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3"/>
        <v>0.6875</v>
      </c>
      <c r="M97" s="1" t="s">
        <v>151</v>
      </c>
      <c r="O97" s="7">
        <f t="shared" ca="1" si="59"/>
        <v>3</v>
      </c>
      <c r="S97" s="7" t="str">
        <f t="shared" ca="1" si="2"/>
        <v/>
      </c>
    </row>
    <row r="98" spans="1:19" x14ac:dyDescent="0.3">
      <c r="A98" s="1" t="str">
        <f t="shared" si="64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3"/>
        <v>0.95833333333333337</v>
      </c>
      <c r="M98" s="1" t="s">
        <v>151</v>
      </c>
      <c r="O98" s="7">
        <f t="shared" ca="1" si="59"/>
        <v>3</v>
      </c>
      <c r="S98" s="7" t="str">
        <f t="shared" ca="1" si="2"/>
        <v/>
      </c>
    </row>
    <row r="99" spans="1:19" x14ac:dyDescent="0.3">
      <c r="A99" s="1" t="str">
        <f t="shared" si="64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3"/>
        <v>1.25</v>
      </c>
      <c r="M99" s="1" t="s">
        <v>151</v>
      </c>
      <c r="O99" s="7">
        <f t="shared" ca="1" si="59"/>
        <v>3</v>
      </c>
      <c r="S99" s="7" t="str">
        <f t="shared" ca="1" si="2"/>
        <v/>
      </c>
    </row>
    <row r="100" spans="1:19" x14ac:dyDescent="0.3">
      <c r="A100" s="1" t="str">
        <f t="shared" si="64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3"/>
        <v>1.5625</v>
      </c>
      <c r="M100" s="1" t="s">
        <v>151</v>
      </c>
      <c r="O100" s="7">
        <f t="shared" ca="1" si="59"/>
        <v>3</v>
      </c>
      <c r="S100" s="7" t="str">
        <f t="shared" ca="1" si="2"/>
        <v/>
      </c>
    </row>
    <row r="101" spans="1:19" x14ac:dyDescent="0.3">
      <c r="A101" s="1" t="str">
        <f t="shared" si="64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3"/>
        <v>1.8958333333333333</v>
      </c>
      <c r="M101" s="1" t="s">
        <v>151</v>
      </c>
      <c r="O101" s="7">
        <f t="shared" ca="1" si="59"/>
        <v>3</v>
      </c>
      <c r="S101" s="7" t="str">
        <f t="shared" ca="1" si="2"/>
        <v/>
      </c>
    </row>
    <row r="102" spans="1:19" x14ac:dyDescent="0.3">
      <c r="A102" s="1" t="str">
        <f t="shared" si="64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3"/>
        <v>2.25</v>
      </c>
      <c r="M102" s="1" t="s">
        <v>151</v>
      </c>
      <c r="O102" s="7">
        <f t="shared" ca="1" si="59"/>
        <v>3</v>
      </c>
      <c r="S102" s="7" t="str">
        <f t="shared" ca="1" si="2"/>
        <v/>
      </c>
    </row>
    <row r="103" spans="1:19" x14ac:dyDescent="0.3">
      <c r="A103" s="1" t="str">
        <f t="shared" si="64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3"/>
        <v>2.625</v>
      </c>
      <c r="M103" s="1" t="s">
        <v>151</v>
      </c>
      <c r="O103" s="7">
        <f t="shared" ca="1" si="59"/>
        <v>3</v>
      </c>
      <c r="S103" s="7" t="str">
        <f t="shared" ca="1" si="2"/>
        <v/>
      </c>
    </row>
    <row r="104" spans="1:19" x14ac:dyDescent="0.3">
      <c r="A104" s="1" t="str">
        <f t="shared" si="64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3"/>
        <v>0.375</v>
      </c>
      <c r="M104" s="1" t="s">
        <v>151</v>
      </c>
      <c r="O104" s="7">
        <f t="shared" ca="1" si="59"/>
        <v>3</v>
      </c>
      <c r="S104" s="7" t="str">
        <f t="shared" ca="1" si="2"/>
        <v/>
      </c>
    </row>
    <row r="105" spans="1:19" x14ac:dyDescent="0.3">
      <c r="A105" s="1" t="str">
        <f t="shared" ref="A105:A106" si="65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3"/>
        <v>0.78750000000000009</v>
      </c>
      <c r="M105" s="1" t="s">
        <v>151</v>
      </c>
      <c r="O105" s="7">
        <f t="shared" ref="O105:O106" ca="1" si="66">IF(NOT(ISBLANK(N105)),N105,
IF(ISBLANK(M105),"",
VLOOKUP(M105,OFFSET(INDIRECT("$A:$B"),0,MATCH(M$1&amp;"_Verify",INDIRECT("$1:$1"),0)-1),2,0)
))</f>
        <v>3</v>
      </c>
      <c r="S105" s="7" t="str">
        <f t="shared" ref="S105:S106" ca="1" si="67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5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3"/>
        <v>1.2375000000000003</v>
      </c>
      <c r="M106" s="1" t="s">
        <v>151</v>
      </c>
      <c r="O106" s="7">
        <f t="shared" ca="1" si="66"/>
        <v>3</v>
      </c>
      <c r="S106" s="7" t="str">
        <f t="shared" ca="1" si="67"/>
        <v/>
      </c>
    </row>
    <row r="107" spans="1:19" x14ac:dyDescent="0.3">
      <c r="A107" s="1" t="str">
        <f t="shared" si="64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8">J65</f>
        <v>0.15</v>
      </c>
      <c r="M107" s="1" t="s">
        <v>552</v>
      </c>
      <c r="O107" s="7">
        <f t="shared" ca="1" si="59"/>
        <v>20</v>
      </c>
      <c r="S107" s="7" t="str">
        <f t="shared" ca="1" si="2"/>
        <v/>
      </c>
    </row>
    <row r="108" spans="1:19" x14ac:dyDescent="0.3">
      <c r="A108" s="1" t="str">
        <f t="shared" si="64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0.315</v>
      </c>
      <c r="M108" s="1" t="s">
        <v>552</v>
      </c>
      <c r="O108" s="7">
        <f t="shared" ca="1" si="59"/>
        <v>20</v>
      </c>
      <c r="S108" s="7" t="str">
        <f t="shared" ca="1" si="2"/>
        <v/>
      </c>
    </row>
    <row r="109" spans="1:19" x14ac:dyDescent="0.3">
      <c r="A109" s="1" t="str">
        <f t="shared" si="64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9">J67</f>
        <v>0.49500000000000005</v>
      </c>
      <c r="M109" s="1" t="s">
        <v>552</v>
      </c>
      <c r="O109" s="7">
        <f t="shared" ca="1" si="59"/>
        <v>20</v>
      </c>
      <c r="S109" s="7" t="str">
        <f t="shared" ca="1" si="2"/>
        <v/>
      </c>
    </row>
    <row r="110" spans="1:19" x14ac:dyDescent="0.3">
      <c r="A110" s="1" t="str">
        <f t="shared" si="64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9"/>
        <v>0.69</v>
      </c>
      <c r="M110" s="1" t="s">
        <v>552</v>
      </c>
      <c r="O110" s="7">
        <f t="shared" ca="1" si="59"/>
        <v>20</v>
      </c>
      <c r="S110" s="7" t="str">
        <f t="shared" ca="1" si="2"/>
        <v/>
      </c>
    </row>
    <row r="111" spans="1:19" x14ac:dyDescent="0.3">
      <c r="A111" s="1" t="str">
        <f t="shared" si="64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9"/>
        <v>0.89999999999999991</v>
      </c>
      <c r="M111" s="1" t="s">
        <v>552</v>
      </c>
      <c r="O111" s="7">
        <f t="shared" ca="1" si="59"/>
        <v>20</v>
      </c>
      <c r="S111" s="7" t="str">
        <f t="shared" ca="1" si="2"/>
        <v/>
      </c>
    </row>
    <row r="112" spans="1:19" x14ac:dyDescent="0.3">
      <c r="A112" s="1" t="str">
        <f t="shared" si="64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70">J74</f>
        <v>0.25</v>
      </c>
      <c r="M112" s="1" t="s">
        <v>552</v>
      </c>
      <c r="O112" s="7">
        <f t="shared" ca="1" si="59"/>
        <v>20</v>
      </c>
      <c r="S112" s="7" t="str">
        <f t="shared" ca="1" si="2"/>
        <v/>
      </c>
    </row>
    <row r="113" spans="1:19" x14ac:dyDescent="0.3">
      <c r="A113" s="1" t="str">
        <f t="shared" si="64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0.52500000000000002</v>
      </c>
      <c r="M113" s="1" t="s">
        <v>552</v>
      </c>
      <c r="O113" s="7">
        <f t="shared" ca="1" si="59"/>
        <v>20</v>
      </c>
      <c r="S113" s="7" t="str">
        <f t="shared" ca="1" si="2"/>
        <v/>
      </c>
    </row>
    <row r="114" spans="1:19" x14ac:dyDescent="0.3">
      <c r="A114" s="1" t="str">
        <f t="shared" ref="A114:A115" si="71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0.82500000000000007</v>
      </c>
      <c r="M114" s="1" t="s">
        <v>552</v>
      </c>
      <c r="O114" s="7">
        <f t="shared" ca="1" si="59"/>
        <v>20</v>
      </c>
      <c r="S114" s="7" t="str">
        <f t="shared" ca="1" si="2"/>
        <v/>
      </c>
    </row>
    <row r="115" spans="1:19" x14ac:dyDescent="0.3">
      <c r="A115" s="1" t="str">
        <f t="shared" si="71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2">J83</f>
        <v>0.45</v>
      </c>
      <c r="M115" s="1" t="s">
        <v>552</v>
      </c>
      <c r="O115" s="7">
        <f t="shared" ca="1" si="59"/>
        <v>20</v>
      </c>
      <c r="S115" s="7" t="str">
        <f t="shared" ca="1" si="2"/>
        <v/>
      </c>
    </row>
    <row r="116" spans="1:19" x14ac:dyDescent="0.3">
      <c r="A116" s="1" t="str">
        <f t="shared" ref="A116:A117" si="73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2"/>
        <v>0.94500000000000006</v>
      </c>
      <c r="M116" s="1" t="s">
        <v>552</v>
      </c>
      <c r="O116" s="7">
        <f t="shared" ref="O116:O117" ca="1" si="74">IF(NOT(ISBLANK(N116)),N116,
IF(ISBLANK(M116),"",
VLOOKUP(M116,OFFSET(INDIRECT("$A:$B"),0,MATCH(M$1&amp;"_Verify",INDIRECT("$1:$1"),0)-1),2,0)
))</f>
        <v>20</v>
      </c>
      <c r="S116" s="7" t="str">
        <f t="shared" ref="S116:S117" ca="1" si="75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3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2"/>
        <v>1.4850000000000003</v>
      </c>
      <c r="M117" s="1" t="s">
        <v>552</v>
      </c>
      <c r="O117" s="7">
        <f t="shared" ca="1" si="74"/>
        <v>20</v>
      </c>
      <c r="S117" s="7" t="str">
        <f t="shared" ca="1" si="75"/>
        <v/>
      </c>
    </row>
    <row r="118" spans="1:19" x14ac:dyDescent="0.3">
      <c r="A118" s="1" t="str">
        <f t="shared" ref="A118:A136" si="76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7">J65*4.5/6</f>
        <v>0.11249999999999999</v>
      </c>
      <c r="M118" s="1" t="s">
        <v>165</v>
      </c>
      <c r="O118" s="7">
        <f t="shared" ref="O118:O254" ca="1" si="78">IF(NOT(ISBLANK(N118)),N118,
IF(ISBLANK(M118),"",
VLOOKUP(M118,OFFSET(INDIRECT("$A:$B"),0,MATCH(M$1&amp;"_Verify",INDIRECT("$1:$1"),0)-1),2,0)
))</f>
        <v>18</v>
      </c>
      <c r="S118" s="7" t="str">
        <f t="shared" ref="S118:S263" ca="1" si="79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6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7"/>
        <v>0.23624999999999999</v>
      </c>
      <c r="M119" s="1" t="s">
        <v>165</v>
      </c>
      <c r="O119" s="7">
        <f t="shared" ca="1" si="78"/>
        <v>18</v>
      </c>
      <c r="S119" s="7" t="str">
        <f t="shared" ca="1" si="79"/>
        <v/>
      </c>
    </row>
    <row r="120" spans="1:19" x14ac:dyDescent="0.3">
      <c r="A120" s="1" t="str">
        <f t="shared" si="76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7"/>
        <v>0.37125000000000002</v>
      </c>
      <c r="M120" s="1" t="s">
        <v>165</v>
      </c>
      <c r="O120" s="7">
        <f t="shared" ca="1" si="78"/>
        <v>18</v>
      </c>
      <c r="S120" s="7" t="str">
        <f t="shared" ca="1" si="79"/>
        <v/>
      </c>
    </row>
    <row r="121" spans="1:19" x14ac:dyDescent="0.3">
      <c r="A121" s="1" t="str">
        <f t="shared" si="76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7"/>
        <v>0.51749999999999996</v>
      </c>
      <c r="M121" s="1" t="s">
        <v>165</v>
      </c>
      <c r="O121" s="7">
        <f t="shared" ca="1" si="78"/>
        <v>18</v>
      </c>
      <c r="S121" s="7" t="str">
        <f t="shared" ca="1" si="79"/>
        <v/>
      </c>
    </row>
    <row r="122" spans="1:19" x14ac:dyDescent="0.3">
      <c r="A122" s="1" t="str">
        <f t="shared" si="76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0.67499999999999993</v>
      </c>
      <c r="M122" s="1" t="s">
        <v>165</v>
      </c>
      <c r="O122" s="7">
        <f t="shared" ca="1" si="78"/>
        <v>18</v>
      </c>
      <c r="S122" s="7" t="str">
        <f t="shared" ca="1" si="79"/>
        <v/>
      </c>
    </row>
    <row r="123" spans="1:19" x14ac:dyDescent="0.3">
      <c r="A123" s="1" t="str">
        <f t="shared" si="76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0.84375</v>
      </c>
      <c r="M123" s="1" t="s">
        <v>165</v>
      </c>
      <c r="O123" s="7">
        <f t="shared" ca="1" si="78"/>
        <v>18</v>
      </c>
      <c r="S123" s="7" t="str">
        <f t="shared" ca="1" si="79"/>
        <v/>
      </c>
    </row>
    <row r="124" spans="1:19" x14ac:dyDescent="0.3">
      <c r="A124" s="1" t="str">
        <f t="shared" si="76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1.0237500000000002</v>
      </c>
      <c r="M124" s="1" t="s">
        <v>165</v>
      </c>
      <c r="O124" s="7">
        <f t="shared" ca="1" si="78"/>
        <v>18</v>
      </c>
      <c r="S124" s="7" t="str">
        <f t="shared" ca="1" si="79"/>
        <v/>
      </c>
    </row>
    <row r="125" spans="1:19" x14ac:dyDescent="0.3">
      <c r="A125" s="1" t="str">
        <f t="shared" si="76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1.2150000000000001</v>
      </c>
      <c r="M125" s="1" t="s">
        <v>165</v>
      </c>
      <c r="O125" s="7">
        <f t="shared" ca="1" si="78"/>
        <v>18</v>
      </c>
      <c r="S125" s="7" t="str">
        <f t="shared" ca="1" si="79"/>
        <v/>
      </c>
    </row>
    <row r="126" spans="1:19" x14ac:dyDescent="0.3">
      <c r="A126" s="1" t="str">
        <f t="shared" si="76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7"/>
        <v>1.4174999999999998</v>
      </c>
      <c r="M126" s="1" t="s">
        <v>165</v>
      </c>
      <c r="O126" s="7">
        <f t="shared" ca="1" si="78"/>
        <v>18</v>
      </c>
      <c r="S126" s="7" t="str">
        <f t="shared" ca="1" si="79"/>
        <v/>
      </c>
    </row>
    <row r="127" spans="1:19" x14ac:dyDescent="0.3">
      <c r="A127" s="1" t="str">
        <f t="shared" si="76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7"/>
        <v>0.1875</v>
      </c>
      <c r="M127" s="1" t="s">
        <v>165</v>
      </c>
      <c r="O127" s="7">
        <f t="shared" ca="1" si="78"/>
        <v>18</v>
      </c>
      <c r="S127" s="7" t="str">
        <f t="shared" ca="1" si="79"/>
        <v/>
      </c>
    </row>
    <row r="128" spans="1:19" x14ac:dyDescent="0.3">
      <c r="A128" s="1" t="str">
        <f t="shared" si="76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7"/>
        <v>0.39375000000000004</v>
      </c>
      <c r="M128" s="1" t="s">
        <v>165</v>
      </c>
      <c r="O128" s="7">
        <f t="shared" ca="1" si="78"/>
        <v>18</v>
      </c>
      <c r="S128" s="7" t="str">
        <f t="shared" ca="1" si="79"/>
        <v/>
      </c>
    </row>
    <row r="129" spans="1:19" x14ac:dyDescent="0.3">
      <c r="A129" s="1" t="str">
        <f t="shared" si="76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7"/>
        <v>0.61875000000000002</v>
      </c>
      <c r="M129" s="1" t="s">
        <v>165</v>
      </c>
      <c r="O129" s="7">
        <f t="shared" ca="1" si="78"/>
        <v>18</v>
      </c>
      <c r="S129" s="7" t="str">
        <f t="shared" ca="1" si="79"/>
        <v/>
      </c>
    </row>
    <row r="130" spans="1:19" x14ac:dyDescent="0.3">
      <c r="A130" s="1" t="str">
        <f t="shared" si="76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7"/>
        <v>0.86249999999999993</v>
      </c>
      <c r="M130" s="1" t="s">
        <v>165</v>
      </c>
      <c r="O130" s="7">
        <f t="shared" ca="1" si="78"/>
        <v>18</v>
      </c>
      <c r="S130" s="7" t="str">
        <f t="shared" ca="1" si="79"/>
        <v/>
      </c>
    </row>
    <row r="131" spans="1:19" x14ac:dyDescent="0.3">
      <c r="A131" s="1" t="str">
        <f t="shared" si="76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7"/>
        <v>1.125</v>
      </c>
      <c r="M131" s="1" t="s">
        <v>165</v>
      </c>
      <c r="O131" s="7">
        <f t="shared" ca="1" si="78"/>
        <v>18</v>
      </c>
      <c r="S131" s="7" t="str">
        <f t="shared" ca="1" si="79"/>
        <v/>
      </c>
    </row>
    <row r="132" spans="1:19" x14ac:dyDescent="0.3">
      <c r="A132" s="1" t="str">
        <f t="shared" si="76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80">J79*4.5/6</f>
        <v>1.40625</v>
      </c>
      <c r="M132" s="1" t="s">
        <v>165</v>
      </c>
      <c r="O132" s="7">
        <f t="shared" ca="1" si="78"/>
        <v>18</v>
      </c>
      <c r="S132" s="7" t="str">
        <f t="shared" ca="1" si="79"/>
        <v/>
      </c>
    </row>
    <row r="133" spans="1:19" x14ac:dyDescent="0.3">
      <c r="A133" s="1" t="str">
        <f t="shared" si="76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0"/>
        <v>1.7062499999999998</v>
      </c>
      <c r="M133" s="1" t="s">
        <v>165</v>
      </c>
      <c r="O133" s="7">
        <f t="shared" ca="1" si="78"/>
        <v>18</v>
      </c>
      <c r="S133" s="7" t="str">
        <f t="shared" ca="1" si="79"/>
        <v/>
      </c>
    </row>
    <row r="134" spans="1:19" x14ac:dyDescent="0.3">
      <c r="A134" s="1" t="str">
        <f t="shared" si="76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0"/>
        <v>2.0249999999999999</v>
      </c>
      <c r="M134" s="1" t="s">
        <v>165</v>
      </c>
      <c r="O134" s="7">
        <f t="shared" ca="1" si="78"/>
        <v>18</v>
      </c>
      <c r="S134" s="7" t="str">
        <f t="shared" ca="1" si="79"/>
        <v/>
      </c>
    </row>
    <row r="135" spans="1:19" x14ac:dyDescent="0.3">
      <c r="A135" s="1" t="str">
        <f t="shared" si="76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0"/>
        <v>2.3624999999999998</v>
      </c>
      <c r="M135" s="1" t="s">
        <v>165</v>
      </c>
      <c r="O135" s="7">
        <f t="shared" ca="1" si="78"/>
        <v>18</v>
      </c>
      <c r="S135" s="7" t="str">
        <f t="shared" ca="1" si="79"/>
        <v/>
      </c>
    </row>
    <row r="136" spans="1:19" x14ac:dyDescent="0.3">
      <c r="A136" s="1" t="str">
        <f t="shared" si="76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0"/>
        <v>0.33749999999999997</v>
      </c>
      <c r="M136" s="1" t="s">
        <v>165</v>
      </c>
      <c r="O136" s="7">
        <f t="shared" ca="1" si="78"/>
        <v>18</v>
      </c>
      <c r="S136" s="7" t="str">
        <f t="shared" ca="1" si="79"/>
        <v/>
      </c>
    </row>
    <row r="137" spans="1:19" x14ac:dyDescent="0.3">
      <c r="A137" s="1" t="str">
        <f t="shared" ref="A137:A180" si="81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0"/>
        <v>0.7087500000000001</v>
      </c>
      <c r="M137" s="1" t="s">
        <v>165</v>
      </c>
      <c r="O137" s="7">
        <f t="shared" ca="1" si="78"/>
        <v>18</v>
      </c>
      <c r="S137" s="7" t="str">
        <f t="shared" ca="1" si="79"/>
        <v/>
      </c>
    </row>
    <row r="138" spans="1:19" x14ac:dyDescent="0.3">
      <c r="A138" s="1" t="str">
        <f t="shared" si="81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0"/>
        <v>1.1137500000000002</v>
      </c>
      <c r="M138" s="1" t="s">
        <v>165</v>
      </c>
      <c r="O138" s="7">
        <f t="shared" ca="1" si="78"/>
        <v>18</v>
      </c>
      <c r="S138" s="7" t="str">
        <f t="shared" ca="1" si="79"/>
        <v/>
      </c>
    </row>
    <row r="139" spans="1:19" x14ac:dyDescent="0.3">
      <c r="A139" s="1" t="str">
        <f t="shared" si="81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8"/>
        <v>18</v>
      </c>
      <c r="S139" s="7" t="str">
        <f t="shared" ca="1" si="79"/>
        <v/>
      </c>
    </row>
    <row r="140" spans="1:19" x14ac:dyDescent="0.3">
      <c r="A140" s="1" t="str">
        <f t="shared" si="81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8"/>
        <v>18</v>
      </c>
      <c r="S140" s="7" t="str">
        <f t="shared" ca="1" si="79"/>
        <v/>
      </c>
    </row>
    <row r="141" spans="1:19" x14ac:dyDescent="0.3">
      <c r="A141" s="1" t="str">
        <f t="shared" si="81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2">J65</f>
        <v>0.15</v>
      </c>
      <c r="O141" s="7" t="str">
        <f t="shared" ca="1" si="78"/>
        <v/>
      </c>
      <c r="S141" s="7" t="str">
        <f t="shared" ca="1" si="79"/>
        <v/>
      </c>
    </row>
    <row r="142" spans="1:19" x14ac:dyDescent="0.3">
      <c r="A142" s="1" t="str">
        <f t="shared" si="81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2"/>
        <v>0.315</v>
      </c>
      <c r="O142" s="7" t="str">
        <f t="shared" ca="1" si="78"/>
        <v/>
      </c>
      <c r="S142" s="7" t="str">
        <f t="shared" ca="1" si="79"/>
        <v/>
      </c>
    </row>
    <row r="143" spans="1:19" x14ac:dyDescent="0.3">
      <c r="A143" s="1" t="str">
        <f t="shared" si="81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2"/>
        <v>0.49500000000000005</v>
      </c>
      <c r="O143" s="7" t="str">
        <f t="shared" ca="1" si="78"/>
        <v/>
      </c>
      <c r="S143" s="7" t="str">
        <f t="shared" ca="1" si="79"/>
        <v/>
      </c>
    </row>
    <row r="144" spans="1:19" x14ac:dyDescent="0.3">
      <c r="A144" s="1" t="str">
        <f t="shared" si="81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2"/>
        <v>0.69</v>
      </c>
      <c r="O144" s="7" t="str">
        <f t="shared" ca="1" si="78"/>
        <v/>
      </c>
      <c r="S144" s="7" t="str">
        <f t="shared" ca="1" si="79"/>
        <v/>
      </c>
    </row>
    <row r="145" spans="1:19" x14ac:dyDescent="0.3">
      <c r="A145" s="1" t="str">
        <f t="shared" ref="A145:A148" si="83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2"/>
        <v>0.89999999999999991</v>
      </c>
      <c r="O145" s="7" t="str">
        <f t="shared" ca="1" si="78"/>
        <v/>
      </c>
      <c r="S145" s="7" t="str">
        <f t="shared" ca="1" si="79"/>
        <v/>
      </c>
    </row>
    <row r="146" spans="1:19" x14ac:dyDescent="0.3">
      <c r="A146" s="1" t="str">
        <f t="shared" si="83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2"/>
        <v>1.125</v>
      </c>
      <c r="O146" s="7" t="str">
        <f t="shared" ca="1" si="78"/>
        <v/>
      </c>
      <c r="S146" s="7" t="str">
        <f t="shared" ca="1" si="79"/>
        <v/>
      </c>
    </row>
    <row r="147" spans="1:19" x14ac:dyDescent="0.3">
      <c r="A147" s="1" t="str">
        <f t="shared" si="83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2"/>
        <v>1.3650000000000002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83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2"/>
        <v>1.62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ref="A149:A171" si="84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2"/>
        <v>1.89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si="84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2"/>
        <v>0.25</v>
      </c>
      <c r="O150" s="7" t="str">
        <f t="shared" ref="O150:O171" ca="1" si="85">IF(NOT(ISBLANK(N150)),N150,
IF(ISBLANK(M150),"",
VLOOKUP(M150,OFFSET(INDIRECT("$A:$B"),0,MATCH(M$1&amp;"_Verify",INDIRECT("$1:$1"),0)-1),2,0)
))</f>
        <v/>
      </c>
      <c r="S150" s="7" t="str">
        <f t="shared" ref="S150:S171" ca="1" si="86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4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2"/>
        <v>0.52500000000000002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4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2"/>
        <v>0.82500000000000007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4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2"/>
        <v>1.1499999999999999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ref="A154:A158" si="87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2"/>
        <v>1.5</v>
      </c>
      <c r="O154" s="7" t="str">
        <f t="shared" ref="O154:O158" ca="1" si="88">IF(NOT(ISBLANK(N154)),N154,
IF(ISBLANK(M154),"",
VLOOKUP(M154,OFFSET(INDIRECT("$A:$B"),0,MATCH(M$1&amp;"_Verify",INDIRECT("$1:$1"),0)-1),2,0)
))</f>
        <v/>
      </c>
      <c r="S154" s="7" t="str">
        <f t="shared" ref="S154:S158" ca="1" si="89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7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2"/>
        <v>1.875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si="87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2"/>
        <v>2.2749999999999999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87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2"/>
        <v>2.7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87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2"/>
        <v>3.15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84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90">J65</f>
        <v>0.15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84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90"/>
        <v>0.315</v>
      </c>
      <c r="O160" s="7" t="str">
        <f t="shared" ca="1" si="85"/>
        <v/>
      </c>
      <c r="S160" s="7" t="str">
        <f t="shared" ca="1" si="86"/>
        <v/>
      </c>
    </row>
    <row r="161" spans="1:19" x14ac:dyDescent="0.3">
      <c r="A161" s="1" t="str">
        <f t="shared" si="84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90"/>
        <v>0.49500000000000005</v>
      </c>
      <c r="O161" s="7" t="str">
        <f t="shared" ca="1" si="85"/>
        <v/>
      </c>
      <c r="S161" s="7" t="str">
        <f t="shared" ca="1" si="86"/>
        <v/>
      </c>
    </row>
    <row r="162" spans="1:19" x14ac:dyDescent="0.3">
      <c r="A162" s="1" t="str">
        <f t="shared" si="84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90"/>
        <v>0.69</v>
      </c>
      <c r="O162" s="7" t="str">
        <f t="shared" ca="1" si="85"/>
        <v/>
      </c>
      <c r="S162" s="7" t="str">
        <f t="shared" ca="1" si="86"/>
        <v/>
      </c>
    </row>
    <row r="163" spans="1:19" x14ac:dyDescent="0.3">
      <c r="A163" s="1" t="str">
        <f t="shared" si="84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90"/>
        <v>0.89999999999999991</v>
      </c>
      <c r="O163" s="7" t="str">
        <f t="shared" ca="1" si="85"/>
        <v/>
      </c>
      <c r="S163" s="7" t="str">
        <f t="shared" ca="1" si="86"/>
        <v/>
      </c>
    </row>
    <row r="164" spans="1:19" x14ac:dyDescent="0.3">
      <c r="A164" s="1" t="str">
        <f t="shared" si="84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90"/>
        <v>1.125</v>
      </c>
      <c r="O164" s="7" t="str">
        <f t="shared" ca="1" si="85"/>
        <v/>
      </c>
      <c r="S164" s="7" t="str">
        <f t="shared" ca="1" si="86"/>
        <v/>
      </c>
    </row>
    <row r="165" spans="1:19" x14ac:dyDescent="0.3">
      <c r="A165" s="1" t="str">
        <f t="shared" si="84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90"/>
        <v>1.3650000000000002</v>
      </c>
      <c r="O165" s="7" t="str">
        <f t="shared" ca="1" si="85"/>
        <v/>
      </c>
      <c r="S165" s="7" t="str">
        <f t="shared" ca="1" si="86"/>
        <v/>
      </c>
    </row>
    <row r="166" spans="1:19" x14ac:dyDescent="0.3">
      <c r="A166" s="1" t="str">
        <f t="shared" si="84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90"/>
        <v>1.62</v>
      </c>
      <c r="O166" s="7" t="str">
        <f t="shared" ca="1" si="85"/>
        <v/>
      </c>
      <c r="S166" s="7" t="str">
        <f t="shared" ca="1" si="86"/>
        <v/>
      </c>
    </row>
    <row r="167" spans="1:19" x14ac:dyDescent="0.3">
      <c r="A167" s="1" t="str">
        <f t="shared" si="84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0"/>
        <v>1.89</v>
      </c>
      <c r="O167" s="7" t="str">
        <f t="shared" ca="1" si="85"/>
        <v/>
      </c>
      <c r="S167" s="7" t="str">
        <f t="shared" ca="1" si="86"/>
        <v/>
      </c>
    </row>
    <row r="168" spans="1:19" x14ac:dyDescent="0.3">
      <c r="A168" s="1" t="str">
        <f t="shared" si="84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0"/>
        <v>0.25</v>
      </c>
      <c r="O168" s="7" t="str">
        <f t="shared" ca="1" si="85"/>
        <v/>
      </c>
      <c r="S168" s="7" t="str">
        <f t="shared" ca="1" si="86"/>
        <v/>
      </c>
    </row>
    <row r="169" spans="1:19" x14ac:dyDescent="0.3">
      <c r="A169" s="1" t="str">
        <f t="shared" si="84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0"/>
        <v>0.52500000000000002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0"/>
        <v>0.82500000000000007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0"/>
        <v>1.1499999999999999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ref="A172:A176" si="91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0"/>
        <v>1.5</v>
      </c>
      <c r="O172" s="7" t="str">
        <f t="shared" ref="O172:O176" ca="1" si="92">IF(NOT(ISBLANK(N172)),N172,
IF(ISBLANK(M172),"",
VLOOKUP(M172,OFFSET(INDIRECT("$A:$B"),0,MATCH(M$1&amp;"_Verify",INDIRECT("$1:$1"),0)-1),2,0)
))</f>
        <v/>
      </c>
      <c r="S172" s="7" t="str">
        <f t="shared" ref="S172:S176" ca="1" si="93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1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0"/>
        <v>1.875</v>
      </c>
      <c r="O173" s="7" t="str">
        <f t="shared" ca="1" si="92"/>
        <v/>
      </c>
      <c r="S173" s="7" t="str">
        <f t="shared" ca="1" si="93"/>
        <v/>
      </c>
    </row>
    <row r="174" spans="1:19" x14ac:dyDescent="0.3">
      <c r="A174" s="1" t="str">
        <f t="shared" si="91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0"/>
        <v>2.2749999999999999</v>
      </c>
      <c r="O174" s="7" t="str">
        <f t="shared" ca="1" si="92"/>
        <v/>
      </c>
      <c r="S174" s="7" t="str">
        <f t="shared" ca="1" si="93"/>
        <v/>
      </c>
    </row>
    <row r="175" spans="1:19" x14ac:dyDescent="0.3">
      <c r="A175" s="1" t="str">
        <f t="shared" si="91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0"/>
        <v>2.7</v>
      </c>
      <c r="O175" s="7" t="str">
        <f t="shared" ca="1" si="92"/>
        <v/>
      </c>
      <c r="S175" s="7" t="str">
        <f t="shared" ca="1" si="93"/>
        <v/>
      </c>
    </row>
    <row r="176" spans="1:19" x14ac:dyDescent="0.3">
      <c r="A176" s="1" t="str">
        <f t="shared" si="91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0"/>
        <v>3.15</v>
      </c>
      <c r="O176" s="7" t="str">
        <f t="shared" ca="1" si="92"/>
        <v/>
      </c>
      <c r="S176" s="7" t="str">
        <f t="shared" ca="1" si="93"/>
        <v/>
      </c>
    </row>
    <row r="177" spans="1:19" x14ac:dyDescent="0.3">
      <c r="A177" s="1" t="str">
        <f t="shared" si="81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4">J65</f>
        <v>0.15</v>
      </c>
      <c r="O177" s="7" t="str">
        <f t="shared" ca="1" si="78"/>
        <v/>
      </c>
      <c r="S177" s="7" t="str">
        <f t="shared" ca="1" si="79"/>
        <v/>
      </c>
    </row>
    <row r="178" spans="1:19" x14ac:dyDescent="0.3">
      <c r="A178" s="1" t="str">
        <f t="shared" si="81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4"/>
        <v>0.315</v>
      </c>
      <c r="O178" s="7" t="str">
        <f t="shared" ca="1" si="78"/>
        <v/>
      </c>
      <c r="S178" s="7" t="str">
        <f t="shared" ca="1" si="79"/>
        <v/>
      </c>
    </row>
    <row r="179" spans="1:19" x14ac:dyDescent="0.3">
      <c r="A179" s="1" t="str">
        <f t="shared" si="81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4"/>
        <v>0.49500000000000005</v>
      </c>
      <c r="O179" s="7" t="str">
        <f t="shared" ca="1" si="78"/>
        <v/>
      </c>
      <c r="S179" s="7" t="str">
        <f t="shared" ca="1" si="79"/>
        <v/>
      </c>
    </row>
    <row r="180" spans="1:19" x14ac:dyDescent="0.3">
      <c r="A180" s="1" t="str">
        <f t="shared" si="81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4"/>
        <v>0.69</v>
      </c>
      <c r="O180" s="7" t="str">
        <f t="shared" ca="1" si="78"/>
        <v/>
      </c>
      <c r="S180" s="7" t="str">
        <f t="shared" ca="1" si="79"/>
        <v/>
      </c>
    </row>
    <row r="181" spans="1:19" x14ac:dyDescent="0.3">
      <c r="A181" s="1" t="str">
        <f t="shared" ref="A181:A198" si="95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4"/>
        <v>0.89999999999999991</v>
      </c>
      <c r="O181" s="7" t="str">
        <f t="shared" ca="1" si="78"/>
        <v/>
      </c>
      <c r="S181" s="7" t="str">
        <f t="shared" ref="S181:S182" ca="1" si="96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5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4"/>
        <v>1.125</v>
      </c>
      <c r="O182" s="7" t="str">
        <f t="shared" ca="1" si="78"/>
        <v/>
      </c>
      <c r="S182" s="7" t="str">
        <f t="shared" ca="1" si="96"/>
        <v/>
      </c>
    </row>
    <row r="183" spans="1:19" x14ac:dyDescent="0.3">
      <c r="A183" s="1" t="str">
        <f t="shared" si="95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4"/>
        <v>1.3650000000000002</v>
      </c>
      <c r="O183" s="7" t="str">
        <f t="shared" ca="1" si="78"/>
        <v/>
      </c>
      <c r="S183" s="7" t="str">
        <f t="shared" ca="1" si="79"/>
        <v/>
      </c>
    </row>
    <row r="184" spans="1:19" x14ac:dyDescent="0.3">
      <c r="A184" s="1" t="str">
        <f t="shared" si="95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4"/>
        <v>1.62</v>
      </c>
      <c r="O184" s="7" t="str">
        <f t="shared" ca="1" si="78"/>
        <v/>
      </c>
      <c r="S184" s="7" t="str">
        <f t="shared" ref="S184:S201" ca="1" si="97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5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4"/>
        <v>1.89</v>
      </c>
      <c r="O185" s="7" t="str">
        <f t="shared" ca="1" si="78"/>
        <v/>
      </c>
      <c r="S185" s="7" t="str">
        <f t="shared" ca="1" si="97"/>
        <v/>
      </c>
    </row>
    <row r="186" spans="1:19" x14ac:dyDescent="0.3">
      <c r="A186" s="1" t="str">
        <f t="shared" si="95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4"/>
        <v>0.25</v>
      </c>
      <c r="O186" s="7" t="str">
        <f t="shared" ref="O186:O203" ca="1" si="98">IF(NOT(ISBLANK(N186)),N186,
IF(ISBLANK(M186),"",
VLOOKUP(M186,OFFSET(INDIRECT("$A:$B"),0,MATCH(M$1&amp;"_Verify",INDIRECT("$1:$1"),0)-1),2,0)
))</f>
        <v/>
      </c>
      <c r="S186" s="7" t="str">
        <f t="shared" ca="1" si="97"/>
        <v/>
      </c>
    </row>
    <row r="187" spans="1:19" x14ac:dyDescent="0.3">
      <c r="A187" s="1" t="str">
        <f t="shared" si="95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4"/>
        <v>0.52500000000000002</v>
      </c>
      <c r="O187" s="7" t="str">
        <f t="shared" ca="1" si="98"/>
        <v/>
      </c>
      <c r="S187" s="7" t="str">
        <f t="shared" ca="1" si="97"/>
        <v/>
      </c>
    </row>
    <row r="188" spans="1:19" x14ac:dyDescent="0.3">
      <c r="A188" s="1" t="str">
        <f t="shared" si="95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4"/>
        <v>0.82500000000000007</v>
      </c>
      <c r="O188" s="7" t="str">
        <f t="shared" ca="1" si="98"/>
        <v/>
      </c>
      <c r="S188" s="7" t="str">
        <f t="shared" ca="1" si="97"/>
        <v/>
      </c>
    </row>
    <row r="189" spans="1:19" x14ac:dyDescent="0.3">
      <c r="A189" s="1" t="str">
        <f t="shared" si="95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4"/>
        <v>1.1499999999999999</v>
      </c>
      <c r="O189" s="7" t="str">
        <f t="shared" ca="1" si="98"/>
        <v/>
      </c>
      <c r="S189" s="7" t="str">
        <f t="shared" ca="1" si="97"/>
        <v/>
      </c>
    </row>
    <row r="190" spans="1:19" x14ac:dyDescent="0.3">
      <c r="A190" s="1" t="str">
        <f t="shared" ref="A190:A194" si="99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4"/>
        <v>1.5</v>
      </c>
      <c r="O190" s="7" t="str">
        <f t="shared" ref="O190:O194" ca="1" si="100">IF(NOT(ISBLANK(N190)),N190,
IF(ISBLANK(M190),"",
VLOOKUP(M190,OFFSET(INDIRECT("$A:$B"),0,MATCH(M$1&amp;"_Verify",INDIRECT("$1:$1"),0)-1),2,0)
))</f>
        <v/>
      </c>
      <c r="S190" s="7" t="str">
        <f t="shared" ref="S190:S194" ca="1" si="10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9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4"/>
        <v>1.875</v>
      </c>
      <c r="O191" s="7" t="str">
        <f t="shared" ca="1" si="100"/>
        <v/>
      </c>
      <c r="S191" s="7" t="str">
        <f t="shared" ca="1" si="101"/>
        <v/>
      </c>
    </row>
    <row r="192" spans="1:19" x14ac:dyDescent="0.3">
      <c r="A192" s="1" t="str">
        <f t="shared" si="99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4"/>
        <v>2.2749999999999999</v>
      </c>
      <c r="O192" s="7" t="str">
        <f t="shared" ca="1" si="100"/>
        <v/>
      </c>
      <c r="S192" s="7" t="str">
        <f t="shared" ca="1" si="101"/>
        <v/>
      </c>
    </row>
    <row r="193" spans="1:19" x14ac:dyDescent="0.3">
      <c r="A193" s="1" t="str">
        <f t="shared" si="99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4"/>
        <v>2.7</v>
      </c>
      <c r="O193" s="7" t="str">
        <f t="shared" ca="1" si="100"/>
        <v/>
      </c>
      <c r="S193" s="7" t="str">
        <f t="shared" ca="1" si="101"/>
        <v/>
      </c>
    </row>
    <row r="194" spans="1:19" x14ac:dyDescent="0.3">
      <c r="A194" s="1" t="str">
        <f t="shared" si="99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4"/>
        <v>3.15</v>
      </c>
      <c r="O194" s="7" t="str">
        <f t="shared" ca="1" si="100"/>
        <v/>
      </c>
      <c r="S194" s="7" t="str">
        <f t="shared" ca="1" si="101"/>
        <v/>
      </c>
    </row>
    <row r="195" spans="1:19" x14ac:dyDescent="0.3">
      <c r="A195" s="1" t="str">
        <f t="shared" si="95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2">J65</f>
        <v>0.15</v>
      </c>
      <c r="O195" s="7" t="str">
        <f t="shared" ca="1" si="98"/>
        <v/>
      </c>
      <c r="S195" s="7" t="str">
        <f t="shared" ca="1" si="97"/>
        <v/>
      </c>
    </row>
    <row r="196" spans="1:19" x14ac:dyDescent="0.3">
      <c r="A196" s="1" t="str">
        <f t="shared" si="95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2"/>
        <v>0.315</v>
      </c>
      <c r="O196" s="7" t="str">
        <f t="shared" ca="1" si="98"/>
        <v/>
      </c>
      <c r="S196" s="7" t="str">
        <f t="shared" ca="1" si="97"/>
        <v/>
      </c>
    </row>
    <row r="197" spans="1:19" x14ac:dyDescent="0.3">
      <c r="A197" s="1" t="str">
        <f t="shared" si="95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2"/>
        <v>0.49500000000000005</v>
      </c>
      <c r="O197" s="7" t="str">
        <f t="shared" ca="1" si="98"/>
        <v/>
      </c>
      <c r="S197" s="7" t="str">
        <f t="shared" ca="1" si="97"/>
        <v/>
      </c>
    </row>
    <row r="198" spans="1:19" x14ac:dyDescent="0.3">
      <c r="A198" s="1" t="str">
        <f t="shared" si="95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2"/>
        <v>0.69</v>
      </c>
      <c r="O198" s="7" t="str">
        <f t="shared" ca="1" si="98"/>
        <v/>
      </c>
      <c r="S198" s="7" t="str">
        <f t="shared" ca="1" si="97"/>
        <v/>
      </c>
    </row>
    <row r="199" spans="1:19" x14ac:dyDescent="0.3">
      <c r="A199" s="1" t="str">
        <f t="shared" ref="A199:A215" si="103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2"/>
        <v>0.89999999999999991</v>
      </c>
      <c r="O199" s="7" t="str">
        <f t="shared" ca="1" si="98"/>
        <v/>
      </c>
      <c r="S199" s="7" t="str">
        <f t="shared" ca="1" si="97"/>
        <v/>
      </c>
    </row>
    <row r="200" spans="1:19" x14ac:dyDescent="0.3">
      <c r="A200" s="1" t="str">
        <f t="shared" si="103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2"/>
        <v>1.125</v>
      </c>
      <c r="O200" s="7" t="str">
        <f t="shared" ca="1" si="98"/>
        <v/>
      </c>
      <c r="S200" s="7" t="str">
        <f t="shared" ca="1" si="97"/>
        <v/>
      </c>
    </row>
    <row r="201" spans="1:19" x14ac:dyDescent="0.3">
      <c r="A201" s="1" t="str">
        <f t="shared" si="103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2"/>
        <v>1.3650000000000002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103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2"/>
        <v>1.62</v>
      </c>
      <c r="O202" s="7" t="str">
        <f t="shared" ca="1" si="98"/>
        <v/>
      </c>
      <c r="S202" s="7" t="str">
        <f t="shared" ref="S202:S217" ca="1" si="104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3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2"/>
        <v>1.89</v>
      </c>
      <c r="O203" s="7" t="str">
        <f t="shared" ca="1" si="98"/>
        <v/>
      </c>
      <c r="S203" s="7" t="str">
        <f t="shared" ca="1" si="104"/>
        <v/>
      </c>
    </row>
    <row r="204" spans="1:19" x14ac:dyDescent="0.3">
      <c r="A204" s="1" t="str">
        <f t="shared" si="103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2"/>
        <v>0.25</v>
      </c>
      <c r="O204" s="7" t="str">
        <f t="shared" ref="O204:O218" ca="1" si="105">IF(NOT(ISBLANK(N204)),N204,
IF(ISBLANK(M204),"",
VLOOKUP(M204,OFFSET(INDIRECT("$A:$B"),0,MATCH(M$1&amp;"_Verify",INDIRECT("$1:$1"),0)-1),2,0)
))</f>
        <v/>
      </c>
      <c r="S204" s="7" t="str">
        <f t="shared" ca="1" si="104"/>
        <v/>
      </c>
    </row>
    <row r="205" spans="1:19" x14ac:dyDescent="0.3">
      <c r="A205" s="1" t="str">
        <f t="shared" si="103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2"/>
        <v>0.52500000000000002</v>
      </c>
      <c r="O205" s="7" t="str">
        <f t="shared" ca="1" si="105"/>
        <v/>
      </c>
      <c r="S205" s="7" t="str">
        <f t="shared" ca="1" si="104"/>
        <v/>
      </c>
    </row>
    <row r="206" spans="1:19" x14ac:dyDescent="0.3">
      <c r="A206" s="1" t="str">
        <f t="shared" si="103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2"/>
        <v>0.82500000000000007</v>
      </c>
      <c r="O206" s="7" t="str">
        <f t="shared" ca="1" si="105"/>
        <v/>
      </c>
      <c r="S206" s="7" t="str">
        <f t="shared" ca="1" si="104"/>
        <v/>
      </c>
    </row>
    <row r="207" spans="1:19" x14ac:dyDescent="0.3">
      <c r="A207" s="1" t="str">
        <f t="shared" si="103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2"/>
        <v>1.1499999999999999</v>
      </c>
      <c r="O207" s="7" t="str">
        <f t="shared" ca="1" si="105"/>
        <v/>
      </c>
      <c r="S207" s="7" t="str">
        <f t="shared" ca="1" si="104"/>
        <v/>
      </c>
    </row>
    <row r="208" spans="1:19" x14ac:dyDescent="0.3">
      <c r="A208" s="1" t="str">
        <f t="shared" ref="A208:A212" si="106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7">J78</f>
        <v>1.5</v>
      </c>
      <c r="O208" s="7" t="str">
        <f t="shared" ref="O208:O212" ca="1" si="108">IF(NOT(ISBLANK(N208)),N208,
IF(ISBLANK(M208),"",
VLOOKUP(M208,OFFSET(INDIRECT("$A:$B"),0,MATCH(M$1&amp;"_Verify",INDIRECT("$1:$1"),0)-1),2,0)
))</f>
        <v/>
      </c>
      <c r="S208" s="7" t="str">
        <f t="shared" ref="S208:S212" ca="1" si="109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6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7"/>
        <v>1.875</v>
      </c>
      <c r="O209" s="7" t="str">
        <f t="shared" ca="1" si="108"/>
        <v/>
      </c>
      <c r="S209" s="7" t="str">
        <f t="shared" ca="1" si="109"/>
        <v/>
      </c>
    </row>
    <row r="210" spans="1:19" x14ac:dyDescent="0.3">
      <c r="A210" s="1" t="str">
        <f t="shared" si="106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7"/>
        <v>2.2749999999999999</v>
      </c>
      <c r="O210" s="7" t="str">
        <f t="shared" ca="1" si="108"/>
        <v/>
      </c>
      <c r="S210" s="7" t="str">
        <f t="shared" ca="1" si="109"/>
        <v/>
      </c>
    </row>
    <row r="211" spans="1:19" x14ac:dyDescent="0.3">
      <c r="A211" s="1" t="str">
        <f t="shared" si="106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7"/>
        <v>2.7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06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7"/>
        <v>3.15</v>
      </c>
      <c r="O212" s="7" t="str">
        <f t="shared" ca="1" si="108"/>
        <v/>
      </c>
      <c r="S212" s="7" t="str">
        <f t="shared" ca="1" si="109"/>
        <v/>
      </c>
    </row>
    <row r="213" spans="1:19" x14ac:dyDescent="0.3">
      <c r="A213" s="1" t="str">
        <f t="shared" si="103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5"/>
        <v/>
      </c>
      <c r="S213" s="7" t="str">
        <f t="shared" ca="1" si="104"/>
        <v/>
      </c>
    </row>
    <row r="214" spans="1:19" x14ac:dyDescent="0.3">
      <c r="A214" s="1" t="str">
        <f t="shared" si="103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5"/>
        <v/>
      </c>
      <c r="S214" s="7" t="str">
        <f t="shared" ca="1" si="104"/>
        <v/>
      </c>
    </row>
    <row r="215" spans="1:19" x14ac:dyDescent="0.3">
      <c r="A215" s="1" t="str">
        <f t="shared" si="103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5"/>
        <v/>
      </c>
      <c r="S215" s="7" t="str">
        <f t="shared" ca="1" si="104"/>
        <v/>
      </c>
    </row>
    <row r="216" spans="1:19" x14ac:dyDescent="0.3">
      <c r="A216" s="1" t="str">
        <f t="shared" ref="A216:A218" si="110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5"/>
        <v/>
      </c>
      <c r="S216" s="7" t="str">
        <f t="shared" ca="1" si="104"/>
        <v/>
      </c>
    </row>
    <row r="217" spans="1:19" x14ac:dyDescent="0.3">
      <c r="A217" s="1" t="str">
        <f t="shared" si="110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1">J216/1.2</f>
        <v>0.20833333333333334</v>
      </c>
      <c r="O217" s="7" t="str">
        <f t="shared" ca="1" si="105"/>
        <v/>
      </c>
      <c r="S217" s="7" t="str">
        <f t="shared" ca="1" si="104"/>
        <v/>
      </c>
    </row>
    <row r="218" spans="1:19" x14ac:dyDescent="0.3">
      <c r="A218" s="1" t="str">
        <f t="shared" si="110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1"/>
        <v>0.17361111111111113</v>
      </c>
      <c r="O218" s="7" t="str">
        <f t="shared" ca="1" si="105"/>
        <v/>
      </c>
      <c r="S218" s="7" t="str">
        <f t="shared" ref="S218" ca="1" si="112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3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8"/>
        <v/>
      </c>
      <c r="S219" s="7" t="str">
        <f t="shared" ca="1" si="79"/>
        <v/>
      </c>
    </row>
    <row r="220" spans="1:19" x14ac:dyDescent="0.3">
      <c r="A220" s="1" t="str">
        <f t="shared" ref="A220:A222" si="114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5">IF(NOT(ISBLANK(N220)),N220,
IF(ISBLANK(M220),"",
VLOOKUP(M220,OFFSET(INDIRECT("$A:$B"),0,MATCH(M$1&amp;"_Verify",INDIRECT("$1:$1"),0)-1),2,0)
))</f>
        <v/>
      </c>
      <c r="S220" s="7" t="str">
        <f t="shared" ref="S220:S225" ca="1" si="11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4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5"/>
        <v/>
      </c>
      <c r="S221" s="7" t="str">
        <f t="shared" ca="1" si="116"/>
        <v/>
      </c>
    </row>
    <row r="222" spans="1:19" x14ac:dyDescent="0.3">
      <c r="A222" s="1" t="str">
        <f t="shared" si="114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7">J219*5/3</f>
        <v>8.3333333333333329E-2</v>
      </c>
      <c r="O222" s="7" t="str">
        <f t="shared" ca="1" si="115"/>
        <v/>
      </c>
    </row>
    <row r="223" spans="1:19" x14ac:dyDescent="0.3">
      <c r="A223" s="1" t="str">
        <f t="shared" ref="A223:A224" si="118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7"/>
        <v>0.17500000000000002</v>
      </c>
      <c r="O223" s="7" t="str">
        <f t="shared" ref="O223:O224" ca="1" si="119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8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7"/>
        <v>0.27500000000000008</v>
      </c>
      <c r="O224" s="7" t="str">
        <f t="shared" ca="1" si="119"/>
        <v/>
      </c>
    </row>
    <row r="225" spans="1:19" x14ac:dyDescent="0.3">
      <c r="A225" s="1" t="str">
        <f t="shared" si="113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8"/>
        <v/>
      </c>
      <c r="S225" s="7" t="str">
        <f t="shared" ca="1" si="116"/>
        <v/>
      </c>
    </row>
    <row r="226" spans="1:19" x14ac:dyDescent="0.3">
      <c r="A226" s="1" t="str">
        <f t="shared" ref="A226:A228" si="120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1">IF(NOT(ISBLANK(N226)),N226,
IF(ISBLANK(M226),"",
VLOOKUP(M226,OFFSET(INDIRECT("$A:$B"),0,MATCH(M$1&amp;"_Verify",INDIRECT("$1:$1"),0)-1),2,0)
))</f>
        <v/>
      </c>
      <c r="S226" s="7" t="str">
        <f t="shared" ref="S226:S227" ca="1" si="12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20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1"/>
        <v/>
      </c>
      <c r="S227" s="7" t="str">
        <f t="shared" ca="1" si="122"/>
        <v/>
      </c>
    </row>
    <row r="228" spans="1:19" x14ac:dyDescent="0.3">
      <c r="A228" s="1" t="str">
        <f t="shared" si="120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3">K225*5/3</f>
        <v>4.1666666666666664E-2</v>
      </c>
      <c r="O228" s="7" t="str">
        <f t="shared" ca="1" si="121"/>
        <v/>
      </c>
    </row>
    <row r="229" spans="1:19" x14ac:dyDescent="0.3">
      <c r="A229" s="1" t="str">
        <f t="shared" ref="A229:A230" si="124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3"/>
        <v>8.7500000000000008E-2</v>
      </c>
      <c r="O229" s="7" t="str">
        <f t="shared" ref="O229:O230" ca="1" si="125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4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3"/>
        <v>0.13750000000000004</v>
      </c>
      <c r="O230" s="7" t="str">
        <f t="shared" ca="1" si="125"/>
        <v/>
      </c>
    </row>
    <row r="231" spans="1:19" x14ac:dyDescent="0.3">
      <c r="A231" s="1" t="str">
        <f t="shared" si="113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8"/>
        <v/>
      </c>
      <c r="S231" s="7" t="str">
        <f t="shared" ca="1" si="79"/>
        <v/>
      </c>
    </row>
    <row r="232" spans="1:19" x14ac:dyDescent="0.3">
      <c r="A232" s="1" t="str">
        <f t="shared" ref="A232:A234" si="126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7">IF(NOT(ISBLANK(N232)),N232,
IF(ISBLANK(M232),"",
VLOOKUP(M232,OFFSET(INDIRECT("$A:$B"),0,MATCH(M$1&amp;"_Verify",INDIRECT("$1:$1"),0)-1),2,0)
))</f>
        <v/>
      </c>
      <c r="S232" s="7" t="str">
        <f t="shared" ca="1" si="79"/>
        <v/>
      </c>
    </row>
    <row r="233" spans="1:19" x14ac:dyDescent="0.3">
      <c r="A233" s="1" t="str">
        <f t="shared" si="126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7"/>
        <v/>
      </c>
      <c r="S233" s="7" t="str">
        <f t="shared" ca="1" si="79"/>
        <v/>
      </c>
    </row>
    <row r="234" spans="1:19" x14ac:dyDescent="0.3">
      <c r="A234" s="1" t="str">
        <f t="shared" si="126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8">L231*5/3</f>
        <v>0.27777777777777773</v>
      </c>
      <c r="O234" s="7" t="str">
        <f t="shared" ca="1" si="127"/>
        <v/>
      </c>
      <c r="S234" s="7" t="str">
        <f t="shared" ref="S234:S236" ca="1" si="129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30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8"/>
        <v>0.58333333333333337</v>
      </c>
      <c r="O235" s="7" t="str">
        <f t="shared" ref="O235:O236" ca="1" si="131">IF(NOT(ISBLANK(N235)),N235,
IF(ISBLANK(M235),"",
VLOOKUP(M235,OFFSET(INDIRECT("$A:$B"),0,MATCH(M$1&amp;"_Verify",INDIRECT("$1:$1"),0)-1),2,0)
))</f>
        <v/>
      </c>
      <c r="S235" s="7" t="str">
        <f t="shared" ca="1" si="129"/>
        <v/>
      </c>
    </row>
    <row r="236" spans="1:19" x14ac:dyDescent="0.3">
      <c r="A236" s="1" t="str">
        <f t="shared" si="130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8"/>
        <v>0.91666666666666663</v>
      </c>
      <c r="O236" s="7" t="str">
        <f t="shared" ca="1" si="131"/>
        <v/>
      </c>
      <c r="S236" s="7" t="str">
        <f t="shared" ca="1" si="129"/>
        <v/>
      </c>
    </row>
    <row r="237" spans="1:19" x14ac:dyDescent="0.3">
      <c r="A237" s="1" t="str">
        <f t="shared" si="113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8"/>
        <v>1</v>
      </c>
      <c r="S237" s="7" t="str">
        <f t="shared" ca="1" si="79"/>
        <v/>
      </c>
    </row>
    <row r="238" spans="1:19" x14ac:dyDescent="0.3">
      <c r="A238" s="1" t="str">
        <f t="shared" si="113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8"/>
        <v>2</v>
      </c>
      <c r="S238" s="7" t="str">
        <f t="shared" ca="1" si="79"/>
        <v/>
      </c>
    </row>
    <row r="239" spans="1:19" x14ac:dyDescent="0.3">
      <c r="A239" s="1" t="str">
        <f t="shared" si="113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8"/>
        <v>1</v>
      </c>
      <c r="S239" s="7" t="str">
        <f t="shared" ca="1" si="79"/>
        <v/>
      </c>
    </row>
    <row r="240" spans="1:19" x14ac:dyDescent="0.3">
      <c r="A240" s="1" t="str">
        <f t="shared" si="113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8"/>
        <v>2</v>
      </c>
      <c r="S240" s="7" t="str">
        <f t="shared" ref="S240:S242" ca="1" si="132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3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8"/>
        <v>1</v>
      </c>
      <c r="S241" s="7" t="str">
        <f t="shared" ca="1" si="132"/>
        <v/>
      </c>
    </row>
    <row r="242" spans="1:19" x14ac:dyDescent="0.3">
      <c r="A242" s="1" t="str">
        <f t="shared" si="113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8"/>
        <v>2</v>
      </c>
      <c r="S242" s="7" t="str">
        <f t="shared" ca="1" si="132"/>
        <v/>
      </c>
    </row>
    <row r="243" spans="1:19" x14ac:dyDescent="0.3">
      <c r="A243" s="1" t="str">
        <f t="shared" si="113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8"/>
        <v>2</v>
      </c>
      <c r="S243" s="7" t="str">
        <f t="shared" ca="1" si="79"/>
        <v/>
      </c>
    </row>
    <row r="244" spans="1:19" x14ac:dyDescent="0.3">
      <c r="A244" s="1" t="str">
        <f t="shared" si="113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8"/>
        <v>3</v>
      </c>
      <c r="S244" s="7" t="str">
        <f t="shared" ca="1" si="79"/>
        <v/>
      </c>
    </row>
    <row r="245" spans="1:19" x14ac:dyDescent="0.3">
      <c r="A245" s="1" t="str">
        <f t="shared" si="113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8"/>
        <v>1</v>
      </c>
      <c r="S245" s="7" t="str">
        <f t="shared" ca="1" si="79"/>
        <v/>
      </c>
    </row>
    <row r="246" spans="1:19" x14ac:dyDescent="0.3">
      <c r="A246" s="1" t="str">
        <f t="shared" si="113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8"/>
        <v>2</v>
      </c>
      <c r="S246" s="7" t="str">
        <f t="shared" ca="1" si="79"/>
        <v/>
      </c>
    </row>
    <row r="247" spans="1:19" x14ac:dyDescent="0.3">
      <c r="A247" s="1" t="str">
        <f t="shared" si="113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8"/>
        <v>1</v>
      </c>
      <c r="S247" s="7" t="str">
        <f t="shared" ca="1" si="79"/>
        <v/>
      </c>
    </row>
    <row r="248" spans="1:19" x14ac:dyDescent="0.3">
      <c r="A248" s="1" t="str">
        <f t="shared" si="113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8"/>
        <v>2</v>
      </c>
      <c r="S248" s="7" t="str">
        <f t="shared" ca="1" si="79"/>
        <v/>
      </c>
    </row>
    <row r="249" spans="1:19" x14ac:dyDescent="0.3">
      <c r="A249" s="1" t="str">
        <f t="shared" si="113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8"/>
        <v>1</v>
      </c>
      <c r="S249" s="7" t="str">
        <f t="shared" ca="1" si="79"/>
        <v/>
      </c>
    </row>
    <row r="250" spans="1:19" x14ac:dyDescent="0.3">
      <c r="A250" s="1" t="str">
        <f t="shared" si="113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8"/>
        <v>2</v>
      </c>
      <c r="S250" s="7" t="str">
        <f t="shared" ca="1" si="79"/>
        <v/>
      </c>
    </row>
    <row r="251" spans="1:19" x14ac:dyDescent="0.3">
      <c r="A251" s="1" t="str">
        <f t="shared" si="113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8"/>
        <v>1</v>
      </c>
      <c r="S251" s="7" t="str">
        <f t="shared" ca="1" si="79"/>
        <v/>
      </c>
    </row>
    <row r="252" spans="1:19" x14ac:dyDescent="0.3">
      <c r="A252" s="1" t="str">
        <f t="shared" si="113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8"/>
        <v>2</v>
      </c>
      <c r="S252" s="7" t="str">
        <f t="shared" ca="1" si="79"/>
        <v/>
      </c>
    </row>
    <row r="253" spans="1:19" x14ac:dyDescent="0.3">
      <c r="A253" s="1" t="str">
        <f t="shared" si="113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3">J65</f>
        <v>0.15</v>
      </c>
      <c r="O253" s="7" t="str">
        <f t="shared" ref="O253" ca="1" si="134">IF(NOT(ISBLANK(N253)),N253,
IF(ISBLANK(M253),"",
VLOOKUP(M253,OFFSET(INDIRECT("$A:$B"),0,MATCH(M$1&amp;"_Verify",INDIRECT("$1:$1"),0)-1),2,0)
))</f>
        <v/>
      </c>
      <c r="S253" s="7" t="str">
        <f t="shared" ca="1" si="79"/>
        <v/>
      </c>
    </row>
    <row r="254" spans="1:19" x14ac:dyDescent="0.3">
      <c r="A254" s="1" t="str">
        <f t="shared" si="113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3"/>
        <v>0.315</v>
      </c>
      <c r="O254" s="7" t="str">
        <f t="shared" ca="1" si="78"/>
        <v/>
      </c>
      <c r="S254" s="7" t="str">
        <f t="shared" ca="1" si="79"/>
        <v/>
      </c>
    </row>
    <row r="255" spans="1:19" x14ac:dyDescent="0.3">
      <c r="A255" s="1" t="str">
        <f t="shared" ref="A255:A257" si="135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3"/>
        <v>0.49500000000000005</v>
      </c>
      <c r="O255" s="7" t="str">
        <f t="shared" ref="O255:O257" ca="1" si="136">IF(NOT(ISBLANK(N255)),N255,
IF(ISBLANK(M255),"",
VLOOKUP(M255,OFFSET(INDIRECT("$A:$B"),0,MATCH(M$1&amp;"_Verify",INDIRECT("$1:$1"),0)-1),2,0)
))</f>
        <v/>
      </c>
      <c r="S255" s="7" t="str">
        <f t="shared" ref="S255:S257" ca="1" si="137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5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3"/>
        <v>0.69</v>
      </c>
      <c r="O256" s="7" t="str">
        <f t="shared" ca="1" si="136"/>
        <v/>
      </c>
      <c r="S256" s="7" t="str">
        <f t="shared" ca="1" si="137"/>
        <v/>
      </c>
    </row>
    <row r="257" spans="1:21" x14ac:dyDescent="0.3">
      <c r="A257" s="1" t="str">
        <f t="shared" si="135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3"/>
        <v>0.89999999999999991</v>
      </c>
      <c r="O257" s="7" t="str">
        <f t="shared" ca="1" si="136"/>
        <v/>
      </c>
      <c r="S257" s="7" t="str">
        <f t="shared" ca="1" si="137"/>
        <v/>
      </c>
    </row>
    <row r="258" spans="1:21" x14ac:dyDescent="0.3">
      <c r="A258" s="1" t="str">
        <f t="shared" ref="A258:A261" si="138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3"/>
        <v>1.125</v>
      </c>
      <c r="O258" s="7" t="str">
        <f t="shared" ref="O258:O261" ca="1" si="139">IF(NOT(ISBLANK(N258)),N258,
IF(ISBLANK(M258),"",
VLOOKUP(M258,OFFSET(INDIRECT("$A:$B"),0,MATCH(M$1&amp;"_Verify",INDIRECT("$1:$1"),0)-1),2,0)
))</f>
        <v/>
      </c>
      <c r="S258" s="7" t="str">
        <f t="shared" ref="S258:S261" ca="1" si="140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8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3"/>
        <v>1.3650000000000002</v>
      </c>
      <c r="O259" s="7" t="str">
        <f t="shared" ca="1" si="139"/>
        <v/>
      </c>
      <c r="S259" s="7" t="str">
        <f t="shared" ca="1" si="140"/>
        <v/>
      </c>
    </row>
    <row r="260" spans="1:21" x14ac:dyDescent="0.3">
      <c r="A260" s="1" t="str">
        <f t="shared" si="138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3"/>
        <v>1.62</v>
      </c>
      <c r="O260" s="7" t="str">
        <f t="shared" ca="1" si="139"/>
        <v/>
      </c>
      <c r="S260" s="7" t="str">
        <f t="shared" ca="1" si="140"/>
        <v/>
      </c>
    </row>
    <row r="261" spans="1:21" x14ac:dyDescent="0.3">
      <c r="A261" s="1" t="str">
        <f t="shared" si="138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3"/>
        <v>1.89</v>
      </c>
      <c r="O261" s="7" t="str">
        <f t="shared" ca="1" si="139"/>
        <v/>
      </c>
      <c r="S261" s="7" t="str">
        <f t="shared" ca="1" si="140"/>
        <v/>
      </c>
    </row>
    <row r="262" spans="1:21" x14ac:dyDescent="0.3">
      <c r="A262" s="1" t="str">
        <f t="shared" ref="A262:A277" si="141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3"/>
        <v>0.25</v>
      </c>
      <c r="O262" s="7" t="str">
        <f t="shared" ref="O262:O291" ca="1" si="142">IF(NOT(ISBLANK(N262)),N262,
IF(ISBLANK(M262),"",
VLOOKUP(M262,OFFSET(INDIRECT("$A:$B"),0,MATCH(M$1&amp;"_Verify",INDIRECT("$1:$1"),0)-1),2,0)
))</f>
        <v/>
      </c>
      <c r="S262" s="7" t="str">
        <f t="shared" ca="1" si="79"/>
        <v/>
      </c>
    </row>
    <row r="263" spans="1:21" x14ac:dyDescent="0.3">
      <c r="A263" s="1" t="str">
        <f t="shared" si="141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3"/>
        <v>0.52500000000000002</v>
      </c>
      <c r="O263" s="7" t="str">
        <f t="shared" ca="1" si="142"/>
        <v/>
      </c>
      <c r="S263" s="7" t="str">
        <f t="shared" ca="1" si="79"/>
        <v/>
      </c>
    </row>
    <row r="264" spans="1:21" x14ac:dyDescent="0.3">
      <c r="A264" s="1" t="str">
        <f t="shared" ref="A264:A266" si="143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3"/>
        <v>0.82500000000000007</v>
      </c>
      <c r="O264" s="7" t="str">
        <f t="shared" ref="O264:O266" ca="1" si="144">IF(NOT(ISBLANK(N264)),N264,
IF(ISBLANK(M264),"",
VLOOKUP(M264,OFFSET(INDIRECT("$A:$B"),0,MATCH(M$1&amp;"_Verify",INDIRECT("$1:$1"),0)-1),2,0)
))</f>
        <v/>
      </c>
      <c r="S264" s="7" t="str">
        <f t="shared" ref="S264:S266" ca="1" si="145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3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3"/>
        <v>1.1499999999999999</v>
      </c>
      <c r="O265" s="7" t="str">
        <f t="shared" ca="1" si="144"/>
        <v/>
      </c>
      <c r="S265" s="7" t="str">
        <f t="shared" ca="1" si="145"/>
        <v/>
      </c>
    </row>
    <row r="266" spans="1:21" x14ac:dyDescent="0.3">
      <c r="A266" s="1" t="str">
        <f t="shared" si="143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3"/>
        <v>1.5</v>
      </c>
      <c r="O266" s="7" t="str">
        <f t="shared" ca="1" si="144"/>
        <v/>
      </c>
      <c r="S266" s="7" t="str">
        <f t="shared" ca="1" si="145"/>
        <v/>
      </c>
    </row>
    <row r="267" spans="1:21" x14ac:dyDescent="0.3">
      <c r="A267" s="1" t="str">
        <f t="shared" si="141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2"/>
        <v/>
      </c>
      <c r="Q267" s="1" t="s">
        <v>300</v>
      </c>
      <c r="S267" s="7">
        <f t="shared" ref="S267:S318" ca="1" si="146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1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2"/>
        <v/>
      </c>
      <c r="Q268" s="1" t="s">
        <v>300</v>
      </c>
      <c r="S268" s="7">
        <f t="shared" ca="1" si="146"/>
        <v>1</v>
      </c>
      <c r="U268" s="1" t="s">
        <v>301</v>
      </c>
    </row>
    <row r="269" spans="1:21" x14ac:dyDescent="0.3">
      <c r="A269" s="1" t="str">
        <f t="shared" ref="A269:A275" si="147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8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6"/>
        <v>1</v>
      </c>
      <c r="U269" s="1" t="s">
        <v>301</v>
      </c>
    </row>
    <row r="270" spans="1:21" x14ac:dyDescent="0.3">
      <c r="A270" s="1" t="str">
        <f t="shared" si="147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8"/>
        <v/>
      </c>
      <c r="Q270" s="1" t="s">
        <v>300</v>
      </c>
      <c r="S270" s="7">
        <f t="shared" ca="1" si="146"/>
        <v>1</v>
      </c>
      <c r="U270" s="1" t="s">
        <v>301</v>
      </c>
    </row>
    <row r="271" spans="1:21" x14ac:dyDescent="0.3">
      <c r="A271" s="1" t="str">
        <f t="shared" si="147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8"/>
        <v/>
      </c>
      <c r="Q271" s="1" t="s">
        <v>300</v>
      </c>
      <c r="S271" s="7">
        <f t="shared" ca="1" si="146"/>
        <v>1</v>
      </c>
      <c r="U271" s="1" t="s">
        <v>301</v>
      </c>
    </row>
    <row r="272" spans="1:21" x14ac:dyDescent="0.3">
      <c r="A272" s="1" t="str">
        <f t="shared" si="147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8"/>
        <v/>
      </c>
      <c r="Q272" s="1" t="s">
        <v>300</v>
      </c>
      <c r="S272" s="7">
        <f t="shared" ca="1" si="146"/>
        <v>1</v>
      </c>
      <c r="U272" s="1" t="s">
        <v>301</v>
      </c>
    </row>
    <row r="273" spans="1:23" x14ac:dyDescent="0.3">
      <c r="A273" s="1" t="str">
        <f t="shared" si="147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8"/>
        <v/>
      </c>
      <c r="Q273" s="1" t="s">
        <v>300</v>
      </c>
      <c r="S273" s="7">
        <f t="shared" ca="1" si="146"/>
        <v>1</v>
      </c>
      <c r="U273" s="1" t="s">
        <v>301</v>
      </c>
    </row>
    <row r="274" spans="1:23" x14ac:dyDescent="0.3">
      <c r="A274" s="1" t="str">
        <f t="shared" si="147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8"/>
        <v/>
      </c>
      <c r="Q274" s="1" t="s">
        <v>300</v>
      </c>
      <c r="S274" s="7">
        <f t="shared" ca="1" si="146"/>
        <v>1</v>
      </c>
      <c r="U274" s="1" t="s">
        <v>301</v>
      </c>
    </row>
    <row r="275" spans="1:23" x14ac:dyDescent="0.3">
      <c r="A275" s="1" t="str">
        <f t="shared" si="147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8"/>
        <v/>
      </c>
      <c r="Q275" s="1" t="s">
        <v>300</v>
      </c>
      <c r="S275" s="7">
        <f t="shared" ca="1" si="146"/>
        <v>1</v>
      </c>
      <c r="U275" s="1" t="s">
        <v>301</v>
      </c>
    </row>
    <row r="276" spans="1:23" x14ac:dyDescent="0.3">
      <c r="A276" s="1" t="str">
        <f t="shared" si="141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9">J65*4/6*2.5</f>
        <v>0.24999999999999997</v>
      </c>
      <c r="M276" s="1" t="s">
        <v>151</v>
      </c>
      <c r="O276" s="7">
        <f t="shared" ca="1" si="142"/>
        <v>3</v>
      </c>
      <c r="R276" s="1">
        <v>1</v>
      </c>
      <c r="S276" s="7">
        <f t="shared" ca="1" si="146"/>
        <v>1</v>
      </c>
      <c r="W276" s="1" t="s">
        <v>368</v>
      </c>
    </row>
    <row r="277" spans="1:23" x14ac:dyDescent="0.3">
      <c r="A277" s="1" t="str">
        <f t="shared" si="141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9"/>
        <v>0.52500000000000002</v>
      </c>
      <c r="M277" s="1" t="s">
        <v>151</v>
      </c>
      <c r="O277" s="7">
        <f t="shared" ca="1" si="142"/>
        <v>3</v>
      </c>
      <c r="R277" s="1">
        <v>1</v>
      </c>
      <c r="S277" s="7">
        <f t="shared" ca="1" si="146"/>
        <v>1</v>
      </c>
      <c r="W277" s="1" t="s">
        <v>368</v>
      </c>
    </row>
    <row r="278" spans="1:23" x14ac:dyDescent="0.3">
      <c r="A278" s="1" t="str">
        <f t="shared" ref="A278:A284" si="150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9"/>
        <v>0.82500000000000007</v>
      </c>
      <c r="M278" s="1" t="s">
        <v>151</v>
      </c>
      <c r="O278" s="7">
        <f t="shared" ref="O278:O284" ca="1" si="151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6"/>
        <v>1</v>
      </c>
      <c r="W278" s="1" t="s">
        <v>368</v>
      </c>
    </row>
    <row r="279" spans="1:23" x14ac:dyDescent="0.3">
      <c r="A279" s="1" t="str">
        <f t="shared" si="150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9"/>
        <v>1.1499999999999999</v>
      </c>
      <c r="M279" s="1" t="s">
        <v>151</v>
      </c>
      <c r="O279" s="7">
        <f t="shared" ca="1" si="151"/>
        <v>3</v>
      </c>
      <c r="R279" s="1">
        <v>1</v>
      </c>
      <c r="S279" s="7">
        <f t="shared" ca="1" si="146"/>
        <v>1</v>
      </c>
      <c r="W279" s="1" t="s">
        <v>368</v>
      </c>
    </row>
    <row r="280" spans="1:23" x14ac:dyDescent="0.3">
      <c r="A280" s="1" t="str">
        <f t="shared" si="150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9"/>
        <v>1.5</v>
      </c>
      <c r="M280" s="1" t="s">
        <v>151</v>
      </c>
      <c r="O280" s="7">
        <f t="shared" ca="1" si="151"/>
        <v>3</v>
      </c>
      <c r="R280" s="1">
        <v>1</v>
      </c>
      <c r="S280" s="7">
        <f t="shared" ca="1" si="146"/>
        <v>1</v>
      </c>
      <c r="W280" s="1" t="s">
        <v>368</v>
      </c>
    </row>
    <row r="281" spans="1:23" x14ac:dyDescent="0.3">
      <c r="A281" s="1" t="str">
        <f t="shared" si="150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9"/>
        <v>1.875</v>
      </c>
      <c r="M281" s="1" t="s">
        <v>151</v>
      </c>
      <c r="O281" s="7">
        <f t="shared" ca="1" si="151"/>
        <v>3</v>
      </c>
      <c r="R281" s="1">
        <v>1</v>
      </c>
      <c r="S281" s="7">
        <f t="shared" ca="1" si="146"/>
        <v>1</v>
      </c>
      <c r="W281" s="1" t="s">
        <v>368</v>
      </c>
    </row>
    <row r="282" spans="1:23" x14ac:dyDescent="0.3">
      <c r="A282" s="1" t="str">
        <f t="shared" si="150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9"/>
        <v>2.2750000000000004</v>
      </c>
      <c r="M282" s="1" t="s">
        <v>151</v>
      </c>
      <c r="O282" s="7">
        <f t="shared" ca="1" si="151"/>
        <v>3</v>
      </c>
      <c r="R282" s="1">
        <v>1</v>
      </c>
      <c r="S282" s="7">
        <f t="shared" ca="1" si="146"/>
        <v>1</v>
      </c>
      <c r="W282" s="1" t="s">
        <v>368</v>
      </c>
    </row>
    <row r="283" spans="1:23" x14ac:dyDescent="0.3">
      <c r="A283" s="1" t="str">
        <f t="shared" si="150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9"/>
        <v>2.7</v>
      </c>
      <c r="M283" s="1" t="s">
        <v>151</v>
      </c>
      <c r="O283" s="7">
        <f t="shared" ca="1" si="151"/>
        <v>3</v>
      </c>
      <c r="R283" s="1">
        <v>1</v>
      </c>
      <c r="S283" s="7">
        <f t="shared" ca="1" si="146"/>
        <v>1</v>
      </c>
      <c r="W283" s="1" t="s">
        <v>368</v>
      </c>
    </row>
    <row r="284" spans="1:23" x14ac:dyDescent="0.3">
      <c r="A284" s="1" t="str">
        <f t="shared" si="150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9"/>
        <v>3.15</v>
      </c>
      <c r="M284" s="1" t="s">
        <v>151</v>
      </c>
      <c r="O284" s="7">
        <f t="shared" ca="1" si="151"/>
        <v>3</v>
      </c>
      <c r="R284" s="1">
        <v>1</v>
      </c>
      <c r="S284" s="7">
        <f t="shared" ca="1" si="146"/>
        <v>1</v>
      </c>
      <c r="W284" s="1" t="s">
        <v>368</v>
      </c>
    </row>
    <row r="285" spans="1:23" x14ac:dyDescent="0.3">
      <c r="A285" s="1" t="str">
        <f t="shared" ref="A285:A291" si="152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2"/>
        <v/>
      </c>
      <c r="Q285" s="1" t="s">
        <v>300</v>
      </c>
      <c r="S285" s="7">
        <f t="shared" ca="1" si="146"/>
        <v>1</v>
      </c>
      <c r="U285" s="1" t="s">
        <v>297</v>
      </c>
    </row>
    <row r="286" spans="1:23" x14ac:dyDescent="0.3">
      <c r="A286" s="1" t="str">
        <f t="shared" si="152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2"/>
        <v/>
      </c>
      <c r="Q286" s="1" t="s">
        <v>300</v>
      </c>
      <c r="S286" s="7">
        <f t="shared" ca="1" si="146"/>
        <v>1</v>
      </c>
      <c r="U286" s="1" t="s">
        <v>297</v>
      </c>
    </row>
    <row r="287" spans="1:23" x14ac:dyDescent="0.3">
      <c r="A287" s="1" t="str">
        <f t="shared" ref="A287:A289" si="153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4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6"/>
        <v>1</v>
      </c>
      <c r="U287" s="1" t="s">
        <v>297</v>
      </c>
    </row>
    <row r="288" spans="1:23" x14ac:dyDescent="0.3">
      <c r="A288" s="1" t="str">
        <f t="shared" si="153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4"/>
        <v/>
      </c>
      <c r="Q288" s="1" t="s">
        <v>300</v>
      </c>
      <c r="S288" s="7">
        <f t="shared" ca="1" si="146"/>
        <v>1</v>
      </c>
      <c r="U288" s="1" t="s">
        <v>297</v>
      </c>
    </row>
    <row r="289" spans="1:23" x14ac:dyDescent="0.3">
      <c r="A289" s="1" t="str">
        <f t="shared" si="153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4"/>
        <v/>
      </c>
      <c r="Q289" s="1" t="s">
        <v>300</v>
      </c>
      <c r="S289" s="7">
        <f t="shared" ca="1" si="146"/>
        <v>1</v>
      </c>
      <c r="U289" s="1" t="s">
        <v>297</v>
      </c>
    </row>
    <row r="290" spans="1:23" x14ac:dyDescent="0.3">
      <c r="A290" s="1" t="str">
        <f t="shared" si="152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5">J74*4/6*2.5</f>
        <v>0.41666666666666663</v>
      </c>
      <c r="M290" s="1" t="s">
        <v>151</v>
      </c>
      <c r="O290" s="7">
        <f t="shared" ca="1" si="142"/>
        <v>3</v>
      </c>
      <c r="R290" s="1">
        <v>1</v>
      </c>
      <c r="S290" s="7">
        <f t="shared" ca="1" si="146"/>
        <v>1</v>
      </c>
      <c r="W290" s="1" t="s">
        <v>368</v>
      </c>
    </row>
    <row r="291" spans="1:23" x14ac:dyDescent="0.3">
      <c r="A291" s="1" t="str">
        <f t="shared" si="152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5"/>
        <v>0.87500000000000011</v>
      </c>
      <c r="M291" s="1" t="s">
        <v>151</v>
      </c>
      <c r="O291" s="7">
        <f t="shared" ca="1" si="142"/>
        <v>3</v>
      </c>
      <c r="R291" s="1">
        <v>1</v>
      </c>
      <c r="S291" s="7">
        <f t="shared" ca="1" si="146"/>
        <v>1</v>
      </c>
      <c r="W291" s="1" t="s">
        <v>368</v>
      </c>
    </row>
    <row r="292" spans="1:23" x14ac:dyDescent="0.3">
      <c r="A292" s="1" t="str">
        <f t="shared" ref="A292:A294" si="156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5"/>
        <v>1.375</v>
      </c>
      <c r="M292" s="1" t="s">
        <v>151</v>
      </c>
      <c r="O292" s="7">
        <f t="shared" ref="O292:O294" ca="1" si="157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6"/>
        <v>1</v>
      </c>
      <c r="W292" s="1" t="s">
        <v>368</v>
      </c>
    </row>
    <row r="293" spans="1:23" x14ac:dyDescent="0.3">
      <c r="A293" s="1" t="str">
        <f t="shared" si="156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5"/>
        <v>1.9166666666666665</v>
      </c>
      <c r="M293" s="1" t="s">
        <v>151</v>
      </c>
      <c r="O293" s="7">
        <f t="shared" ca="1" si="157"/>
        <v>3</v>
      </c>
      <c r="R293" s="1">
        <v>1</v>
      </c>
      <c r="S293" s="7">
        <f t="shared" ca="1" si="146"/>
        <v>1</v>
      </c>
      <c r="W293" s="1" t="s">
        <v>368</v>
      </c>
    </row>
    <row r="294" spans="1:23" x14ac:dyDescent="0.3">
      <c r="A294" s="1" t="str">
        <f t="shared" si="156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5"/>
        <v>2.5</v>
      </c>
      <c r="M294" s="1" t="s">
        <v>151</v>
      </c>
      <c r="O294" s="7">
        <f t="shared" ca="1" si="157"/>
        <v>3</v>
      </c>
      <c r="R294" s="1">
        <v>1</v>
      </c>
      <c r="S294" s="7">
        <f t="shared" ca="1" si="146"/>
        <v>1</v>
      </c>
      <c r="W294" s="1" t="s">
        <v>368</v>
      </c>
    </row>
    <row r="295" spans="1:23" x14ac:dyDescent="0.3">
      <c r="A295" s="1" t="str">
        <f t="shared" ref="A295:A299" si="158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9">J65</f>
        <v>0.15</v>
      </c>
      <c r="O295" s="7" t="str">
        <f t="shared" ref="O295:O299" ca="1" si="160">IF(NOT(ISBLANK(N295)),N295,
IF(ISBLANK(M295),"",
VLOOKUP(M295,OFFSET(INDIRECT("$A:$B"),0,MATCH(M$1&amp;"_Verify",INDIRECT("$1:$1"),0)-1),2,0)
))</f>
        <v/>
      </c>
      <c r="S295" s="7" t="str">
        <f t="shared" ca="1" si="146"/>
        <v/>
      </c>
    </row>
    <row r="296" spans="1:23" x14ac:dyDescent="0.3">
      <c r="A296" s="1" t="str">
        <f t="shared" si="158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9"/>
        <v>0.315</v>
      </c>
      <c r="O296" s="7" t="str">
        <f t="shared" ca="1" si="160"/>
        <v/>
      </c>
      <c r="S296" s="7" t="str">
        <f t="shared" ca="1" si="146"/>
        <v/>
      </c>
    </row>
    <row r="297" spans="1:23" x14ac:dyDescent="0.3">
      <c r="A297" s="1" t="str">
        <f t="shared" si="158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9"/>
        <v>0.49500000000000005</v>
      </c>
      <c r="O297" s="7" t="str">
        <f t="shared" ca="1" si="160"/>
        <v/>
      </c>
      <c r="S297" s="7" t="str">
        <f t="shared" ca="1" si="146"/>
        <v/>
      </c>
    </row>
    <row r="298" spans="1:23" x14ac:dyDescent="0.3">
      <c r="A298" s="1" t="str">
        <f t="shared" si="158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9"/>
        <v>0.69</v>
      </c>
      <c r="O298" s="7" t="str">
        <f t="shared" ca="1" si="160"/>
        <v/>
      </c>
      <c r="S298" s="7" t="str">
        <f t="shared" ca="1" si="146"/>
        <v/>
      </c>
    </row>
    <row r="299" spans="1:23" x14ac:dyDescent="0.3">
      <c r="A299" s="1" t="str">
        <f t="shared" si="158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9"/>
        <v>0.89999999999999991</v>
      </c>
      <c r="O299" s="7" t="str">
        <f t="shared" ca="1" si="160"/>
        <v/>
      </c>
      <c r="S299" s="7" t="str">
        <f t="shared" ca="1" si="146"/>
        <v/>
      </c>
    </row>
    <row r="300" spans="1:23" x14ac:dyDescent="0.3">
      <c r="A300" s="1" t="str">
        <f t="shared" ref="A300:A303" si="161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9"/>
        <v>1.125</v>
      </c>
      <c r="O300" s="7" t="str">
        <f t="shared" ref="O300:O303" ca="1" si="162">IF(NOT(ISBLANK(N300)),N300,
IF(ISBLANK(M300),"",
VLOOKUP(M300,OFFSET(INDIRECT("$A:$B"),0,MATCH(M$1&amp;"_Verify",INDIRECT("$1:$1"),0)-1),2,0)
))</f>
        <v/>
      </c>
      <c r="S300" s="7" t="str">
        <f t="shared" ref="S300:S303" ca="1" si="163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1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9"/>
        <v>1.3650000000000002</v>
      </c>
      <c r="O301" s="7" t="str">
        <f t="shared" ca="1" si="162"/>
        <v/>
      </c>
      <c r="S301" s="7" t="str">
        <f t="shared" ca="1" si="163"/>
        <v/>
      </c>
    </row>
    <row r="302" spans="1:23" x14ac:dyDescent="0.3">
      <c r="A302" s="1" t="str">
        <f t="shared" si="161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9"/>
        <v>1.62</v>
      </c>
      <c r="O302" s="7" t="str">
        <f t="shared" ca="1" si="162"/>
        <v/>
      </c>
      <c r="S302" s="7" t="str">
        <f t="shared" ca="1" si="163"/>
        <v/>
      </c>
    </row>
    <row r="303" spans="1:23" x14ac:dyDescent="0.3">
      <c r="A303" s="1" t="str">
        <f t="shared" si="161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9"/>
        <v>1.89</v>
      </c>
      <c r="O303" s="7" t="str">
        <f t="shared" ca="1" si="162"/>
        <v/>
      </c>
      <c r="S303" s="7" t="str">
        <f t="shared" ca="1" si="163"/>
        <v/>
      </c>
    </row>
    <row r="304" spans="1:23" x14ac:dyDescent="0.3">
      <c r="A304" s="1" t="str">
        <f t="shared" ref="A304:A308" si="164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9"/>
        <v>0.25</v>
      </c>
      <c r="O304" s="7" t="str">
        <f t="shared" ref="O304:O308" ca="1" si="165">IF(NOT(ISBLANK(N304)),N304,
IF(ISBLANK(M304),"",
VLOOKUP(M304,OFFSET(INDIRECT("$A:$B"),0,MATCH(M$1&amp;"_Verify",INDIRECT("$1:$1"),0)-1),2,0)
))</f>
        <v/>
      </c>
      <c r="S304" s="7" t="str">
        <f t="shared" ca="1" si="146"/>
        <v/>
      </c>
    </row>
    <row r="305" spans="1:21" x14ac:dyDescent="0.3">
      <c r="A305" s="1" t="str">
        <f t="shared" si="164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0.52500000000000002</v>
      </c>
      <c r="O305" s="7" t="str">
        <f t="shared" ca="1" si="165"/>
        <v/>
      </c>
      <c r="S305" s="7" t="str">
        <f t="shared" ca="1" si="146"/>
        <v/>
      </c>
    </row>
    <row r="306" spans="1:21" x14ac:dyDescent="0.3">
      <c r="A306" s="1" t="str">
        <f t="shared" si="164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0.82500000000000007</v>
      </c>
      <c r="O306" s="7" t="str">
        <f t="shared" ca="1" si="165"/>
        <v/>
      </c>
      <c r="S306" s="7" t="str">
        <f t="shared" ca="1" si="146"/>
        <v/>
      </c>
    </row>
    <row r="307" spans="1:21" x14ac:dyDescent="0.3">
      <c r="A307" s="1" t="str">
        <f t="shared" si="164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1.1499999999999999</v>
      </c>
      <c r="O307" s="7" t="str">
        <f t="shared" ca="1" si="165"/>
        <v/>
      </c>
      <c r="S307" s="7" t="str">
        <f t="shared" ca="1" si="146"/>
        <v/>
      </c>
    </row>
    <row r="308" spans="1:21" x14ac:dyDescent="0.3">
      <c r="A308" s="1" t="str">
        <f t="shared" si="164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1.5</v>
      </c>
      <c r="O308" s="7" t="str">
        <f t="shared" ca="1" si="165"/>
        <v/>
      </c>
      <c r="S308" s="7" t="str">
        <f t="shared" ca="1" si="146"/>
        <v/>
      </c>
    </row>
    <row r="309" spans="1:21" x14ac:dyDescent="0.3">
      <c r="A309" s="1" t="str">
        <f t="shared" ref="A309:A313" si="166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7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6"/>
        <v>4</v>
      </c>
      <c r="U309" s="1" t="s">
        <v>305</v>
      </c>
    </row>
    <row r="310" spans="1:21" x14ac:dyDescent="0.3">
      <c r="A310" s="1" t="str">
        <f t="shared" si="166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7"/>
        <v/>
      </c>
      <c r="Q310" s="1" t="s">
        <v>227</v>
      </c>
      <c r="S310" s="7">
        <f t="shared" ca="1" si="146"/>
        <v>4</v>
      </c>
      <c r="U310" s="1" t="s">
        <v>305</v>
      </c>
    </row>
    <row r="311" spans="1:21" x14ac:dyDescent="0.3">
      <c r="A311" s="1" t="str">
        <f t="shared" si="166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7"/>
        <v/>
      </c>
      <c r="Q311" s="1" t="s">
        <v>227</v>
      </c>
      <c r="S311" s="7">
        <f t="shared" ca="1" si="146"/>
        <v>4</v>
      </c>
      <c r="U311" s="1" t="s">
        <v>305</v>
      </c>
    </row>
    <row r="312" spans="1:21" x14ac:dyDescent="0.3">
      <c r="A312" s="1" t="str">
        <f t="shared" si="166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7"/>
        <v/>
      </c>
      <c r="Q312" s="1" t="s">
        <v>227</v>
      </c>
      <c r="S312" s="7">
        <f t="shared" ca="1" si="146"/>
        <v>4</v>
      </c>
      <c r="U312" s="1" t="s">
        <v>305</v>
      </c>
    </row>
    <row r="313" spans="1:21" x14ac:dyDescent="0.3">
      <c r="A313" s="1" t="str">
        <f t="shared" si="166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7"/>
        <v/>
      </c>
      <c r="Q313" s="1" t="s">
        <v>227</v>
      </c>
      <c r="S313" s="7">
        <f t="shared" ca="1" si="146"/>
        <v>4</v>
      </c>
      <c r="U313" s="1" t="s">
        <v>305</v>
      </c>
    </row>
    <row r="314" spans="1:21" x14ac:dyDescent="0.3">
      <c r="A314" s="1" t="str">
        <f t="shared" ref="A314:A318" si="168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9">J314*5+0.1</f>
        <v>4.6999999999999984</v>
      </c>
      <c r="J314" s="1">
        <f t="shared" ref="J314:J317" si="170">J315+0.08</f>
        <v>0.91999999999999982</v>
      </c>
      <c r="L314" s="1">
        <v>8.8888888888888892E-2</v>
      </c>
      <c r="O314" s="7" t="str">
        <f t="shared" ref="O314:O318" ca="1" si="171">IF(NOT(ISBLANK(N314)),N314,
IF(ISBLANK(M314),"",
VLOOKUP(M314,OFFSET(INDIRECT("$A:$B"),0,MATCH(M$1&amp;"_Verify",INDIRECT("$1:$1"),0)-1),2,0)
))</f>
        <v/>
      </c>
      <c r="S314" s="7" t="str">
        <f t="shared" ca="1" si="146"/>
        <v/>
      </c>
    </row>
    <row r="315" spans="1:21" x14ac:dyDescent="0.3">
      <c r="A315" s="1" t="str">
        <f t="shared" si="168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9"/>
        <v>4.2999999999999989</v>
      </c>
      <c r="J315" s="1">
        <f t="shared" si="170"/>
        <v>0.83999999999999986</v>
      </c>
      <c r="L315" s="1">
        <v>0.12537313432835823</v>
      </c>
      <c r="O315" s="7" t="str">
        <f t="shared" ca="1" si="171"/>
        <v/>
      </c>
      <c r="S315" s="7" t="str">
        <f t="shared" ca="1" si="146"/>
        <v/>
      </c>
    </row>
    <row r="316" spans="1:21" x14ac:dyDescent="0.3">
      <c r="A316" s="1" t="str">
        <f t="shared" si="168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9"/>
        <v>3.8999999999999995</v>
      </c>
      <c r="J316" s="1">
        <f t="shared" si="170"/>
        <v>0.7599999999999999</v>
      </c>
      <c r="L316" s="1">
        <v>0.14505494505494507</v>
      </c>
      <c r="O316" s="7" t="str">
        <f t="shared" ca="1" si="171"/>
        <v/>
      </c>
      <c r="S316" s="7" t="str">
        <f t="shared" ca="1" si="146"/>
        <v/>
      </c>
    </row>
    <row r="317" spans="1:21" x14ac:dyDescent="0.3">
      <c r="A317" s="1" t="str">
        <f t="shared" si="168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9"/>
        <v>3.4999999999999996</v>
      </c>
      <c r="J317" s="1">
        <f t="shared" si="170"/>
        <v>0.67999999999999994</v>
      </c>
      <c r="L317" s="1">
        <v>0.15726495726495726</v>
      </c>
      <c r="O317" s="7" t="str">
        <f t="shared" ca="1" si="171"/>
        <v/>
      </c>
      <c r="S317" s="7" t="str">
        <f t="shared" ca="1" si="146"/>
        <v/>
      </c>
    </row>
    <row r="318" spans="1:21" x14ac:dyDescent="0.3">
      <c r="A318" s="1" t="str">
        <f t="shared" si="168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9"/>
        <v>3.1</v>
      </c>
      <c r="J318" s="1">
        <v>0.6</v>
      </c>
      <c r="L318" s="1">
        <v>0.16551724137931034</v>
      </c>
      <c r="O318" s="7" t="str">
        <f t="shared" ca="1" si="171"/>
        <v/>
      </c>
      <c r="S318" s="7" t="str">
        <f t="shared" ca="1" si="146"/>
        <v/>
      </c>
    </row>
    <row r="319" spans="1:21" x14ac:dyDescent="0.3">
      <c r="A319" s="1" t="str">
        <f t="shared" ref="A319:A323" si="172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3">IF(NOT(ISBLANK(N319)),N319,
IF(ISBLANK(M319),"",
VLOOKUP(M319,OFFSET(INDIRECT("$A:$B"),0,MATCH(M$1&amp;"_Verify",INDIRECT("$1:$1"),0)-1),2,0)
))</f>
        <v/>
      </c>
      <c r="S319" s="7" t="str">
        <f t="shared" ref="S319:S386" ca="1" si="174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2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3"/>
        <v/>
      </c>
      <c r="S320" s="7" t="str">
        <f t="shared" ca="1" si="174"/>
        <v/>
      </c>
    </row>
    <row r="321" spans="1:19" x14ac:dyDescent="0.3">
      <c r="A321" s="1" t="str">
        <f t="shared" si="172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3"/>
        <v/>
      </c>
      <c r="S321" s="7" t="str">
        <f t="shared" ca="1" si="174"/>
        <v/>
      </c>
    </row>
    <row r="322" spans="1:19" x14ac:dyDescent="0.3">
      <c r="A322" s="1" t="str">
        <f t="shared" si="172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3"/>
        <v/>
      </c>
      <c r="S322" s="7" t="str">
        <f t="shared" ca="1" si="174"/>
        <v/>
      </c>
    </row>
    <row r="323" spans="1:19" x14ac:dyDescent="0.3">
      <c r="A323" s="1" t="str">
        <f t="shared" si="172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3"/>
        <v/>
      </c>
      <c r="S323" s="7" t="str">
        <f t="shared" ca="1" si="174"/>
        <v/>
      </c>
    </row>
    <row r="324" spans="1:19" x14ac:dyDescent="0.3">
      <c r="A324" s="1" t="str">
        <f t="shared" ref="A324:A331" si="175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6">IF(NOT(ISBLANK(N324)),N324,
IF(ISBLANK(M324),"",
VLOOKUP(M324,OFFSET(INDIRECT("$A:$B"),0,MATCH(M$1&amp;"_Verify",INDIRECT("$1:$1"),0)-1),2,0)
))</f>
        <v/>
      </c>
      <c r="S324" s="7" t="str">
        <f t="shared" ca="1" si="174"/>
        <v/>
      </c>
    </row>
    <row r="325" spans="1:19" x14ac:dyDescent="0.3">
      <c r="A325" s="1" t="str">
        <f t="shared" si="175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6"/>
        <v/>
      </c>
      <c r="S325" s="7" t="str">
        <f t="shared" ca="1" si="174"/>
        <v/>
      </c>
    </row>
    <row r="326" spans="1:19" x14ac:dyDescent="0.3">
      <c r="A326" s="1" t="str">
        <f t="shared" si="175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6"/>
        <v/>
      </c>
      <c r="S326" s="7" t="str">
        <f t="shared" ca="1" si="174"/>
        <v/>
      </c>
    </row>
    <row r="327" spans="1:19" x14ac:dyDescent="0.3">
      <c r="A327" s="1" t="str">
        <f t="shared" si="175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6"/>
        <v/>
      </c>
      <c r="S327" s="7" t="str">
        <f t="shared" ca="1" si="174"/>
        <v/>
      </c>
    </row>
    <row r="328" spans="1:19" x14ac:dyDescent="0.3">
      <c r="A328" s="1" t="str">
        <f t="shared" si="175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6"/>
        <v/>
      </c>
      <c r="S328" s="7" t="str">
        <f t="shared" ca="1" si="174"/>
        <v/>
      </c>
    </row>
    <row r="329" spans="1:19" x14ac:dyDescent="0.3">
      <c r="A329" s="1" t="str">
        <f t="shared" si="175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6"/>
        <v/>
      </c>
      <c r="S329" s="7" t="str">
        <f t="shared" ca="1" si="174"/>
        <v/>
      </c>
    </row>
    <row r="330" spans="1:19" x14ac:dyDescent="0.3">
      <c r="A330" s="1" t="str">
        <f t="shared" si="175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6"/>
        <v/>
      </c>
      <c r="S330" s="7" t="str">
        <f t="shared" ca="1" si="174"/>
        <v/>
      </c>
    </row>
    <row r="331" spans="1:19" x14ac:dyDescent="0.3">
      <c r="A331" s="1" t="str">
        <f t="shared" si="175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6"/>
        <v/>
      </c>
      <c r="S331" s="7" t="str">
        <f t="shared" ca="1" si="174"/>
        <v/>
      </c>
    </row>
    <row r="332" spans="1:19" x14ac:dyDescent="0.3">
      <c r="A332" s="1" t="str">
        <f t="shared" ref="A332:A335" si="177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8">IF(NOT(ISBLANK(N332)),N332,
IF(ISBLANK(M332),"",
VLOOKUP(M332,OFFSET(INDIRECT("$A:$B"),0,MATCH(M$1&amp;"_Verify",INDIRECT("$1:$1"),0)-1),2,0)
))</f>
        <v/>
      </c>
      <c r="S332" s="7" t="str">
        <f t="shared" ref="S332:S335" ca="1" si="179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7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8"/>
        <v/>
      </c>
      <c r="S333" s="7" t="str">
        <f t="shared" ca="1" si="179"/>
        <v/>
      </c>
    </row>
    <row r="334" spans="1:19" x14ac:dyDescent="0.3">
      <c r="A334" s="1" t="str">
        <f t="shared" si="177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8"/>
        <v/>
      </c>
      <c r="S334" s="7" t="str">
        <f t="shared" ca="1" si="179"/>
        <v/>
      </c>
    </row>
    <row r="335" spans="1:19" x14ac:dyDescent="0.3">
      <c r="A335" s="1" t="str">
        <f t="shared" si="177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8"/>
        <v/>
      </c>
      <c r="S335" s="7" t="str">
        <f t="shared" ca="1" si="179"/>
        <v/>
      </c>
    </row>
    <row r="336" spans="1:19" x14ac:dyDescent="0.3">
      <c r="A336" s="1" t="str">
        <f t="shared" ref="A336:A342" si="180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1">IF(NOT(ISBLANK(N336)),N336,
IF(ISBLANK(M336),"",
VLOOKUP(M336,OFFSET(INDIRECT("$A:$B"),0,MATCH(M$1&amp;"_Verify",INDIRECT("$1:$1"),0)-1),2,0)
))</f>
        <v/>
      </c>
      <c r="S336" s="7" t="str">
        <f t="shared" ca="1" si="174"/>
        <v/>
      </c>
    </row>
    <row r="337" spans="1:19" x14ac:dyDescent="0.3">
      <c r="A337" s="1" t="str">
        <f t="shared" si="180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1"/>
        <v/>
      </c>
      <c r="S337" s="7" t="str">
        <f t="shared" ca="1" si="174"/>
        <v/>
      </c>
    </row>
    <row r="338" spans="1:19" x14ac:dyDescent="0.3">
      <c r="A338" s="1" t="str">
        <f t="shared" si="180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1"/>
        <v/>
      </c>
      <c r="S338" s="7" t="str">
        <f t="shared" ca="1" si="174"/>
        <v/>
      </c>
    </row>
    <row r="339" spans="1:19" x14ac:dyDescent="0.3">
      <c r="A339" s="1" t="str">
        <f t="shared" ref="A339:A340" si="182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3">IF(NOT(ISBLANK(N339)),N339,
IF(ISBLANK(M339),"",
VLOOKUP(M339,OFFSET(INDIRECT("$A:$B"),0,MATCH(M$1&amp;"_Verify",INDIRECT("$1:$1"),0)-1),2,0)
))</f>
        <v/>
      </c>
      <c r="S339" s="7" t="str">
        <f t="shared" ref="S339:S340" ca="1" si="184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2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3"/>
        <v/>
      </c>
      <c r="S340" s="7" t="str">
        <f t="shared" ca="1" si="184"/>
        <v/>
      </c>
    </row>
    <row r="341" spans="1:19" x14ac:dyDescent="0.3">
      <c r="A341" s="1" t="str">
        <f t="shared" si="180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1"/>
        <v/>
      </c>
      <c r="S341" s="7" t="str">
        <f t="shared" ca="1" si="174"/>
        <v/>
      </c>
    </row>
    <row r="342" spans="1:19" x14ac:dyDescent="0.3">
      <c r="A342" s="1" t="str">
        <f t="shared" si="180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1"/>
        <v/>
      </c>
      <c r="S342" s="7" t="str">
        <f t="shared" ca="1" si="174"/>
        <v/>
      </c>
    </row>
    <row r="343" spans="1:19" x14ac:dyDescent="0.3">
      <c r="A343" s="1" t="str">
        <f t="shared" ref="A343:A345" si="185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6">IF(NOT(ISBLANK(N343)),N343,
IF(ISBLANK(M343),"",
VLOOKUP(M343,OFFSET(INDIRECT("$A:$B"),0,MATCH(M$1&amp;"_Verify",INDIRECT("$1:$1"),0)-1),2,0)
))</f>
        <v/>
      </c>
      <c r="S343" s="7" t="str">
        <f t="shared" ca="1" si="174"/>
        <v/>
      </c>
    </row>
    <row r="344" spans="1:19" x14ac:dyDescent="0.3">
      <c r="A344" s="1" t="str">
        <f t="shared" si="185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6"/>
        <v/>
      </c>
      <c r="S344" s="7" t="str">
        <f t="shared" ref="S344:S345" ca="1" si="187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5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6"/>
        <v/>
      </c>
      <c r="S345" s="7" t="str">
        <f t="shared" ca="1" si="187"/>
        <v/>
      </c>
    </row>
    <row r="346" spans="1:19" x14ac:dyDescent="0.3">
      <c r="A346" s="1" t="str">
        <f t="shared" ref="A346:A357" si="188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9">IF(NOT(ISBLANK(N346)),N346,
IF(ISBLANK(M346),"",
VLOOKUP(M346,OFFSET(INDIRECT("$A:$B"),0,MATCH(M$1&amp;"_Verify",INDIRECT("$1:$1"),0)-1),2,0)
))</f>
        <v/>
      </c>
      <c r="S346" s="7" t="str">
        <f t="shared" ca="1" si="174"/>
        <v/>
      </c>
    </row>
    <row r="347" spans="1:19" x14ac:dyDescent="0.3">
      <c r="A347" s="1" t="str">
        <f t="shared" ref="A347" si="190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1">IF(NOT(ISBLANK(N347)),N347,
IF(ISBLANK(M347),"",
VLOOKUP(M347,OFFSET(INDIRECT("$A:$B"),0,MATCH(M$1&amp;"_Verify",INDIRECT("$1:$1"),0)-1),2,0)
))</f>
        <v/>
      </c>
      <c r="S347" s="7" t="str">
        <f t="shared" ref="S347" ca="1" si="192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3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4">IF(NOT(ISBLANK(N348)),N348,
IF(ISBLANK(M348),"",
VLOOKUP(M348,OFFSET(INDIRECT("$A:$B"),0,MATCH(M$1&amp;"_Verify",INDIRECT("$1:$1"),0)-1),2,0)
))</f>
        <v/>
      </c>
      <c r="S348" s="7" t="str">
        <f t="shared" ref="S348" ca="1" si="195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8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9"/>
        <v/>
      </c>
      <c r="S349" s="7" t="str">
        <f t="shared" ca="1" si="174"/>
        <v/>
      </c>
    </row>
    <row r="350" spans="1:19" x14ac:dyDescent="0.3">
      <c r="A350" s="1" t="str">
        <f t="shared" si="188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9"/>
        <v/>
      </c>
      <c r="S350" s="7" t="str">
        <f t="shared" ca="1" si="174"/>
        <v/>
      </c>
    </row>
    <row r="351" spans="1:19" x14ac:dyDescent="0.3">
      <c r="A351" s="1" t="str">
        <f t="shared" si="188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9"/>
        <v/>
      </c>
      <c r="S351" s="7" t="str">
        <f t="shared" ca="1" si="174"/>
        <v/>
      </c>
    </row>
    <row r="352" spans="1:19" x14ac:dyDescent="0.3">
      <c r="A352" s="1" t="str">
        <f t="shared" si="188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9"/>
        <v/>
      </c>
      <c r="S352" s="7" t="str">
        <f t="shared" ca="1" si="174"/>
        <v/>
      </c>
    </row>
    <row r="353" spans="1:19" x14ac:dyDescent="0.3">
      <c r="A353" s="1" t="str">
        <f t="shared" si="188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9"/>
        <v/>
      </c>
      <c r="S353" s="7" t="str">
        <f t="shared" ca="1" si="174"/>
        <v/>
      </c>
    </row>
    <row r="354" spans="1:19" x14ac:dyDescent="0.3">
      <c r="A354" s="1" t="str">
        <f t="shared" si="188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9"/>
        <v/>
      </c>
      <c r="S354" s="7" t="str">
        <f t="shared" ca="1" si="174"/>
        <v/>
      </c>
    </row>
    <row r="355" spans="1:19" x14ac:dyDescent="0.3">
      <c r="A355" s="1" t="str">
        <f t="shared" si="188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9"/>
        <v/>
      </c>
      <c r="S355" s="7" t="str">
        <f t="shared" ca="1" si="174"/>
        <v/>
      </c>
    </row>
    <row r="356" spans="1:19" x14ac:dyDescent="0.3">
      <c r="A356" s="1" t="str">
        <f t="shared" si="188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9"/>
        <v/>
      </c>
      <c r="S356" s="7" t="str">
        <f t="shared" ca="1" si="174"/>
        <v/>
      </c>
    </row>
    <row r="357" spans="1:19" x14ac:dyDescent="0.3">
      <c r="A357" s="1" t="str">
        <f t="shared" si="188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9"/>
        <v/>
      </c>
      <c r="S357" s="7" t="str">
        <f t="shared" ca="1" si="174"/>
        <v/>
      </c>
    </row>
    <row r="358" spans="1:19" x14ac:dyDescent="0.3">
      <c r="A358" s="1" t="str">
        <f t="shared" ref="A358:A367" si="196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7">IF(NOT(ISBLANK(N358)),N358,
IF(ISBLANK(M358),"",
VLOOKUP(M358,OFFSET(INDIRECT("$A:$B"),0,MATCH(M$1&amp;"_Verify",INDIRECT("$1:$1"),0)-1),2,0)
))</f>
        <v/>
      </c>
      <c r="S358" s="7" t="str">
        <f t="shared" ca="1" si="174"/>
        <v/>
      </c>
    </row>
    <row r="359" spans="1:19" x14ac:dyDescent="0.3">
      <c r="A359" s="1" t="str">
        <f t="shared" si="196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7"/>
        <v/>
      </c>
      <c r="S359" s="7" t="str">
        <f t="shared" ca="1" si="174"/>
        <v/>
      </c>
    </row>
    <row r="360" spans="1:19" x14ac:dyDescent="0.3">
      <c r="A360" s="1" t="str">
        <f t="shared" ref="A360:A362" si="198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9">IF(NOT(ISBLANK(N360)),N360,
IF(ISBLANK(M360),"",
VLOOKUP(M360,OFFSET(INDIRECT("$A:$B"),0,MATCH(M$1&amp;"_Verify",INDIRECT("$1:$1"),0)-1),2,0)
))</f>
        <v/>
      </c>
      <c r="S360" s="7" t="str">
        <f t="shared" ca="1" si="174"/>
        <v/>
      </c>
    </row>
    <row r="361" spans="1:19" x14ac:dyDescent="0.3">
      <c r="A361" s="1" t="str">
        <f t="shared" si="198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9"/>
        <v/>
      </c>
      <c r="S361" s="7" t="str">
        <f t="shared" ca="1" si="174"/>
        <v/>
      </c>
    </row>
    <row r="362" spans="1:19" x14ac:dyDescent="0.3">
      <c r="A362" s="1" t="str">
        <f t="shared" si="198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9"/>
        <v/>
      </c>
      <c r="S362" s="7" t="str">
        <f t="shared" ca="1" si="174"/>
        <v/>
      </c>
    </row>
    <row r="363" spans="1:19" x14ac:dyDescent="0.3">
      <c r="A363" s="1" t="str">
        <f t="shared" si="196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200">J65</f>
        <v>0.15</v>
      </c>
      <c r="O363" s="7" t="str">
        <f t="shared" ca="1" si="197"/>
        <v/>
      </c>
      <c r="S363" s="7" t="str">
        <f t="shared" ca="1" si="174"/>
        <v/>
      </c>
    </row>
    <row r="364" spans="1:19" x14ac:dyDescent="0.3">
      <c r="A364" s="1" t="str">
        <f t="shared" si="196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200"/>
        <v>0.315</v>
      </c>
      <c r="O364" s="7" t="str">
        <f t="shared" ca="1" si="197"/>
        <v/>
      </c>
      <c r="S364" s="7" t="str">
        <f t="shared" ca="1" si="174"/>
        <v/>
      </c>
    </row>
    <row r="365" spans="1:19" x14ac:dyDescent="0.3">
      <c r="A365" s="1" t="str">
        <f t="shared" si="196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200"/>
        <v>0.49500000000000005</v>
      </c>
      <c r="O365" s="7" t="str">
        <f t="shared" ca="1" si="197"/>
        <v/>
      </c>
      <c r="S365" s="7" t="str">
        <f t="shared" ca="1" si="174"/>
        <v/>
      </c>
    </row>
    <row r="366" spans="1:19" x14ac:dyDescent="0.3">
      <c r="A366" s="1" t="str">
        <f t="shared" si="196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200"/>
        <v>0.69</v>
      </c>
      <c r="O366" s="7" t="str">
        <f t="shared" ca="1" si="197"/>
        <v/>
      </c>
      <c r="S366" s="7" t="str">
        <f t="shared" ca="1" si="174"/>
        <v/>
      </c>
    </row>
    <row r="367" spans="1:19" x14ac:dyDescent="0.3">
      <c r="A367" s="1" t="str">
        <f t="shared" si="196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200"/>
        <v>0.89999999999999991</v>
      </c>
      <c r="O367" s="7" t="str">
        <f t="shared" ca="1" si="197"/>
        <v/>
      </c>
      <c r="S367" s="7" t="str">
        <f t="shared" ca="1" si="174"/>
        <v/>
      </c>
    </row>
    <row r="368" spans="1:19" x14ac:dyDescent="0.3">
      <c r="A368" s="1" t="str">
        <f t="shared" ref="A368:A371" si="201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200"/>
        <v>1.125</v>
      </c>
      <c r="O368" s="7" t="str">
        <f t="shared" ref="O368:O371" ca="1" si="202">IF(NOT(ISBLANK(N368)),N368,
IF(ISBLANK(M368),"",
VLOOKUP(M368,OFFSET(INDIRECT("$A:$B"),0,MATCH(M$1&amp;"_Verify",INDIRECT("$1:$1"),0)-1),2,0)
))</f>
        <v/>
      </c>
      <c r="S368" s="7" t="str">
        <f t="shared" ca="1" si="174"/>
        <v/>
      </c>
    </row>
    <row r="369" spans="1:21" x14ac:dyDescent="0.3">
      <c r="A369" s="1" t="str">
        <f t="shared" si="201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200"/>
        <v>1.3650000000000002</v>
      </c>
      <c r="O369" s="7" t="str">
        <f t="shared" ca="1" si="202"/>
        <v/>
      </c>
      <c r="S369" s="7" t="str">
        <f t="shared" ca="1" si="174"/>
        <v/>
      </c>
    </row>
    <row r="370" spans="1:21" x14ac:dyDescent="0.3">
      <c r="A370" s="1" t="str">
        <f t="shared" si="201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200"/>
        <v>1.62</v>
      </c>
      <c r="O370" s="7" t="str">
        <f t="shared" ca="1" si="202"/>
        <v/>
      </c>
      <c r="S370" s="7" t="str">
        <f t="shared" ca="1" si="174"/>
        <v/>
      </c>
    </row>
    <row r="371" spans="1:21" x14ac:dyDescent="0.3">
      <c r="A371" s="1" t="str">
        <f t="shared" si="201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0"/>
        <v>1.89</v>
      </c>
      <c r="O371" s="7" t="str">
        <f t="shared" ca="1" si="202"/>
        <v/>
      </c>
      <c r="S371" s="7" t="str">
        <f t="shared" ca="1" si="174"/>
        <v/>
      </c>
    </row>
    <row r="372" spans="1:21" x14ac:dyDescent="0.3">
      <c r="A372" s="1" t="str">
        <f t="shared" ref="A372:A391" si="203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0"/>
        <v>0.25</v>
      </c>
      <c r="O372" s="7" t="str">
        <f t="shared" ref="O372:O391" ca="1" si="204">IF(NOT(ISBLANK(N372)),N372,
IF(ISBLANK(M372),"",
VLOOKUP(M372,OFFSET(INDIRECT("$A:$B"),0,MATCH(M$1&amp;"_Verify",INDIRECT("$1:$1"),0)-1),2,0)
))</f>
        <v/>
      </c>
      <c r="S372" s="7" t="str">
        <f t="shared" ca="1" si="174"/>
        <v/>
      </c>
    </row>
    <row r="373" spans="1:21" x14ac:dyDescent="0.3">
      <c r="A373" s="1" t="str">
        <f t="shared" si="203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0.52500000000000002</v>
      </c>
      <c r="O373" s="7" t="str">
        <f t="shared" ca="1" si="204"/>
        <v/>
      </c>
      <c r="S373" s="7" t="str">
        <f t="shared" ca="1" si="174"/>
        <v/>
      </c>
    </row>
    <row r="374" spans="1:21" x14ac:dyDescent="0.3">
      <c r="A374" s="1" t="str">
        <f t="shared" ref="A374:A376" si="205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0.82500000000000007</v>
      </c>
      <c r="O374" s="7" t="str">
        <f t="shared" ref="O374:O376" ca="1" si="206">IF(NOT(ISBLANK(N374)),N374,
IF(ISBLANK(M374),"",
VLOOKUP(M374,OFFSET(INDIRECT("$A:$B"),0,MATCH(M$1&amp;"_Verify",INDIRECT("$1:$1"),0)-1),2,0)
))</f>
        <v/>
      </c>
      <c r="S374" s="7" t="str">
        <f t="shared" ca="1" si="174"/>
        <v/>
      </c>
    </row>
    <row r="375" spans="1:21" x14ac:dyDescent="0.3">
      <c r="A375" s="1" t="str">
        <f t="shared" si="205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1.1499999999999999</v>
      </c>
      <c r="O375" s="7" t="str">
        <f t="shared" ca="1" si="206"/>
        <v/>
      </c>
      <c r="S375" s="7" t="str">
        <f t="shared" ca="1" si="174"/>
        <v/>
      </c>
    </row>
    <row r="376" spans="1:21" x14ac:dyDescent="0.3">
      <c r="A376" s="1" t="str">
        <f t="shared" si="205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1.5</v>
      </c>
      <c r="O376" s="7" t="str">
        <f t="shared" ca="1" si="206"/>
        <v/>
      </c>
      <c r="S376" s="7" t="str">
        <f t="shared" ca="1" si="174"/>
        <v/>
      </c>
    </row>
    <row r="377" spans="1:21" x14ac:dyDescent="0.3">
      <c r="A377" s="1" t="str">
        <f t="shared" si="203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4"/>
        <v/>
      </c>
      <c r="Q377" s="1" t="s">
        <v>372</v>
      </c>
      <c r="S377" s="7">
        <f t="shared" ca="1" si="174"/>
        <v>1</v>
      </c>
      <c r="U377" s="1" t="s">
        <v>370</v>
      </c>
    </row>
    <row r="378" spans="1:21" x14ac:dyDescent="0.3">
      <c r="A378" s="1" t="str">
        <f t="shared" si="203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4"/>
        <v/>
      </c>
      <c r="Q378" s="1" t="s">
        <v>372</v>
      </c>
      <c r="S378" s="7">
        <f t="shared" ca="1" si="174"/>
        <v>1</v>
      </c>
      <c r="U378" s="1" t="s">
        <v>370</v>
      </c>
    </row>
    <row r="379" spans="1:21" x14ac:dyDescent="0.3">
      <c r="A379" s="1" t="str">
        <f t="shared" si="203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4"/>
        <v/>
      </c>
      <c r="Q379" s="1" t="s">
        <v>372</v>
      </c>
      <c r="S379" s="7">
        <f t="shared" ca="1" si="174"/>
        <v>1</v>
      </c>
      <c r="U379" s="1" t="s">
        <v>370</v>
      </c>
    </row>
    <row r="380" spans="1:21" x14ac:dyDescent="0.3">
      <c r="A380" s="1" t="str">
        <f t="shared" si="203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4"/>
        <v/>
      </c>
      <c r="Q380" s="1" t="s">
        <v>372</v>
      </c>
      <c r="S380" s="7">
        <f t="shared" ca="1" si="174"/>
        <v>1</v>
      </c>
      <c r="U380" s="1" t="s">
        <v>370</v>
      </c>
    </row>
    <row r="381" spans="1:21" x14ac:dyDescent="0.3">
      <c r="A381" s="1" t="str">
        <f t="shared" si="203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4"/>
        <v/>
      </c>
      <c r="Q381" s="1" t="s">
        <v>372</v>
      </c>
      <c r="S381" s="7">
        <f t="shared" ca="1" si="174"/>
        <v>1</v>
      </c>
      <c r="U381" s="1" t="s">
        <v>370</v>
      </c>
    </row>
    <row r="382" spans="1:21" x14ac:dyDescent="0.3">
      <c r="A382" s="1" t="str">
        <f t="shared" si="203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4"/>
        <v/>
      </c>
      <c r="S382" s="7" t="str">
        <f t="shared" ca="1" si="174"/>
        <v/>
      </c>
      <c r="T382" s="1" t="s">
        <v>373</v>
      </c>
    </row>
    <row r="383" spans="1:21" x14ac:dyDescent="0.3">
      <c r="A383" s="1" t="str">
        <f t="shared" si="203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4"/>
        <v/>
      </c>
      <c r="S383" s="7" t="str">
        <f t="shared" ca="1" si="174"/>
        <v/>
      </c>
      <c r="T383" s="1" t="s">
        <v>373</v>
      </c>
    </row>
    <row r="384" spans="1:21" x14ac:dyDescent="0.3">
      <c r="A384" s="1" t="str">
        <f t="shared" si="203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4"/>
        <v/>
      </c>
      <c r="S384" s="7" t="str">
        <f t="shared" ca="1" si="174"/>
        <v/>
      </c>
      <c r="T384" s="1" t="s">
        <v>373</v>
      </c>
    </row>
    <row r="385" spans="1:23" x14ac:dyDescent="0.3">
      <c r="A385" s="1" t="str">
        <f t="shared" si="203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4"/>
        <v/>
      </c>
      <c r="S385" s="7" t="str">
        <f t="shared" ca="1" si="174"/>
        <v/>
      </c>
      <c r="T385" s="1" t="s">
        <v>373</v>
      </c>
    </row>
    <row r="386" spans="1:23" x14ac:dyDescent="0.3">
      <c r="A386" s="1" t="str">
        <f t="shared" si="203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4"/>
        <v/>
      </c>
      <c r="S386" s="7" t="str">
        <f t="shared" ca="1" si="174"/>
        <v/>
      </c>
      <c r="T386" s="1" t="s">
        <v>373</v>
      </c>
    </row>
    <row r="387" spans="1:23" x14ac:dyDescent="0.3">
      <c r="A387" s="1" t="str">
        <f t="shared" si="203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4"/>
        <v/>
      </c>
      <c r="S387" s="7" t="str">
        <f t="shared" ref="S387:S391" ca="1" si="207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3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4"/>
        <v/>
      </c>
      <c r="S388" s="7" t="str">
        <f t="shared" ca="1" si="207"/>
        <v/>
      </c>
    </row>
    <row r="389" spans="1:23" x14ac:dyDescent="0.3">
      <c r="A389" s="1" t="str">
        <f t="shared" si="203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4"/>
        <v/>
      </c>
      <c r="S389" s="7" t="str">
        <f t="shared" ca="1" si="207"/>
        <v/>
      </c>
    </row>
    <row r="390" spans="1:23" x14ac:dyDescent="0.3">
      <c r="A390" s="1" t="str">
        <f t="shared" si="203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4"/>
        <v/>
      </c>
      <c r="S390" s="7" t="str">
        <f t="shared" ca="1" si="207"/>
        <v/>
      </c>
    </row>
    <row r="391" spans="1:23" x14ac:dyDescent="0.3">
      <c r="A391" s="1" t="str">
        <f t="shared" si="203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4"/>
        <v/>
      </c>
      <c r="S391" s="7" t="str">
        <f t="shared" ca="1" si="207"/>
        <v/>
      </c>
    </row>
    <row r="392" spans="1:23" x14ac:dyDescent="0.3">
      <c r="A392" s="1" t="str">
        <f t="shared" ref="A392:A409" si="208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9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10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8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9"/>
        <v/>
      </c>
      <c r="Q393" s="1" t="s">
        <v>227</v>
      </c>
      <c r="S393" s="7">
        <f t="shared" ca="1" si="210"/>
        <v>4</v>
      </c>
      <c r="U393" s="1" t="s">
        <v>321</v>
      </c>
    </row>
    <row r="394" spans="1:23" x14ac:dyDescent="0.3">
      <c r="A394" s="1" t="str">
        <f t="shared" si="208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9"/>
        <v/>
      </c>
      <c r="Q394" s="1" t="s">
        <v>227</v>
      </c>
      <c r="S394" s="7">
        <f t="shared" ca="1" si="210"/>
        <v>4</v>
      </c>
      <c r="U394" s="1" t="s">
        <v>321</v>
      </c>
    </row>
    <row r="395" spans="1:23" x14ac:dyDescent="0.3">
      <c r="A395" s="1" t="str">
        <f t="shared" ref="A395:A400" si="211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2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3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1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2"/>
        <v>5</v>
      </c>
      <c r="R396" s="1">
        <v>1</v>
      </c>
      <c r="S396" s="7">
        <f t="shared" ca="1" si="213"/>
        <v>1</v>
      </c>
      <c r="W396" s="1" t="s">
        <v>365</v>
      </c>
    </row>
    <row r="397" spans="1:23" x14ac:dyDescent="0.3">
      <c r="A397" s="1" t="str">
        <f t="shared" si="211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2"/>
        <v>5</v>
      </c>
      <c r="R397" s="1">
        <v>1</v>
      </c>
      <c r="S397" s="7">
        <f t="shared" ca="1" si="213"/>
        <v>1</v>
      </c>
      <c r="W397" s="1" t="s">
        <v>365</v>
      </c>
    </row>
    <row r="398" spans="1:23" x14ac:dyDescent="0.3">
      <c r="A398" s="1" t="str">
        <f t="shared" si="211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2"/>
        <v/>
      </c>
      <c r="Q398" s="1" t="s">
        <v>527</v>
      </c>
      <c r="S398" s="7">
        <f t="shared" ca="1" si="213"/>
        <v>6</v>
      </c>
      <c r="U398" s="1" t="s">
        <v>525</v>
      </c>
    </row>
    <row r="399" spans="1:23" x14ac:dyDescent="0.3">
      <c r="A399" s="1" t="str">
        <f t="shared" si="211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2"/>
        <v/>
      </c>
      <c r="Q399" s="1" t="s">
        <v>527</v>
      </c>
      <c r="S399" s="7">
        <f t="shared" ca="1" si="213"/>
        <v>6</v>
      </c>
      <c r="U399" s="1" t="s">
        <v>525</v>
      </c>
    </row>
    <row r="400" spans="1:23" x14ac:dyDescent="0.3">
      <c r="A400" s="1" t="str">
        <f t="shared" si="211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2"/>
        <v/>
      </c>
      <c r="Q400" s="1" t="s">
        <v>527</v>
      </c>
      <c r="S400" s="7">
        <f t="shared" ca="1" si="213"/>
        <v>6</v>
      </c>
      <c r="U400" s="1" t="s">
        <v>525</v>
      </c>
    </row>
    <row r="401" spans="1:23" x14ac:dyDescent="0.3">
      <c r="A401" s="1" t="str">
        <f t="shared" ref="A401:A403" si="214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5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6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4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5"/>
        <v>5</v>
      </c>
      <c r="R402" s="1">
        <v>1</v>
      </c>
      <c r="S402" s="7">
        <f t="shared" ca="1" si="216"/>
        <v>1</v>
      </c>
      <c r="W402" s="1" t="s">
        <v>365</v>
      </c>
    </row>
    <row r="403" spans="1:23" x14ac:dyDescent="0.3">
      <c r="A403" s="1" t="str">
        <f t="shared" si="214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5"/>
        <v>5</v>
      </c>
      <c r="R403" s="1">
        <v>1</v>
      </c>
      <c r="S403" s="7">
        <f t="shared" ca="1" si="216"/>
        <v>1</v>
      </c>
      <c r="W403" s="1" t="s">
        <v>365</v>
      </c>
    </row>
    <row r="404" spans="1:23" x14ac:dyDescent="0.3">
      <c r="A404" s="1" t="str">
        <f t="shared" si="208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9"/>
        <v/>
      </c>
      <c r="S404" s="7" t="str">
        <f t="shared" ca="1" si="210"/>
        <v/>
      </c>
      <c r="T404" s="1" t="s">
        <v>379</v>
      </c>
    </row>
    <row r="405" spans="1:23" x14ac:dyDescent="0.3">
      <c r="A405" s="1" t="str">
        <f t="shared" si="208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9"/>
        <v/>
      </c>
      <c r="S405" s="7" t="str">
        <f t="shared" ca="1" si="210"/>
        <v/>
      </c>
      <c r="T405" s="1" t="s">
        <v>379</v>
      </c>
    </row>
    <row r="406" spans="1:23" x14ac:dyDescent="0.3">
      <c r="A406" s="1" t="str">
        <f t="shared" si="208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9"/>
        <v/>
      </c>
      <c r="S406" s="7" t="str">
        <f t="shared" ca="1" si="210"/>
        <v/>
      </c>
      <c r="T406" s="1" t="s">
        <v>379</v>
      </c>
    </row>
    <row r="407" spans="1:23" x14ac:dyDescent="0.3">
      <c r="A407" s="1" t="str">
        <f t="shared" si="208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9"/>
        <v/>
      </c>
      <c r="P407" s="1">
        <v>1</v>
      </c>
      <c r="S407" s="7" t="str">
        <f t="shared" ca="1" si="210"/>
        <v/>
      </c>
    </row>
    <row r="408" spans="1:23" x14ac:dyDescent="0.3">
      <c r="A408" s="1" t="str">
        <f t="shared" si="208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9"/>
        <v/>
      </c>
      <c r="P408" s="1">
        <v>1</v>
      </c>
      <c r="S408" s="7" t="str">
        <f t="shared" ca="1" si="210"/>
        <v/>
      </c>
    </row>
    <row r="409" spans="1:23" x14ac:dyDescent="0.3">
      <c r="A409" s="1" t="str">
        <f t="shared" si="208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9"/>
        <v/>
      </c>
      <c r="P409" s="1">
        <v>1</v>
      </c>
      <c r="S409" s="7" t="str">
        <f t="shared" ca="1" si="210"/>
        <v/>
      </c>
    </row>
    <row r="410" spans="1:23" x14ac:dyDescent="0.3">
      <c r="A410" s="1" t="str">
        <f t="shared" ref="A410:A414" si="217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8">IF(NOT(ISBLANK(N410)),N410,
IF(ISBLANK(M410),"",
VLOOKUP(M410,OFFSET(INDIRECT("$A:$B"),0,MATCH(M$1&amp;"_Verify",INDIRECT("$1:$1"),0)-1),2,0)
))</f>
        <v/>
      </c>
      <c r="S410" s="7" t="str">
        <f t="shared" ref="S410:S437" ca="1" si="219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7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8"/>
        <v/>
      </c>
      <c r="S411" s="7" t="str">
        <f t="shared" ca="1" si="219"/>
        <v/>
      </c>
    </row>
    <row r="412" spans="1:23" x14ac:dyDescent="0.3">
      <c r="A412" s="1" t="str">
        <f t="shared" si="217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8"/>
        <v/>
      </c>
      <c r="S412" s="7" t="str">
        <f t="shared" ca="1" si="219"/>
        <v/>
      </c>
    </row>
    <row r="413" spans="1:23" x14ac:dyDescent="0.3">
      <c r="A413" s="1" t="str">
        <f t="shared" si="217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8"/>
        <v/>
      </c>
      <c r="S413" s="7" t="str">
        <f t="shared" ca="1" si="219"/>
        <v/>
      </c>
    </row>
    <row r="414" spans="1:23" x14ac:dyDescent="0.3">
      <c r="A414" s="1" t="str">
        <f t="shared" si="217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8"/>
        <v/>
      </c>
      <c r="S414" s="7" t="str">
        <f t="shared" ca="1" si="219"/>
        <v/>
      </c>
    </row>
    <row r="415" spans="1:23" x14ac:dyDescent="0.3">
      <c r="A415" s="1" t="str">
        <f t="shared" ref="A415:A419" si="220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1">J410*5/3</f>
        <v>4.1666666666666664E-2</v>
      </c>
      <c r="O415" s="7" t="str">
        <f t="shared" ref="O415:O419" ca="1" si="222">IF(NOT(ISBLANK(N415)),N415,
IF(ISBLANK(M415),"",
VLOOKUP(M415,OFFSET(INDIRECT("$A:$B"),0,MATCH(M$1&amp;"_Verify",INDIRECT("$1:$1"),0)-1),2,0)
))</f>
        <v/>
      </c>
      <c r="S415" s="7" t="str">
        <f t="shared" ref="S415:S419" ca="1" si="223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20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1"/>
        <v>8.7500000000000008E-2</v>
      </c>
      <c r="O416" s="7" t="str">
        <f t="shared" ca="1" si="222"/>
        <v/>
      </c>
      <c r="S416" s="7" t="str">
        <f t="shared" ca="1" si="223"/>
        <v/>
      </c>
    </row>
    <row r="417" spans="1:23" x14ac:dyDescent="0.3">
      <c r="A417" s="1" t="str">
        <f t="shared" si="220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1"/>
        <v>0.13750000000000004</v>
      </c>
      <c r="O417" s="7" t="str">
        <f t="shared" ca="1" si="222"/>
        <v/>
      </c>
      <c r="S417" s="7" t="str">
        <f t="shared" ca="1" si="223"/>
        <v/>
      </c>
    </row>
    <row r="418" spans="1:23" x14ac:dyDescent="0.3">
      <c r="A418" s="1" t="str">
        <f t="shared" si="220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1"/>
        <v>0.19166666666666665</v>
      </c>
      <c r="O418" s="7" t="str">
        <f t="shared" ca="1" si="222"/>
        <v/>
      </c>
      <c r="S418" s="7" t="str">
        <f t="shared" ca="1" si="223"/>
        <v/>
      </c>
    </row>
    <row r="419" spans="1:23" x14ac:dyDescent="0.3">
      <c r="A419" s="1" t="str">
        <f t="shared" si="220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1"/>
        <v>0.25</v>
      </c>
      <c r="O419" s="7" t="str">
        <f t="shared" ca="1" si="222"/>
        <v/>
      </c>
      <c r="S419" s="7" t="str">
        <f t="shared" ca="1" si="223"/>
        <v/>
      </c>
    </row>
    <row r="420" spans="1:23" x14ac:dyDescent="0.3">
      <c r="A420" s="1" t="str">
        <f t="shared" ref="A420:A422" si="224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5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9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4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5"/>
        <v/>
      </c>
      <c r="P421" s="1">
        <v>1</v>
      </c>
      <c r="S421" s="7" t="str">
        <f t="shared" ca="1" si="219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4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5"/>
        <v/>
      </c>
      <c r="P422" s="1">
        <v>1</v>
      </c>
      <c r="S422" s="7" t="str">
        <f t="shared" ca="1" si="219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6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7">IF(NOT(ISBLANK(N423)),N423,
IF(ISBLANK(M423),"",
VLOOKUP(M423,OFFSET(INDIRECT("$A:$B"),0,MATCH(M$1&amp;"_Verify",INDIRECT("$1:$1"),0)-1),2,0)
))</f>
        <v/>
      </c>
      <c r="S423" s="7" t="str">
        <f t="shared" ca="1" si="219"/>
        <v/>
      </c>
    </row>
    <row r="424" spans="1:23" x14ac:dyDescent="0.3">
      <c r="A424" s="1" t="str">
        <f t="shared" si="226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7"/>
        <v/>
      </c>
      <c r="S424" s="7" t="str">
        <f t="shared" ca="1" si="219"/>
        <v/>
      </c>
    </row>
    <row r="425" spans="1:23" x14ac:dyDescent="0.3">
      <c r="A425" s="1" t="str">
        <f t="shared" ref="A425" si="228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9">IF(NOT(ISBLANK(N425)),N425,
IF(ISBLANK(M425),"",
VLOOKUP(M425,OFFSET(INDIRECT("$A:$B"),0,MATCH(M$1&amp;"_Verify",INDIRECT("$1:$1"),0)-1),2,0)
))</f>
        <v/>
      </c>
      <c r="S425" s="7" t="str">
        <f t="shared" ref="S425" ca="1" si="230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6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7"/>
        <v/>
      </c>
      <c r="P426" s="1">
        <v>1</v>
      </c>
      <c r="S426" s="7" t="str">
        <f t="shared" ca="1" si="219"/>
        <v/>
      </c>
      <c r="U426" s="1" t="s">
        <v>325</v>
      </c>
    </row>
    <row r="427" spans="1:23" x14ac:dyDescent="0.3">
      <c r="A427" s="1" t="str">
        <f t="shared" si="226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7"/>
        <v/>
      </c>
      <c r="P427" s="1">
        <v>1</v>
      </c>
      <c r="S427" s="7" t="str">
        <f t="shared" ca="1" si="219"/>
        <v/>
      </c>
      <c r="U427" s="1" t="s">
        <v>325</v>
      </c>
    </row>
    <row r="428" spans="1:23" x14ac:dyDescent="0.3">
      <c r="A428" s="1" t="str">
        <f t="shared" si="226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7"/>
        <v/>
      </c>
      <c r="P428" s="1">
        <v>1</v>
      </c>
      <c r="S428" s="7" t="str">
        <f t="shared" ca="1" si="219"/>
        <v/>
      </c>
      <c r="U428" s="1" t="s">
        <v>325</v>
      </c>
    </row>
    <row r="429" spans="1:23" x14ac:dyDescent="0.3">
      <c r="A429" s="1" t="str">
        <f t="shared" ref="A429:A434" si="231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2">IF(NOT(ISBLANK(N429)),N429,
IF(ISBLANK(M429),"",
VLOOKUP(M429,OFFSET(INDIRECT("$A:$B"),0,MATCH(M$1&amp;"_Verify",INDIRECT("$1:$1"),0)-1),2,0)
))</f>
        <v/>
      </c>
      <c r="S429" s="7" t="str">
        <f t="shared" ca="1" si="219"/>
        <v/>
      </c>
      <c r="V429" s="1" t="s">
        <v>364</v>
      </c>
    </row>
    <row r="430" spans="1:23" x14ac:dyDescent="0.3">
      <c r="A430" s="1" t="str">
        <f t="shared" si="231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2"/>
        <v/>
      </c>
      <c r="S430" s="7" t="str">
        <f t="shared" ca="1" si="219"/>
        <v/>
      </c>
      <c r="V430" s="1" t="s">
        <v>364</v>
      </c>
    </row>
    <row r="431" spans="1:23" x14ac:dyDescent="0.3">
      <c r="A431" s="1" t="str">
        <f t="shared" si="231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2"/>
        <v/>
      </c>
      <c r="S431" s="7" t="str">
        <f t="shared" ca="1" si="219"/>
        <v/>
      </c>
      <c r="V431" s="1" t="s">
        <v>364</v>
      </c>
    </row>
    <row r="432" spans="1:23" x14ac:dyDescent="0.3">
      <c r="A432" s="1" t="str">
        <f t="shared" si="231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2"/>
        <v>3</v>
      </c>
      <c r="P432" s="1">
        <v>1</v>
      </c>
      <c r="R432" s="1">
        <v>0</v>
      </c>
      <c r="S432" s="7">
        <f t="shared" ca="1" si="219"/>
        <v>0</v>
      </c>
      <c r="U432" s="1" t="s">
        <v>357</v>
      </c>
    </row>
    <row r="433" spans="1:23" x14ac:dyDescent="0.3">
      <c r="A433" s="1" t="str">
        <f t="shared" si="231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2"/>
        <v>6</v>
      </c>
      <c r="P433" s="1">
        <v>1</v>
      </c>
      <c r="R433" s="1">
        <v>1</v>
      </c>
      <c r="S433" s="7">
        <f t="shared" ca="1" si="219"/>
        <v>1</v>
      </c>
      <c r="U433" s="1" t="s">
        <v>357</v>
      </c>
    </row>
    <row r="434" spans="1:23" x14ac:dyDescent="0.3">
      <c r="A434" s="1" t="str">
        <f t="shared" si="231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2"/>
        <v>9</v>
      </c>
      <c r="P434" s="1">
        <v>1</v>
      </c>
      <c r="R434" s="1">
        <v>2</v>
      </c>
      <c r="S434" s="7">
        <f t="shared" ca="1" si="219"/>
        <v>2</v>
      </c>
      <c r="U434" s="1" t="s">
        <v>357</v>
      </c>
    </row>
    <row r="435" spans="1:23" x14ac:dyDescent="0.3">
      <c r="A435" s="1" t="str">
        <f t="shared" ref="A435:A437" si="233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4">IF(NOT(ISBLANK(N435)),N435,
IF(ISBLANK(M435),"",
VLOOKUP(M435,OFFSET(INDIRECT("$A:$B"),0,MATCH(M$1&amp;"_Verify",INDIRECT("$1:$1"),0)-1),2,0)
))</f>
        <v/>
      </c>
      <c r="S435" s="7" t="str">
        <f t="shared" ca="1" si="219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3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4"/>
        <v/>
      </c>
      <c r="S436" s="7" t="str">
        <f t="shared" ca="1" si="219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3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4"/>
        <v/>
      </c>
      <c r="S437" s="7" t="str">
        <f t="shared" ca="1" si="219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5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6">IF(NOT(ISBLANK(N438)),N438,
IF(ISBLANK(M438),"",
VLOOKUP(M438,OFFSET(INDIRECT("$A:$B"),0,MATCH(M$1&amp;"_Verify",INDIRECT("$1:$1"),0)-1),2,0)
))</f>
        <v/>
      </c>
      <c r="S438" s="7" t="str">
        <f t="shared" ref="S438:S447" ca="1" si="237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5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6"/>
        <v/>
      </c>
      <c r="S439" s="7" t="str">
        <f t="shared" ca="1" si="237"/>
        <v/>
      </c>
      <c r="T439" s="1" t="s">
        <v>383</v>
      </c>
    </row>
    <row r="440" spans="1:23" x14ac:dyDescent="0.3">
      <c r="A440" s="1" t="str">
        <f t="shared" si="235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6"/>
        <v/>
      </c>
      <c r="S440" s="7" t="str">
        <f t="shared" ca="1" si="237"/>
        <v/>
      </c>
      <c r="T440" s="1" t="s">
        <v>383</v>
      </c>
    </row>
    <row r="441" spans="1:23" x14ac:dyDescent="0.3">
      <c r="A441" s="1" t="str">
        <f t="shared" si="235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6"/>
        <v/>
      </c>
      <c r="S441" s="7" t="str">
        <f t="shared" ca="1" si="237"/>
        <v/>
      </c>
      <c r="T441" s="1" t="s">
        <v>383</v>
      </c>
    </row>
    <row r="442" spans="1:23" x14ac:dyDescent="0.3">
      <c r="A442" s="1" t="str">
        <f t="shared" si="235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6"/>
        <v/>
      </c>
      <c r="S442" s="7" t="str">
        <f t="shared" ca="1" si="237"/>
        <v/>
      </c>
      <c r="T442" s="1" t="s">
        <v>383</v>
      </c>
    </row>
    <row r="443" spans="1:23" x14ac:dyDescent="0.3">
      <c r="A443" s="1" t="str">
        <f t="shared" si="235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6"/>
        <v/>
      </c>
      <c r="S443" s="7" t="str">
        <f t="shared" ca="1" si="237"/>
        <v/>
      </c>
    </row>
    <row r="444" spans="1:23" x14ac:dyDescent="0.3">
      <c r="A444" s="1" t="str">
        <f t="shared" si="235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6"/>
        <v/>
      </c>
      <c r="S444" s="7" t="str">
        <f t="shared" ca="1" si="237"/>
        <v/>
      </c>
    </row>
    <row r="445" spans="1:23" x14ac:dyDescent="0.3">
      <c r="A445" s="1" t="str">
        <f t="shared" si="235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6"/>
        <v/>
      </c>
      <c r="S445" s="7" t="str">
        <f t="shared" ca="1" si="237"/>
        <v/>
      </c>
    </row>
    <row r="446" spans="1:23" x14ac:dyDescent="0.3">
      <c r="A446" s="1" t="str">
        <f t="shared" si="235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6"/>
        <v/>
      </c>
      <c r="S446" s="7" t="str">
        <f t="shared" ca="1" si="237"/>
        <v/>
      </c>
    </row>
    <row r="447" spans="1:23" x14ac:dyDescent="0.3">
      <c r="A447" s="1" t="str">
        <f t="shared" si="235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6"/>
        <v/>
      </c>
      <c r="S447" s="7" t="str">
        <f t="shared" ca="1" si="237"/>
        <v/>
      </c>
    </row>
    <row r="448" spans="1:23" x14ac:dyDescent="0.3">
      <c r="A448" s="1" t="str">
        <f t="shared" ref="A448:A453" si="238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9">IF(NOT(ISBLANK(N448)),N448,
IF(ISBLANK(M448),"",
VLOOKUP(M448,OFFSET(INDIRECT("$A:$B"),0,MATCH(M$1&amp;"_Verify",INDIRECT("$1:$1"),0)-1),2,0)
))</f>
        <v/>
      </c>
      <c r="S448" s="7" t="str">
        <f t="shared" ref="S448:S453" ca="1" si="240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8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9"/>
        <v/>
      </c>
      <c r="S449" s="7" t="str">
        <f t="shared" ca="1" si="240"/>
        <v/>
      </c>
    </row>
    <row r="450" spans="1:19" x14ac:dyDescent="0.3">
      <c r="A450" s="1" t="str">
        <f t="shared" si="238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9"/>
        <v/>
      </c>
      <c r="S450" s="7" t="str">
        <f t="shared" ca="1" si="240"/>
        <v/>
      </c>
    </row>
    <row r="451" spans="1:19" x14ac:dyDescent="0.3">
      <c r="A451" s="1" t="str">
        <f t="shared" si="238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9"/>
        <v/>
      </c>
      <c r="S451" s="7" t="str">
        <f t="shared" ca="1" si="240"/>
        <v/>
      </c>
    </row>
    <row r="452" spans="1:19" x14ac:dyDescent="0.3">
      <c r="A452" s="1" t="str">
        <f t="shared" si="238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9"/>
        <v/>
      </c>
      <c r="S452" s="7" t="str">
        <f t="shared" ca="1" si="240"/>
        <v/>
      </c>
    </row>
    <row r="453" spans="1:19" x14ac:dyDescent="0.3">
      <c r="A453" s="1" t="str">
        <f t="shared" si="238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9"/>
        <v/>
      </c>
      <c r="S453" s="7" t="str">
        <f t="shared" ca="1" si="240"/>
        <v/>
      </c>
    </row>
    <row r="454" spans="1:19" x14ac:dyDescent="0.3">
      <c r="A454" s="1" t="str">
        <f t="shared" ref="A454:A455" si="241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2">IF(NOT(ISBLANK(N454)),N454,
IF(ISBLANK(M454),"",
VLOOKUP(M454,OFFSET(INDIRECT("$A:$B"),0,MATCH(M$1&amp;"_Verify",INDIRECT("$1:$1"),0)-1),2,0)
))</f>
        <v/>
      </c>
      <c r="S454" s="7" t="str">
        <f t="shared" ref="S454:S455" ca="1" si="243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1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2"/>
        <v/>
      </c>
      <c r="S455" s="7" t="str">
        <f t="shared" ca="1" si="243"/>
        <v/>
      </c>
    </row>
    <row r="456" spans="1:19" x14ac:dyDescent="0.3">
      <c r="A456" s="1" t="str">
        <f t="shared" ref="A456:A457" si="244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5">IF(NOT(ISBLANK(N456)),N456,
IF(ISBLANK(M456),"",
VLOOKUP(M456,OFFSET(INDIRECT("$A:$B"),0,MATCH(M$1&amp;"_Verify",INDIRECT("$1:$1"),0)-1),2,0)
))</f>
        <v/>
      </c>
      <c r="S456" s="7" t="str">
        <f t="shared" ref="S456:S457" ca="1" si="246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4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5"/>
        <v/>
      </c>
      <c r="S457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2020-02-07T07:15:57Z</dcterms:modified>
</cp:coreProperties>
</file>