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CE8E2FC-200D-4D8A-B085-06ADD98BDBB8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47" i="5" l="1"/>
  <c r="S147" i="5"/>
  <c r="O147" i="5"/>
  <c r="H147" i="5"/>
  <c r="E147" i="5"/>
  <c r="C147" i="5"/>
  <c r="A147" i="5"/>
  <c r="C146" i="1"/>
  <c r="S113" i="5" l="1"/>
  <c r="O113" i="5"/>
  <c r="H113" i="5"/>
  <c r="E113" i="5"/>
  <c r="C113" i="5"/>
  <c r="A113" i="5"/>
  <c r="S115" i="5"/>
  <c r="O115" i="5"/>
  <c r="H115" i="5"/>
  <c r="E115" i="5"/>
  <c r="C115" i="5"/>
  <c r="A115" i="5"/>
  <c r="S114" i="5"/>
  <c r="O114" i="5"/>
  <c r="H114" i="5"/>
  <c r="E114" i="5"/>
  <c r="C114" i="5"/>
  <c r="A114" i="5"/>
  <c r="C112" i="1"/>
  <c r="C114" i="1"/>
  <c r="C113" i="1"/>
  <c r="S122" i="5" l="1"/>
  <c r="O122" i="5"/>
  <c r="H122" i="5"/>
  <c r="E122" i="5"/>
  <c r="C122" i="5"/>
  <c r="A122" i="5"/>
  <c r="S121" i="5"/>
  <c r="O121" i="5"/>
  <c r="H121" i="5"/>
  <c r="E121" i="5"/>
  <c r="C121" i="5"/>
  <c r="A121" i="5"/>
  <c r="C120" i="1"/>
  <c r="C121" i="1"/>
  <c r="S146" i="5" l="1"/>
  <c r="H146" i="5"/>
  <c r="E146" i="5"/>
  <c r="C146" i="5"/>
  <c r="A146" i="5"/>
  <c r="O146" i="5"/>
  <c r="C145" i="1"/>
  <c r="S144" i="5" l="1"/>
  <c r="O144" i="5"/>
  <c r="H144" i="5"/>
  <c r="E144" i="5"/>
  <c r="C144" i="5"/>
  <c r="A144" i="5"/>
  <c r="S145" i="5"/>
  <c r="H145" i="5"/>
  <c r="E145" i="5"/>
  <c r="C145" i="5"/>
  <c r="A145" i="5"/>
  <c r="E5" i="4"/>
  <c r="D5" i="4"/>
  <c r="O145" i="5"/>
  <c r="C144" i="1"/>
  <c r="C143" i="1"/>
  <c r="S143" i="5" l="1"/>
  <c r="O143" i="5"/>
  <c r="H143" i="5"/>
  <c r="E143" i="5"/>
  <c r="C143" i="5"/>
  <c r="A143" i="5"/>
  <c r="E4" i="4"/>
  <c r="D4" i="4"/>
  <c r="S153" i="5"/>
  <c r="O153" i="5"/>
  <c r="H153" i="5"/>
  <c r="E153" i="5"/>
  <c r="C153" i="5"/>
  <c r="A153" i="5"/>
  <c r="S152" i="5"/>
  <c r="O152" i="5"/>
  <c r="H152" i="5"/>
  <c r="E152" i="5"/>
  <c r="C152" i="5"/>
  <c r="A152" i="5"/>
  <c r="S18" i="5"/>
  <c r="O18" i="5"/>
  <c r="H18" i="5"/>
  <c r="E18" i="5"/>
  <c r="C18" i="5"/>
  <c r="A18" i="5"/>
  <c r="S17" i="5"/>
  <c r="O17" i="5"/>
  <c r="H17" i="5"/>
  <c r="E17" i="5"/>
  <c r="C17" i="5"/>
  <c r="A17" i="5"/>
  <c r="C142" i="1"/>
  <c r="C16" i="1"/>
  <c r="C151" i="1"/>
  <c r="C152" i="1"/>
  <c r="C17" i="1"/>
  <c r="S142" i="5" l="1"/>
  <c r="O142" i="5"/>
  <c r="H142" i="5"/>
  <c r="E142" i="5"/>
  <c r="C142" i="5"/>
  <c r="A142" i="5"/>
  <c r="U140" i="5" l="1"/>
  <c r="S140" i="5"/>
  <c r="O140" i="5"/>
  <c r="U141" i="5"/>
  <c r="S141" i="5"/>
  <c r="O141" i="5"/>
  <c r="H141" i="5"/>
  <c r="E141" i="5"/>
  <c r="C141" i="5"/>
  <c r="A141" i="5"/>
  <c r="C141" i="1"/>
  <c r="C140" i="1"/>
  <c r="S151" i="5" l="1"/>
  <c r="O151" i="5"/>
  <c r="H151" i="5"/>
  <c r="E151" i="5"/>
  <c r="C151" i="5"/>
  <c r="A151" i="5"/>
  <c r="H140" i="5" l="1"/>
  <c r="E140" i="5"/>
  <c r="C140" i="5"/>
  <c r="A140" i="5"/>
  <c r="C139" i="1"/>
  <c r="C150" i="1"/>
  <c r="E3" i="4" l="1"/>
  <c r="D3" i="4"/>
  <c r="S139" i="5" l="1"/>
  <c r="O139" i="5"/>
  <c r="H139" i="5"/>
  <c r="E139" i="5"/>
  <c r="C139" i="5"/>
  <c r="A139" i="5"/>
  <c r="S138" i="5"/>
  <c r="O138" i="5"/>
  <c r="H138" i="5"/>
  <c r="E138" i="5"/>
  <c r="C138" i="5"/>
  <c r="A138" i="5"/>
  <c r="S137" i="5"/>
  <c r="O137" i="5"/>
  <c r="H137" i="5"/>
  <c r="E137" i="5"/>
  <c r="C137" i="5"/>
  <c r="A137" i="5"/>
  <c r="C138" i="1"/>
  <c r="S553" i="5" l="1"/>
  <c r="O553" i="5"/>
  <c r="H553" i="5"/>
  <c r="E553" i="5"/>
  <c r="C553" i="5"/>
  <c r="A553" i="5"/>
  <c r="S444" i="5"/>
  <c r="O444" i="5"/>
  <c r="H444" i="5"/>
  <c r="E444" i="5"/>
  <c r="C444" i="5"/>
  <c r="A444" i="5"/>
  <c r="S243" i="5"/>
  <c r="H243" i="5"/>
  <c r="E243" i="5"/>
  <c r="C243" i="5"/>
  <c r="A243" i="5"/>
  <c r="S237" i="5"/>
  <c r="J237" i="5"/>
  <c r="H237" i="5"/>
  <c r="E237" i="5"/>
  <c r="C237" i="5"/>
  <c r="A237" i="5"/>
  <c r="S218" i="5"/>
  <c r="H218" i="5"/>
  <c r="E218" i="5"/>
  <c r="C218" i="5"/>
  <c r="A218" i="5"/>
  <c r="S214" i="5"/>
  <c r="H214" i="5"/>
  <c r="E214" i="5"/>
  <c r="C214" i="5"/>
  <c r="A214" i="5"/>
  <c r="S199" i="5"/>
  <c r="J199" i="5"/>
  <c r="H199" i="5"/>
  <c r="E199" i="5"/>
  <c r="C199" i="5"/>
  <c r="A199" i="5"/>
  <c r="S195" i="5"/>
  <c r="J195" i="5"/>
  <c r="H195" i="5"/>
  <c r="E195" i="5"/>
  <c r="C195" i="5"/>
  <c r="A195" i="5"/>
  <c r="S176" i="5"/>
  <c r="H176" i="5"/>
  <c r="E176" i="5"/>
  <c r="C176" i="5"/>
  <c r="A176" i="5"/>
  <c r="S172" i="5"/>
  <c r="H172" i="5"/>
  <c r="E172" i="5"/>
  <c r="C172" i="5"/>
  <c r="A172" i="5"/>
  <c r="O199" i="5"/>
  <c r="C136" i="1"/>
  <c r="O195" i="5"/>
  <c r="O218" i="5"/>
  <c r="O237" i="5"/>
  <c r="O176" i="5"/>
  <c r="C137" i="1"/>
  <c r="O243" i="5"/>
  <c r="O214" i="5"/>
  <c r="O172" i="5"/>
  <c r="S136" i="5" l="1"/>
  <c r="H136" i="5"/>
  <c r="E136" i="5"/>
  <c r="C136" i="5"/>
  <c r="A136" i="5"/>
  <c r="S135" i="5"/>
  <c r="O135" i="5"/>
  <c r="H135" i="5"/>
  <c r="E135" i="5"/>
  <c r="C135" i="5"/>
  <c r="A135" i="5"/>
  <c r="O136" i="5"/>
  <c r="S562" i="5" l="1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C134" i="1"/>
  <c r="C237" i="1"/>
  <c r="C236" i="1"/>
  <c r="C135" i="1"/>
  <c r="C238" i="1"/>
  <c r="C239" i="1"/>
  <c r="I87" i="5" l="1"/>
  <c r="S46" i="5" l="1"/>
  <c r="O46" i="5"/>
  <c r="H46" i="5"/>
  <c r="E46" i="5"/>
  <c r="C46" i="5"/>
  <c r="A46" i="5"/>
  <c r="S80" i="5"/>
  <c r="O80" i="5"/>
  <c r="H80" i="5"/>
  <c r="E80" i="5"/>
  <c r="C80" i="5"/>
  <c r="A80" i="5"/>
  <c r="C45" i="1"/>
  <c r="C79" i="1"/>
  <c r="S49" i="5" l="1"/>
  <c r="H49" i="5"/>
  <c r="E49" i="5"/>
  <c r="C49" i="5"/>
  <c r="A49" i="5"/>
  <c r="O49" i="5"/>
  <c r="S84" i="5" l="1"/>
  <c r="O84" i="5"/>
  <c r="H84" i="5"/>
  <c r="E84" i="5"/>
  <c r="C84" i="5"/>
  <c r="A84" i="5"/>
  <c r="C48" i="1"/>
  <c r="C83" i="1"/>
  <c r="O85" i="5" l="1"/>
  <c r="H85" i="5"/>
  <c r="E85" i="5"/>
  <c r="C85" i="5"/>
  <c r="A85" i="5"/>
  <c r="S85" i="5"/>
  <c r="C84" i="1"/>
  <c r="S134" i="5" l="1"/>
  <c r="O134" i="5"/>
  <c r="H134" i="5"/>
  <c r="E134" i="5"/>
  <c r="C134" i="5"/>
  <c r="A134" i="5"/>
  <c r="S133" i="5" l="1"/>
  <c r="O133" i="5"/>
  <c r="H133" i="5"/>
  <c r="E133" i="5"/>
  <c r="C133" i="5"/>
  <c r="A133" i="5"/>
  <c r="S132" i="5"/>
  <c r="O132" i="5"/>
  <c r="H132" i="5"/>
  <c r="E132" i="5"/>
  <c r="C132" i="5"/>
  <c r="A132" i="5"/>
  <c r="C132" i="1"/>
  <c r="C131" i="1"/>
  <c r="C133" i="1"/>
  <c r="S570" i="5" l="1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E567" i="5"/>
  <c r="C567" i="5"/>
  <c r="A567" i="5"/>
  <c r="I98" i="5" l="1"/>
  <c r="I99" i="5"/>
  <c r="S99" i="5"/>
  <c r="O99" i="5"/>
  <c r="H99" i="5"/>
  <c r="E99" i="5"/>
  <c r="C99" i="5"/>
  <c r="A99" i="5"/>
  <c r="S98" i="5"/>
  <c r="O98" i="5"/>
  <c r="H98" i="5"/>
  <c r="E98" i="5"/>
  <c r="C98" i="5"/>
  <c r="A98" i="5"/>
  <c r="C244" i="1"/>
  <c r="C97" i="1"/>
  <c r="C245" i="1"/>
  <c r="C247" i="1"/>
  <c r="C246" i="1"/>
  <c r="C98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U109" i="5" l="1"/>
  <c r="S118" i="5" l="1"/>
  <c r="O118" i="5"/>
  <c r="H118" i="5"/>
  <c r="E118" i="5"/>
  <c r="C118" i="5"/>
  <c r="A118" i="5"/>
  <c r="C117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S92" i="5" l="1"/>
  <c r="S154" i="5"/>
  <c r="S150" i="5"/>
  <c r="S149" i="5"/>
  <c r="S148" i="5"/>
  <c r="S129" i="5"/>
  <c r="S128" i="5"/>
  <c r="S127" i="5"/>
  <c r="S126" i="5"/>
  <c r="S125" i="5"/>
  <c r="S124" i="5"/>
  <c r="S123" i="5"/>
  <c r="S120" i="5"/>
  <c r="S119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2" i="5"/>
  <c r="S241" i="5"/>
  <c r="S240" i="5"/>
  <c r="S239" i="5"/>
  <c r="S238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7" i="5"/>
  <c r="S216" i="5"/>
  <c r="S215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1" i="5"/>
  <c r="S200" i="5"/>
  <c r="S198" i="5"/>
  <c r="S197" i="5"/>
  <c r="S196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5" i="5"/>
  <c r="S174" i="5"/>
  <c r="S173" i="5"/>
  <c r="S171" i="5"/>
  <c r="S334" i="5"/>
  <c r="S333" i="5"/>
  <c r="S332" i="5"/>
  <c r="S331" i="5"/>
  <c r="S330" i="5"/>
  <c r="S329" i="5"/>
  <c r="S328" i="5"/>
  <c r="S327" i="5"/>
  <c r="O128" i="5"/>
  <c r="H128" i="5"/>
  <c r="E128" i="5"/>
  <c r="C128" i="5"/>
  <c r="A128" i="5"/>
  <c r="C128" i="1"/>
  <c r="C129" i="1"/>
  <c r="C130" i="1"/>
  <c r="O129" i="5" l="1"/>
  <c r="H129" i="5" l="1"/>
  <c r="E129" i="5"/>
  <c r="C129" i="5"/>
  <c r="A129" i="5"/>
  <c r="C127" i="1"/>
  <c r="O127" i="5" l="1"/>
  <c r="H127" i="5"/>
  <c r="E127" i="5"/>
  <c r="C127" i="5"/>
  <c r="A127" i="5"/>
  <c r="S79" i="5" l="1"/>
  <c r="O79" i="5"/>
  <c r="H79" i="5"/>
  <c r="E79" i="5"/>
  <c r="C79" i="5"/>
  <c r="A79" i="5"/>
  <c r="C126" i="1"/>
  <c r="C78" i="1"/>
  <c r="I48" i="5" l="1"/>
  <c r="S48" i="5"/>
  <c r="H48" i="5"/>
  <c r="E48" i="5"/>
  <c r="C48" i="5"/>
  <c r="A48" i="5"/>
  <c r="C47" i="1"/>
  <c r="O48" i="5"/>
  <c r="S47" i="5" l="1"/>
  <c r="O47" i="5"/>
  <c r="H47" i="5"/>
  <c r="E47" i="5"/>
  <c r="C47" i="5"/>
  <c r="A47" i="5"/>
  <c r="S87" i="5" l="1"/>
  <c r="O87" i="5"/>
  <c r="H87" i="5"/>
  <c r="E87" i="5"/>
  <c r="C87" i="5"/>
  <c r="A87" i="5"/>
  <c r="C46" i="1"/>
  <c r="S88" i="5" l="1"/>
  <c r="O88" i="5"/>
  <c r="H88" i="5"/>
  <c r="E88" i="5"/>
  <c r="C88" i="5"/>
  <c r="A88" i="5"/>
  <c r="C86" i="1"/>
  <c r="S56" i="5" l="1"/>
  <c r="O56" i="5"/>
  <c r="H56" i="5"/>
  <c r="E56" i="5"/>
  <c r="C56" i="5"/>
  <c r="A56" i="5"/>
  <c r="S55" i="5"/>
  <c r="O55" i="5"/>
  <c r="H55" i="5"/>
  <c r="E55" i="5"/>
  <c r="C55" i="5"/>
  <c r="A55" i="5"/>
  <c r="C55" i="1"/>
  <c r="C54" i="1"/>
  <c r="C87" i="1"/>
  <c r="S69" i="5" l="1"/>
  <c r="O69" i="5"/>
  <c r="H69" i="5"/>
  <c r="E69" i="5"/>
  <c r="C69" i="5"/>
  <c r="A69" i="5"/>
  <c r="S76" i="5" l="1"/>
  <c r="O76" i="5"/>
  <c r="H76" i="5"/>
  <c r="E76" i="5"/>
  <c r="C76" i="5"/>
  <c r="A76" i="5"/>
  <c r="S74" i="5"/>
  <c r="O74" i="5"/>
  <c r="H74" i="5"/>
  <c r="E74" i="5"/>
  <c r="C74" i="5"/>
  <c r="A74" i="5"/>
  <c r="C74" i="1"/>
  <c r="C75" i="1"/>
  <c r="C68" i="1"/>
  <c r="S83" i="5" l="1"/>
  <c r="O83" i="5"/>
  <c r="H83" i="5"/>
  <c r="E83" i="5"/>
  <c r="C83" i="5"/>
  <c r="A83" i="5"/>
  <c r="C82" i="1"/>
  <c r="S97" i="5" l="1"/>
  <c r="O97" i="5"/>
  <c r="H97" i="5"/>
  <c r="E97" i="5"/>
  <c r="C97" i="5"/>
  <c r="A97" i="5"/>
  <c r="O92" i="5" l="1"/>
  <c r="H92" i="5"/>
  <c r="E92" i="5"/>
  <c r="C92" i="5"/>
  <c r="A92" i="5"/>
  <c r="C91" i="1"/>
  <c r="C96" i="1"/>
  <c r="S91" i="5" l="1"/>
  <c r="O91" i="5"/>
  <c r="H91" i="5"/>
  <c r="E91" i="5"/>
  <c r="C91" i="5"/>
  <c r="A91" i="5"/>
  <c r="S81" i="5" l="1"/>
  <c r="O81" i="5"/>
  <c r="H81" i="5"/>
  <c r="E81" i="5"/>
  <c r="C81" i="5"/>
  <c r="A81" i="5"/>
  <c r="C89" i="1"/>
  <c r="S78" i="5" l="1"/>
  <c r="O78" i="5"/>
  <c r="H78" i="5"/>
  <c r="E78" i="5"/>
  <c r="C78" i="5"/>
  <c r="A78" i="5"/>
  <c r="C80" i="1"/>
  <c r="S66" i="5" l="1"/>
  <c r="O66" i="5"/>
  <c r="H66" i="5"/>
  <c r="E66" i="5"/>
  <c r="C66" i="5"/>
  <c r="A66" i="5"/>
  <c r="S67" i="5"/>
  <c r="O67" i="5"/>
  <c r="H67" i="5"/>
  <c r="E67" i="5"/>
  <c r="C67" i="5"/>
  <c r="A67" i="5"/>
  <c r="C66" i="1"/>
  <c r="C77" i="1"/>
  <c r="S39" i="5" l="1"/>
  <c r="O39" i="5"/>
  <c r="H39" i="5"/>
  <c r="E39" i="5"/>
  <c r="C39" i="5"/>
  <c r="A39" i="5"/>
  <c r="C38" i="1"/>
  <c r="C65" i="1"/>
  <c r="S41" i="5" l="1"/>
  <c r="O41" i="5"/>
  <c r="H41" i="5"/>
  <c r="E41" i="5"/>
  <c r="C41" i="5"/>
  <c r="A41" i="5"/>
  <c r="S40" i="5" l="1"/>
  <c r="O40" i="5"/>
  <c r="H40" i="5"/>
  <c r="E40" i="5"/>
  <c r="C40" i="5"/>
  <c r="A40" i="5"/>
  <c r="C40" i="1"/>
  <c r="S71" i="5" l="1"/>
  <c r="O71" i="5"/>
  <c r="H71" i="5"/>
  <c r="E71" i="5"/>
  <c r="C71" i="5"/>
  <c r="A71" i="5"/>
  <c r="C70" i="1"/>
  <c r="C39" i="1"/>
  <c r="S52" i="5" l="1"/>
  <c r="O52" i="5"/>
  <c r="H52" i="5"/>
  <c r="E52" i="5"/>
  <c r="C52" i="5"/>
  <c r="A52" i="5"/>
  <c r="S43" i="5" l="1"/>
  <c r="O43" i="5"/>
  <c r="H43" i="5"/>
  <c r="E43" i="5"/>
  <c r="C43" i="5"/>
  <c r="A43" i="5"/>
  <c r="C51" i="1"/>
  <c r="C60" i="1"/>
  <c r="S93" i="5" l="1"/>
  <c r="O93" i="5"/>
  <c r="H93" i="5"/>
  <c r="E93" i="5"/>
  <c r="C93" i="5"/>
  <c r="A93" i="5"/>
  <c r="S64" i="5"/>
  <c r="O64" i="5"/>
  <c r="H64" i="5"/>
  <c r="E64" i="5"/>
  <c r="C64" i="5"/>
  <c r="A64" i="5"/>
  <c r="C42" i="1"/>
  <c r="C92" i="1"/>
  <c r="H126" i="5" l="1"/>
  <c r="E126" i="5"/>
  <c r="C126" i="5"/>
  <c r="A126" i="5"/>
  <c r="O126" i="5"/>
  <c r="C125" i="1"/>
  <c r="C63" i="1"/>
  <c r="B7" i="9" l="1"/>
  <c r="S24" i="5" l="1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S19" i="5"/>
  <c r="O19" i="5"/>
  <c r="H19" i="5"/>
  <c r="E19" i="5"/>
  <c r="C19" i="5"/>
  <c r="A19" i="5"/>
  <c r="C23" i="1"/>
  <c r="C20" i="1"/>
  <c r="C22" i="1"/>
  <c r="C21" i="1"/>
  <c r="C18" i="1"/>
  <c r="C19" i="1"/>
  <c r="O150" i="5" l="1"/>
  <c r="H150" i="5"/>
  <c r="E150" i="5"/>
  <c r="C150" i="5"/>
  <c r="A150" i="5"/>
  <c r="U106" i="5"/>
  <c r="U105" i="5"/>
  <c r="O149" i="5"/>
  <c r="H149" i="5"/>
  <c r="E149" i="5"/>
  <c r="C149" i="5"/>
  <c r="A149" i="5"/>
  <c r="C149" i="1"/>
  <c r="C148" i="1"/>
  <c r="O148" i="5" l="1"/>
  <c r="H148" i="5"/>
  <c r="E148" i="5"/>
  <c r="C148" i="5"/>
  <c r="A148" i="5"/>
  <c r="O125" i="5" l="1"/>
  <c r="H125" i="5"/>
  <c r="E125" i="5"/>
  <c r="C125" i="5"/>
  <c r="A125" i="5"/>
  <c r="O124" i="5"/>
  <c r="H124" i="5"/>
  <c r="E124" i="5"/>
  <c r="C124" i="5"/>
  <c r="A124" i="5"/>
  <c r="O123" i="5"/>
  <c r="H123" i="5"/>
  <c r="E123" i="5"/>
  <c r="C123" i="5"/>
  <c r="A123" i="5"/>
  <c r="C123" i="1"/>
  <c r="C147" i="1"/>
  <c r="C124" i="1"/>
  <c r="O120" i="5" l="1"/>
  <c r="H120" i="5"/>
  <c r="E120" i="5"/>
  <c r="C120" i="5"/>
  <c r="A120" i="5"/>
  <c r="O119" i="5"/>
  <c r="H119" i="5"/>
  <c r="E119" i="5"/>
  <c r="C119" i="5"/>
  <c r="A119" i="5"/>
  <c r="C119" i="1"/>
  <c r="C122" i="1"/>
  <c r="S117" i="5" l="1"/>
  <c r="O117" i="5"/>
  <c r="H117" i="5"/>
  <c r="E117" i="5"/>
  <c r="C117" i="5"/>
  <c r="A117" i="5"/>
  <c r="S116" i="5"/>
  <c r="O116" i="5"/>
  <c r="H116" i="5"/>
  <c r="E116" i="5"/>
  <c r="C116" i="5"/>
  <c r="A116" i="5"/>
  <c r="C116" i="1"/>
  <c r="C118" i="1"/>
  <c r="S106" i="5" l="1"/>
  <c r="O106" i="5"/>
  <c r="H106" i="5"/>
  <c r="E106" i="5"/>
  <c r="C106" i="5"/>
  <c r="A106" i="5"/>
  <c r="C115" i="1"/>
  <c r="C105" i="1"/>
  <c r="L337" i="5" l="1"/>
  <c r="I33" i="5" l="1"/>
  <c r="S112" i="5" l="1"/>
  <c r="H112" i="5"/>
  <c r="E112" i="5"/>
  <c r="C112" i="5"/>
  <c r="A112" i="5"/>
  <c r="O112" i="5"/>
  <c r="C111" i="1"/>
  <c r="O110" i="5" l="1"/>
  <c r="S110" i="5"/>
  <c r="H110" i="5"/>
  <c r="E110" i="5"/>
  <c r="A110" i="5"/>
  <c r="C110" i="5"/>
  <c r="E2" i="4"/>
  <c r="D2" i="4"/>
  <c r="S111" i="5"/>
  <c r="H111" i="5"/>
  <c r="E111" i="5"/>
  <c r="C111" i="5"/>
  <c r="A111" i="5"/>
  <c r="O111" i="5"/>
  <c r="C109" i="1"/>
  <c r="C110" i="1"/>
  <c r="S33" i="5" l="1"/>
  <c r="O33" i="5"/>
  <c r="H33" i="5"/>
  <c r="E33" i="5"/>
  <c r="C33" i="5"/>
  <c r="A33" i="5"/>
  <c r="L298" i="5" l="1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C32" i="1"/>
  <c r="U108" i="5" l="1"/>
  <c r="U107" i="5"/>
  <c r="J213" i="5" l="1"/>
  <c r="J214" i="5" s="1"/>
  <c r="H213" i="5"/>
  <c r="E213" i="5"/>
  <c r="C213" i="5"/>
  <c r="A213" i="5"/>
  <c r="J212" i="5"/>
  <c r="H212" i="5"/>
  <c r="E212" i="5"/>
  <c r="C212" i="5"/>
  <c r="A212" i="5"/>
  <c r="J200" i="5"/>
  <c r="J201" i="5"/>
  <c r="J202" i="5"/>
  <c r="J203" i="5"/>
  <c r="J204" i="5"/>
  <c r="J205" i="5"/>
  <c r="J206" i="5"/>
  <c r="J207" i="5"/>
  <c r="J208" i="5"/>
  <c r="H208" i="5"/>
  <c r="E208" i="5"/>
  <c r="C208" i="5"/>
  <c r="A208" i="5"/>
  <c r="H207" i="5"/>
  <c r="E207" i="5"/>
  <c r="C207" i="5"/>
  <c r="A207" i="5"/>
  <c r="H206" i="5"/>
  <c r="E206" i="5"/>
  <c r="C206" i="5"/>
  <c r="A206" i="5"/>
  <c r="H205" i="5"/>
  <c r="E205" i="5"/>
  <c r="C205" i="5"/>
  <c r="A205" i="5"/>
  <c r="O213" i="5"/>
  <c r="O212" i="5"/>
  <c r="O206" i="5"/>
  <c r="O207" i="5"/>
  <c r="O208" i="5"/>
  <c r="O205" i="5"/>
  <c r="J215" i="5" l="1"/>
  <c r="J216" i="5"/>
  <c r="J217" i="5"/>
  <c r="J218" i="5" s="1"/>
  <c r="J209" i="5"/>
  <c r="J210" i="5"/>
  <c r="J211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6" i="5"/>
  <c r="J197" i="5"/>
  <c r="J198" i="5"/>
  <c r="J393" i="5" l="1"/>
  <c r="J394" i="5"/>
  <c r="J395" i="5"/>
  <c r="J396" i="5"/>
  <c r="J397" i="5"/>
  <c r="J387" i="5"/>
  <c r="J386" i="5"/>
  <c r="J385" i="5"/>
  <c r="J384" i="5"/>
  <c r="J383" i="5"/>
  <c r="J382" i="5"/>
  <c r="J381" i="5"/>
  <c r="J380" i="5"/>
  <c r="J379" i="5"/>
  <c r="J219" i="5" l="1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8" i="5"/>
  <c r="J239" i="5"/>
  <c r="J240" i="5"/>
  <c r="S16" i="5" l="1"/>
  <c r="O16" i="5"/>
  <c r="H16" i="5"/>
  <c r="E16" i="5"/>
  <c r="C16" i="5"/>
  <c r="A16" i="5"/>
  <c r="S15" i="5"/>
  <c r="O15" i="5"/>
  <c r="H15" i="5"/>
  <c r="E15" i="5"/>
  <c r="C15" i="5"/>
  <c r="A15" i="5"/>
  <c r="S10" i="5"/>
  <c r="O10" i="5"/>
  <c r="H10" i="5"/>
  <c r="E10" i="5"/>
  <c r="C10" i="5"/>
  <c r="A10" i="5"/>
  <c r="S9" i="5"/>
  <c r="O9" i="5"/>
  <c r="H9" i="5"/>
  <c r="E9" i="5"/>
  <c r="C9" i="5"/>
  <c r="A9" i="5"/>
  <c r="C15" i="1"/>
  <c r="C14" i="1"/>
  <c r="C9" i="1"/>
  <c r="C8" i="1"/>
  <c r="S109" i="5" l="1"/>
  <c r="O109" i="5"/>
  <c r="H109" i="5"/>
  <c r="E109" i="5"/>
  <c r="C109" i="5"/>
  <c r="A109" i="5"/>
  <c r="S108" i="5" l="1"/>
  <c r="O108" i="5"/>
  <c r="H108" i="5"/>
  <c r="E108" i="5"/>
  <c r="C108" i="5"/>
  <c r="A108" i="5"/>
  <c r="C108" i="1"/>
  <c r="S107" i="5" l="1"/>
  <c r="O107" i="5"/>
  <c r="H107" i="5"/>
  <c r="E107" i="5"/>
  <c r="C107" i="5"/>
  <c r="A107" i="5"/>
  <c r="C107" i="1"/>
  <c r="J467" i="5" l="1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C106" i="1"/>
  <c r="O536" i="5" l="1"/>
  <c r="A531" i="5" l="1"/>
  <c r="C531" i="5"/>
  <c r="E531" i="5"/>
  <c r="H531" i="5"/>
  <c r="O531" i="5"/>
  <c r="S531" i="5"/>
  <c r="J519" i="5" l="1"/>
  <c r="J520" i="5"/>
  <c r="J521" i="5"/>
  <c r="J522" i="5"/>
  <c r="J523" i="5"/>
  <c r="L338" i="5" l="1"/>
  <c r="L339" i="5"/>
  <c r="K331" i="5"/>
  <c r="K332" i="5"/>
  <c r="K333" i="5"/>
  <c r="J325" i="5"/>
  <c r="J326" i="5"/>
  <c r="J327" i="5"/>
  <c r="S452" i="5"/>
  <c r="O452" i="5"/>
  <c r="H452" i="5"/>
  <c r="E452" i="5"/>
  <c r="C452" i="5"/>
  <c r="A452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51" i="5"/>
  <c r="O451" i="5"/>
  <c r="H451" i="5"/>
  <c r="E451" i="5"/>
  <c r="C451" i="5"/>
  <c r="A451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38" i="5"/>
  <c r="O438" i="5"/>
  <c r="H438" i="5"/>
  <c r="E438" i="5"/>
  <c r="C438" i="5"/>
  <c r="A438" i="5"/>
  <c r="S437" i="5"/>
  <c r="O437" i="5"/>
  <c r="H437" i="5"/>
  <c r="E437" i="5"/>
  <c r="C437" i="5"/>
  <c r="A437" i="5"/>
  <c r="S436" i="5"/>
  <c r="O436" i="5"/>
  <c r="H436" i="5"/>
  <c r="E436" i="5"/>
  <c r="C436" i="5"/>
  <c r="A436" i="5"/>
  <c r="S435" i="5"/>
  <c r="O435" i="5"/>
  <c r="H435" i="5"/>
  <c r="E435" i="5"/>
  <c r="C435" i="5"/>
  <c r="A435" i="5"/>
  <c r="S14" i="5" l="1"/>
  <c r="O14" i="5"/>
  <c r="H14" i="5"/>
  <c r="E14" i="5"/>
  <c r="C14" i="5"/>
  <c r="A14" i="5"/>
  <c r="S13" i="5"/>
  <c r="O13" i="5"/>
  <c r="H13" i="5"/>
  <c r="E13" i="5"/>
  <c r="C13" i="5"/>
  <c r="A13" i="5"/>
  <c r="S12" i="5"/>
  <c r="O12" i="5"/>
  <c r="H12" i="5"/>
  <c r="E12" i="5"/>
  <c r="C12" i="5"/>
  <c r="A12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05" i="5"/>
  <c r="O105" i="5"/>
  <c r="H105" i="5"/>
  <c r="E105" i="5"/>
  <c r="C105" i="5"/>
  <c r="A105" i="5"/>
  <c r="J420" i="5"/>
  <c r="J419" i="5" s="1"/>
  <c r="J418" i="5" s="1"/>
  <c r="J417" i="5" s="1"/>
  <c r="C13" i="1"/>
  <c r="C12" i="1"/>
  <c r="C11" i="1"/>
  <c r="C104" i="1"/>
  <c r="C6" i="1"/>
  <c r="C5" i="1"/>
  <c r="C7" i="1"/>
  <c r="L398" i="5" l="1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K356" i="5" l="1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S364" i="5"/>
  <c r="O364" i="5"/>
  <c r="H364" i="5"/>
  <c r="E364" i="5"/>
  <c r="C364" i="5"/>
  <c r="A364" i="5"/>
  <c r="S363" i="5"/>
  <c r="O363" i="5"/>
  <c r="H363" i="5"/>
  <c r="E363" i="5"/>
  <c r="C363" i="5"/>
  <c r="A363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O315" i="5" l="1"/>
  <c r="H315" i="5"/>
  <c r="E315" i="5"/>
  <c r="C315" i="5"/>
  <c r="A315" i="5"/>
  <c r="O314" i="5"/>
  <c r="H314" i="5"/>
  <c r="E314" i="5"/>
  <c r="C314" i="5"/>
  <c r="A314" i="5"/>
  <c r="O313" i="5"/>
  <c r="H313" i="5"/>
  <c r="E313" i="5"/>
  <c r="C313" i="5"/>
  <c r="A313" i="5"/>
  <c r="O312" i="5"/>
  <c r="H312" i="5"/>
  <c r="E312" i="5"/>
  <c r="C312" i="5"/>
  <c r="A312" i="5"/>
  <c r="O311" i="5"/>
  <c r="H311" i="5"/>
  <c r="E311" i="5"/>
  <c r="C311" i="5"/>
  <c r="A311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79" i="5"/>
  <c r="H279" i="5"/>
  <c r="E279" i="5"/>
  <c r="C279" i="5"/>
  <c r="A279" i="5"/>
  <c r="O278" i="5"/>
  <c r="H278" i="5"/>
  <c r="E278" i="5"/>
  <c r="C278" i="5"/>
  <c r="A278" i="5"/>
  <c r="O277" i="5"/>
  <c r="H277" i="5"/>
  <c r="E277" i="5"/>
  <c r="C277" i="5"/>
  <c r="A277" i="5"/>
  <c r="O276" i="5"/>
  <c r="H276" i="5"/>
  <c r="E276" i="5"/>
  <c r="C276" i="5"/>
  <c r="A276" i="5"/>
  <c r="O275" i="5"/>
  <c r="H275" i="5"/>
  <c r="E275" i="5"/>
  <c r="C275" i="5"/>
  <c r="A275" i="5"/>
  <c r="O261" i="5"/>
  <c r="H261" i="5"/>
  <c r="E261" i="5"/>
  <c r="C261" i="5"/>
  <c r="A261" i="5"/>
  <c r="O260" i="5"/>
  <c r="H260" i="5"/>
  <c r="E260" i="5"/>
  <c r="C260" i="5"/>
  <c r="A260" i="5"/>
  <c r="O259" i="5"/>
  <c r="H259" i="5"/>
  <c r="E259" i="5"/>
  <c r="C259" i="5"/>
  <c r="A259" i="5"/>
  <c r="O258" i="5"/>
  <c r="H258" i="5"/>
  <c r="E258" i="5"/>
  <c r="C258" i="5"/>
  <c r="A258" i="5"/>
  <c r="O257" i="5"/>
  <c r="H257" i="5"/>
  <c r="E257" i="5"/>
  <c r="C257" i="5"/>
  <c r="A257" i="5"/>
  <c r="H217" i="5" l="1"/>
  <c r="E217" i="5"/>
  <c r="C217" i="5"/>
  <c r="A217" i="5"/>
  <c r="H216" i="5"/>
  <c r="E216" i="5"/>
  <c r="C216" i="5"/>
  <c r="A216" i="5"/>
  <c r="O216" i="5"/>
  <c r="O217" i="5"/>
  <c r="H198" i="5" l="1"/>
  <c r="E198" i="5"/>
  <c r="C198" i="5"/>
  <c r="A198" i="5"/>
  <c r="H197" i="5"/>
  <c r="E197" i="5"/>
  <c r="C197" i="5"/>
  <c r="A197" i="5"/>
  <c r="O198" i="5"/>
  <c r="O197" i="5"/>
  <c r="S11" i="5" l="1"/>
  <c r="O11" i="5"/>
  <c r="H11" i="5"/>
  <c r="E11" i="5"/>
  <c r="C11" i="5"/>
  <c r="A11" i="5"/>
  <c r="C10" i="1"/>
  <c r="S558" i="5" l="1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S552" i="5" l="1"/>
  <c r="O552" i="5"/>
  <c r="H552" i="5"/>
  <c r="E552" i="5"/>
  <c r="C552" i="5"/>
  <c r="A552" i="5"/>
  <c r="S551" i="5"/>
  <c r="O551" i="5"/>
  <c r="H551" i="5"/>
  <c r="E551" i="5"/>
  <c r="C551" i="5"/>
  <c r="A551" i="5"/>
  <c r="S550" i="5"/>
  <c r="O550" i="5"/>
  <c r="H550" i="5"/>
  <c r="E550" i="5"/>
  <c r="C550" i="5"/>
  <c r="A550" i="5"/>
  <c r="S549" i="5"/>
  <c r="O549" i="5"/>
  <c r="H549" i="5"/>
  <c r="E549" i="5"/>
  <c r="C549" i="5"/>
  <c r="A549" i="5"/>
  <c r="S548" i="5"/>
  <c r="O548" i="5"/>
  <c r="H548" i="5"/>
  <c r="E548" i="5"/>
  <c r="C548" i="5"/>
  <c r="A548" i="5"/>
  <c r="S547" i="5"/>
  <c r="O547" i="5"/>
  <c r="H547" i="5"/>
  <c r="E547" i="5"/>
  <c r="C547" i="5"/>
  <c r="A547" i="5"/>
  <c r="C233" i="1"/>
  <c r="C234" i="1"/>
  <c r="C235" i="1"/>
  <c r="S523" i="5" l="1"/>
  <c r="O523" i="5"/>
  <c r="H523" i="5"/>
  <c r="E523" i="5"/>
  <c r="C523" i="5"/>
  <c r="A523" i="5"/>
  <c r="S522" i="5"/>
  <c r="O522" i="5"/>
  <c r="H522" i="5"/>
  <c r="E522" i="5"/>
  <c r="C522" i="5"/>
  <c r="A522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19" i="5"/>
  <c r="O519" i="5"/>
  <c r="H519" i="5"/>
  <c r="E519" i="5"/>
  <c r="C519" i="5"/>
  <c r="A519" i="5"/>
  <c r="S507" i="5"/>
  <c r="H507" i="5"/>
  <c r="E507" i="5"/>
  <c r="C507" i="5"/>
  <c r="A507" i="5"/>
  <c r="S506" i="5"/>
  <c r="H506" i="5"/>
  <c r="E506" i="5"/>
  <c r="C506" i="5"/>
  <c r="A506" i="5"/>
  <c r="S505" i="5"/>
  <c r="H505" i="5"/>
  <c r="E505" i="5"/>
  <c r="C505" i="5"/>
  <c r="A505" i="5"/>
  <c r="O504" i="5"/>
  <c r="H504" i="5"/>
  <c r="E504" i="5"/>
  <c r="C504" i="5"/>
  <c r="A504" i="5"/>
  <c r="O503" i="5"/>
  <c r="H503" i="5"/>
  <c r="E503" i="5"/>
  <c r="C503" i="5"/>
  <c r="A503" i="5"/>
  <c r="O502" i="5"/>
  <c r="H502" i="5"/>
  <c r="E502" i="5"/>
  <c r="C502" i="5"/>
  <c r="A502" i="5"/>
  <c r="S345" i="5"/>
  <c r="O339" i="5"/>
  <c r="H339" i="5"/>
  <c r="E339" i="5"/>
  <c r="C339" i="5"/>
  <c r="A339" i="5"/>
  <c r="S344" i="5"/>
  <c r="O338" i="5"/>
  <c r="H338" i="5"/>
  <c r="E338" i="5"/>
  <c r="C338" i="5"/>
  <c r="A338" i="5"/>
  <c r="S343" i="5"/>
  <c r="O337" i="5"/>
  <c r="H337" i="5"/>
  <c r="E337" i="5"/>
  <c r="C337" i="5"/>
  <c r="A337" i="5"/>
  <c r="S339" i="5"/>
  <c r="O333" i="5"/>
  <c r="H333" i="5"/>
  <c r="E333" i="5"/>
  <c r="C333" i="5"/>
  <c r="A333" i="5"/>
  <c r="S338" i="5"/>
  <c r="O332" i="5"/>
  <c r="H332" i="5"/>
  <c r="E332" i="5"/>
  <c r="C332" i="5"/>
  <c r="A332" i="5"/>
  <c r="S337" i="5"/>
  <c r="O331" i="5"/>
  <c r="H331" i="5"/>
  <c r="E331" i="5"/>
  <c r="C331" i="5"/>
  <c r="A331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S502" i="5"/>
  <c r="C225" i="1"/>
  <c r="O505" i="5"/>
  <c r="S503" i="5"/>
  <c r="C186" i="1"/>
  <c r="C182" i="1"/>
  <c r="C184" i="1"/>
  <c r="S504" i="5"/>
  <c r="C221" i="1"/>
  <c r="O506" i="5"/>
  <c r="O507" i="5"/>
  <c r="C220" i="1"/>
  <c r="O321" i="5" l="1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318" i="5"/>
  <c r="H318" i="5"/>
  <c r="E318" i="5"/>
  <c r="C318" i="5"/>
  <c r="A318" i="5"/>
  <c r="O317" i="5"/>
  <c r="H317" i="5"/>
  <c r="E317" i="5"/>
  <c r="C317" i="5"/>
  <c r="A317" i="5"/>
  <c r="O316" i="5"/>
  <c r="H316" i="5"/>
  <c r="E316" i="5"/>
  <c r="C316" i="5"/>
  <c r="A316" i="5"/>
  <c r="O310" i="5"/>
  <c r="H310" i="5"/>
  <c r="E310" i="5"/>
  <c r="C310" i="5"/>
  <c r="A310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74" i="5"/>
  <c r="H274" i="5"/>
  <c r="E274" i="5"/>
  <c r="C274" i="5"/>
  <c r="A274" i="5"/>
  <c r="O273" i="5"/>
  <c r="H273" i="5"/>
  <c r="E273" i="5"/>
  <c r="C273" i="5"/>
  <c r="A273" i="5"/>
  <c r="O272" i="5"/>
  <c r="H272" i="5"/>
  <c r="E272" i="5"/>
  <c r="C272" i="5"/>
  <c r="A272" i="5"/>
  <c r="O271" i="5"/>
  <c r="H271" i="5"/>
  <c r="E271" i="5"/>
  <c r="C271" i="5"/>
  <c r="A271" i="5"/>
  <c r="O270" i="5"/>
  <c r="H270" i="5"/>
  <c r="E270" i="5"/>
  <c r="C270" i="5"/>
  <c r="A270" i="5"/>
  <c r="O269" i="5"/>
  <c r="H269" i="5"/>
  <c r="E269" i="5"/>
  <c r="C269" i="5"/>
  <c r="A269" i="5"/>
  <c r="O268" i="5"/>
  <c r="H268" i="5"/>
  <c r="E268" i="5"/>
  <c r="C268" i="5"/>
  <c r="A268" i="5"/>
  <c r="O267" i="5"/>
  <c r="H267" i="5"/>
  <c r="E267" i="5"/>
  <c r="C267" i="5"/>
  <c r="A267" i="5"/>
  <c r="O266" i="5"/>
  <c r="H266" i="5"/>
  <c r="E266" i="5"/>
  <c r="C266" i="5"/>
  <c r="A266" i="5"/>
  <c r="O265" i="5"/>
  <c r="H265" i="5"/>
  <c r="E265" i="5"/>
  <c r="C265" i="5"/>
  <c r="A265" i="5"/>
  <c r="O264" i="5"/>
  <c r="H264" i="5"/>
  <c r="E264" i="5"/>
  <c r="C264" i="5"/>
  <c r="A264" i="5"/>
  <c r="O263" i="5"/>
  <c r="H263" i="5"/>
  <c r="E263" i="5"/>
  <c r="C263" i="5"/>
  <c r="A263" i="5"/>
  <c r="O262" i="5"/>
  <c r="H262" i="5"/>
  <c r="E262" i="5"/>
  <c r="C262" i="5"/>
  <c r="A262" i="5"/>
  <c r="O292" i="5"/>
  <c r="H292" i="5"/>
  <c r="E292" i="5"/>
  <c r="C292" i="5"/>
  <c r="A292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56" i="5"/>
  <c r="H256" i="5"/>
  <c r="E256" i="5"/>
  <c r="C256" i="5"/>
  <c r="A256" i="5"/>
  <c r="O255" i="5"/>
  <c r="H255" i="5"/>
  <c r="E255" i="5"/>
  <c r="C255" i="5"/>
  <c r="A255" i="5"/>
  <c r="O254" i="5"/>
  <c r="H254" i="5"/>
  <c r="E254" i="5"/>
  <c r="C254" i="5"/>
  <c r="A254" i="5"/>
  <c r="O253" i="5"/>
  <c r="H253" i="5"/>
  <c r="E253" i="5"/>
  <c r="C253" i="5"/>
  <c r="A253" i="5"/>
  <c r="C165" i="1"/>
  <c r="C172" i="1"/>
  <c r="C177" i="1"/>
  <c r="C167" i="1"/>
  <c r="C179" i="1"/>
  <c r="C166" i="1"/>
  <c r="C164" i="1"/>
  <c r="C176" i="1"/>
  <c r="C180" i="1"/>
  <c r="C173" i="1"/>
  <c r="C178" i="1"/>
  <c r="C162" i="1"/>
  <c r="C174" i="1"/>
  <c r="C163" i="1"/>
  <c r="A564" i="5" l="1"/>
  <c r="C564" i="5"/>
  <c r="E564" i="5"/>
  <c r="H564" i="5"/>
  <c r="O564" i="5"/>
  <c r="S564" i="5"/>
  <c r="S529" i="5"/>
  <c r="O529" i="5"/>
  <c r="H529" i="5"/>
  <c r="E529" i="5"/>
  <c r="C529" i="5"/>
  <c r="A529" i="5"/>
  <c r="O330" i="5" l="1"/>
  <c r="H330" i="5"/>
  <c r="E330" i="5"/>
  <c r="C330" i="5"/>
  <c r="A330" i="5"/>
  <c r="O329" i="5"/>
  <c r="H329" i="5"/>
  <c r="E329" i="5"/>
  <c r="C329" i="5"/>
  <c r="A329" i="5"/>
  <c r="O324" i="5"/>
  <c r="H324" i="5"/>
  <c r="E324" i="5"/>
  <c r="C324" i="5"/>
  <c r="A324" i="5"/>
  <c r="O323" i="5"/>
  <c r="H323" i="5"/>
  <c r="E323" i="5"/>
  <c r="C323" i="5"/>
  <c r="A323" i="5"/>
  <c r="I28" i="5" l="1"/>
  <c r="S96" i="5" l="1"/>
  <c r="O96" i="5"/>
  <c r="H96" i="5"/>
  <c r="E96" i="5"/>
  <c r="C96" i="5"/>
  <c r="A96" i="5"/>
  <c r="C95" i="1"/>
  <c r="S95" i="5" l="1"/>
  <c r="O95" i="5"/>
  <c r="H95" i="5"/>
  <c r="E95" i="5"/>
  <c r="C95" i="5"/>
  <c r="A95" i="5"/>
  <c r="S94" i="5"/>
  <c r="O94" i="5"/>
  <c r="H94" i="5"/>
  <c r="E94" i="5"/>
  <c r="C94" i="5"/>
  <c r="A94" i="5"/>
  <c r="S90" i="5"/>
  <c r="O90" i="5"/>
  <c r="H90" i="5"/>
  <c r="E90" i="5"/>
  <c r="C90" i="5"/>
  <c r="A90" i="5"/>
  <c r="S89" i="5"/>
  <c r="O89" i="5"/>
  <c r="H89" i="5"/>
  <c r="E89" i="5"/>
  <c r="C89" i="5"/>
  <c r="A89" i="5"/>
  <c r="S86" i="5"/>
  <c r="O86" i="5"/>
  <c r="H86" i="5"/>
  <c r="E86" i="5"/>
  <c r="C86" i="5"/>
  <c r="A86" i="5"/>
  <c r="S82" i="5"/>
  <c r="O82" i="5"/>
  <c r="H82" i="5"/>
  <c r="E82" i="5"/>
  <c r="C82" i="5"/>
  <c r="A82" i="5"/>
  <c r="S77" i="5"/>
  <c r="O77" i="5"/>
  <c r="H77" i="5"/>
  <c r="E77" i="5"/>
  <c r="C77" i="5"/>
  <c r="A77" i="5"/>
  <c r="S75" i="5"/>
  <c r="O75" i="5"/>
  <c r="H75" i="5"/>
  <c r="E75" i="5"/>
  <c r="C75" i="5"/>
  <c r="A75" i="5"/>
  <c r="S73" i="5"/>
  <c r="O73" i="5"/>
  <c r="H73" i="5"/>
  <c r="E73" i="5"/>
  <c r="C73" i="5"/>
  <c r="A73" i="5"/>
  <c r="S72" i="5"/>
  <c r="O72" i="5"/>
  <c r="H72" i="5"/>
  <c r="E72" i="5"/>
  <c r="C72" i="5"/>
  <c r="A72" i="5"/>
  <c r="S70" i="5"/>
  <c r="O70" i="5"/>
  <c r="H70" i="5"/>
  <c r="E70" i="5"/>
  <c r="C70" i="5"/>
  <c r="A70" i="5"/>
  <c r="S68" i="5"/>
  <c r="O68" i="5"/>
  <c r="H68" i="5"/>
  <c r="E68" i="5"/>
  <c r="C68" i="5"/>
  <c r="A68" i="5"/>
  <c r="S65" i="5"/>
  <c r="O65" i="5"/>
  <c r="H65" i="5"/>
  <c r="E65" i="5"/>
  <c r="C65" i="5"/>
  <c r="A65" i="5"/>
  <c r="S63" i="5"/>
  <c r="O63" i="5"/>
  <c r="H63" i="5"/>
  <c r="E63" i="5"/>
  <c r="C63" i="5"/>
  <c r="A63" i="5"/>
  <c r="S62" i="5"/>
  <c r="O62" i="5"/>
  <c r="H62" i="5"/>
  <c r="E62" i="5"/>
  <c r="C62" i="5"/>
  <c r="A62" i="5"/>
  <c r="S61" i="5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C73" i="1"/>
  <c r="C56" i="1"/>
  <c r="C64" i="1"/>
  <c r="C58" i="1"/>
  <c r="C72" i="1"/>
  <c r="C67" i="1"/>
  <c r="C85" i="1"/>
  <c r="C69" i="1"/>
  <c r="C76" i="1"/>
  <c r="C62" i="1"/>
  <c r="C81" i="1"/>
  <c r="C61" i="1"/>
  <c r="C94" i="1"/>
  <c r="C88" i="1"/>
  <c r="C93" i="1"/>
  <c r="C57" i="1"/>
  <c r="C90" i="1"/>
  <c r="C59" i="1"/>
  <c r="C71" i="1"/>
  <c r="S54" i="5" l="1"/>
  <c r="O54" i="5"/>
  <c r="H54" i="5"/>
  <c r="E54" i="5"/>
  <c r="C54" i="5"/>
  <c r="A54" i="5"/>
  <c r="S53" i="5"/>
  <c r="O53" i="5"/>
  <c r="H53" i="5"/>
  <c r="E53" i="5"/>
  <c r="C53" i="5"/>
  <c r="A53" i="5"/>
  <c r="S51" i="5"/>
  <c r="O51" i="5"/>
  <c r="H51" i="5"/>
  <c r="E51" i="5"/>
  <c r="C51" i="5"/>
  <c r="A51" i="5"/>
  <c r="S50" i="5" l="1"/>
  <c r="O50" i="5"/>
  <c r="H50" i="5"/>
  <c r="E50" i="5"/>
  <c r="C50" i="5"/>
  <c r="A50" i="5"/>
  <c r="S45" i="5"/>
  <c r="O45" i="5"/>
  <c r="H45" i="5"/>
  <c r="E45" i="5"/>
  <c r="C45" i="5"/>
  <c r="A45" i="5"/>
  <c r="S44" i="5"/>
  <c r="O44" i="5"/>
  <c r="H44" i="5"/>
  <c r="E44" i="5"/>
  <c r="C44" i="5"/>
  <c r="A44" i="5"/>
  <c r="S42" i="5"/>
  <c r="O42" i="5"/>
  <c r="H42" i="5"/>
  <c r="E42" i="5"/>
  <c r="C42" i="5"/>
  <c r="A42" i="5"/>
  <c r="S38" i="5"/>
  <c r="O38" i="5"/>
  <c r="H38" i="5"/>
  <c r="E38" i="5"/>
  <c r="C38" i="5"/>
  <c r="A38" i="5"/>
  <c r="C50" i="1"/>
  <c r="C52" i="1"/>
  <c r="C53" i="1"/>
  <c r="S37" i="5" l="1"/>
  <c r="O37" i="5"/>
  <c r="H37" i="5"/>
  <c r="E37" i="5"/>
  <c r="C37" i="5"/>
  <c r="A37" i="5"/>
  <c r="S36" i="5"/>
  <c r="O36" i="5"/>
  <c r="H36" i="5"/>
  <c r="E36" i="5"/>
  <c r="C36" i="5"/>
  <c r="A36" i="5"/>
  <c r="C43" i="1"/>
  <c r="C44" i="1"/>
  <c r="C41" i="1"/>
  <c r="C36" i="1"/>
  <c r="C37" i="1"/>
  <c r="C35" i="1"/>
  <c r="C49" i="1"/>
  <c r="S35" i="5" l="1"/>
  <c r="O35" i="5"/>
  <c r="H35" i="5"/>
  <c r="E35" i="5"/>
  <c r="C35" i="5"/>
  <c r="A35" i="5"/>
  <c r="C34" i="1"/>
  <c r="I417" i="5" l="1"/>
  <c r="I418" i="5"/>
  <c r="O369" i="5" l="1"/>
  <c r="H369" i="5"/>
  <c r="E369" i="5"/>
  <c r="C369" i="5"/>
  <c r="A369" i="5"/>
  <c r="O368" i="5"/>
  <c r="H368" i="5"/>
  <c r="E368" i="5"/>
  <c r="C368" i="5"/>
  <c r="A368" i="5"/>
  <c r="O367" i="5"/>
  <c r="H367" i="5"/>
  <c r="E367" i="5"/>
  <c r="C367" i="5"/>
  <c r="A367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S358" i="5"/>
  <c r="S369" i="5"/>
  <c r="S360" i="5"/>
  <c r="S367" i="5"/>
  <c r="S359" i="5"/>
  <c r="S368" i="5"/>
  <c r="I419" i="5" l="1"/>
  <c r="I420" i="5" l="1"/>
  <c r="I421" i="5" l="1"/>
  <c r="O336" i="5" l="1"/>
  <c r="H336" i="5"/>
  <c r="E336" i="5"/>
  <c r="C336" i="5"/>
  <c r="A336" i="5"/>
  <c r="O335" i="5"/>
  <c r="H335" i="5"/>
  <c r="E335" i="5"/>
  <c r="C335" i="5"/>
  <c r="A335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6" i="5" l="1"/>
  <c r="O26" i="5"/>
  <c r="H26" i="5"/>
  <c r="E26" i="5"/>
  <c r="C26" i="5"/>
  <c r="A26" i="5"/>
  <c r="C25" i="1"/>
  <c r="C27" i="1"/>
  <c r="C2" i="1"/>
  <c r="C28" i="1"/>
  <c r="C26" i="1"/>
  <c r="C24" i="1"/>
  <c r="S25" i="5" l="1"/>
  <c r="O25" i="5"/>
  <c r="H25" i="5"/>
  <c r="E25" i="5"/>
  <c r="C25" i="5"/>
  <c r="A25" i="5"/>
  <c r="S566" i="5" l="1"/>
  <c r="O566" i="5"/>
  <c r="H566" i="5"/>
  <c r="E566" i="5"/>
  <c r="C566" i="5"/>
  <c r="A566" i="5"/>
  <c r="S565" i="5"/>
  <c r="O565" i="5"/>
  <c r="H565" i="5"/>
  <c r="E565" i="5"/>
  <c r="C565" i="5"/>
  <c r="A565" i="5"/>
  <c r="H563" i="5" l="1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0" i="5"/>
  <c r="H528" i="5"/>
  <c r="H527" i="5"/>
  <c r="H526" i="5"/>
  <c r="H525" i="5"/>
  <c r="H524" i="5"/>
  <c r="H518" i="5"/>
  <c r="H517" i="5"/>
  <c r="H516" i="5"/>
  <c r="H515" i="5"/>
  <c r="H514" i="5"/>
  <c r="H513" i="5"/>
  <c r="H512" i="5"/>
  <c r="H511" i="5"/>
  <c r="H510" i="5"/>
  <c r="H509" i="5"/>
  <c r="H508" i="5"/>
  <c r="H501" i="5"/>
  <c r="H500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0" i="5"/>
  <c r="H447" i="5"/>
  <c r="H446" i="5"/>
  <c r="H445" i="5"/>
  <c r="H441" i="5"/>
  <c r="H440" i="5"/>
  <c r="H439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6" i="5"/>
  <c r="H365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4" i="5"/>
  <c r="H328" i="5"/>
  <c r="H322" i="5"/>
  <c r="H288" i="5"/>
  <c r="H287" i="5"/>
  <c r="H286" i="5"/>
  <c r="H285" i="5"/>
  <c r="H284" i="5"/>
  <c r="H283" i="5"/>
  <c r="H282" i="5"/>
  <c r="H281" i="5"/>
  <c r="H280" i="5"/>
  <c r="H252" i="5"/>
  <c r="H251" i="5"/>
  <c r="H250" i="5"/>
  <c r="H249" i="5"/>
  <c r="H248" i="5"/>
  <c r="H247" i="5"/>
  <c r="H246" i="5"/>
  <c r="H245" i="5"/>
  <c r="H244" i="5"/>
  <c r="H242" i="5"/>
  <c r="H241" i="5"/>
  <c r="H240" i="5"/>
  <c r="H239" i="5"/>
  <c r="H238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5" i="5"/>
  <c r="H211" i="5"/>
  <c r="H210" i="5"/>
  <c r="H209" i="5"/>
  <c r="H204" i="5"/>
  <c r="H203" i="5"/>
  <c r="H202" i="5"/>
  <c r="H201" i="5"/>
  <c r="H200" i="5"/>
  <c r="H196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5" i="5"/>
  <c r="H174" i="5"/>
  <c r="H173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04" i="5"/>
  <c r="H103" i="5"/>
  <c r="H102" i="5"/>
  <c r="H101" i="5"/>
  <c r="H100" i="5"/>
  <c r="H34" i="5"/>
  <c r="H32" i="5"/>
  <c r="H28" i="5"/>
  <c r="G5" i="6"/>
  <c r="G4" i="6"/>
  <c r="G3" i="6"/>
  <c r="G2" i="6"/>
  <c r="G8" i="6"/>
  <c r="G7" i="6"/>
  <c r="S563" i="5"/>
  <c r="O563" i="5"/>
  <c r="E563" i="5"/>
  <c r="C563" i="5"/>
  <c r="A563" i="5"/>
  <c r="E4" i="6"/>
  <c r="C3" i="6"/>
  <c r="C4" i="6"/>
  <c r="C2" i="6"/>
  <c r="E5" i="6"/>
  <c r="C243" i="1"/>
  <c r="E2" i="6"/>
  <c r="C5" i="6"/>
  <c r="C242" i="1"/>
  <c r="E3" i="6"/>
  <c r="S546" i="5" l="1"/>
  <c r="O546" i="5"/>
  <c r="E546" i="5"/>
  <c r="C546" i="5"/>
  <c r="A546" i="5"/>
  <c r="S545" i="5"/>
  <c r="O545" i="5"/>
  <c r="E545" i="5"/>
  <c r="C545" i="5"/>
  <c r="A545" i="5"/>
  <c r="S544" i="5"/>
  <c r="O544" i="5"/>
  <c r="E544" i="5"/>
  <c r="C544" i="5"/>
  <c r="A544" i="5"/>
  <c r="S543" i="5"/>
  <c r="O543" i="5"/>
  <c r="E543" i="5"/>
  <c r="C543" i="5"/>
  <c r="A543" i="5"/>
  <c r="S542" i="5"/>
  <c r="O542" i="5"/>
  <c r="E542" i="5"/>
  <c r="C542" i="5"/>
  <c r="A542" i="5"/>
  <c r="S513" i="5"/>
  <c r="O513" i="5"/>
  <c r="E513" i="5"/>
  <c r="C513" i="5"/>
  <c r="A513" i="5"/>
  <c r="S512" i="5"/>
  <c r="O512" i="5"/>
  <c r="E512" i="5"/>
  <c r="C512" i="5"/>
  <c r="A512" i="5"/>
  <c r="S511" i="5"/>
  <c r="O511" i="5"/>
  <c r="E511" i="5"/>
  <c r="C511" i="5"/>
  <c r="A511" i="5"/>
  <c r="S510" i="5"/>
  <c r="O510" i="5"/>
  <c r="E510" i="5"/>
  <c r="C510" i="5"/>
  <c r="A510" i="5"/>
  <c r="S509" i="5"/>
  <c r="O509" i="5"/>
  <c r="E509" i="5"/>
  <c r="C509" i="5"/>
  <c r="A509" i="5"/>
  <c r="S508" i="5"/>
  <c r="O508" i="5"/>
  <c r="E508" i="5"/>
  <c r="C508" i="5"/>
  <c r="A508" i="5"/>
  <c r="O495" i="5"/>
  <c r="E495" i="5"/>
  <c r="C495" i="5"/>
  <c r="A495" i="5"/>
  <c r="O494" i="5"/>
  <c r="E494" i="5"/>
  <c r="C494" i="5"/>
  <c r="A494" i="5"/>
  <c r="O493" i="5"/>
  <c r="E493" i="5"/>
  <c r="C493" i="5"/>
  <c r="A493" i="5"/>
  <c r="O492" i="5"/>
  <c r="E492" i="5"/>
  <c r="C492" i="5"/>
  <c r="A492" i="5"/>
  <c r="O491" i="5"/>
  <c r="E491" i="5"/>
  <c r="C491" i="5"/>
  <c r="A491" i="5"/>
  <c r="S501" i="5"/>
  <c r="E501" i="5"/>
  <c r="C501" i="5"/>
  <c r="A501" i="5"/>
  <c r="S500" i="5"/>
  <c r="E500" i="5"/>
  <c r="C500" i="5"/>
  <c r="A500" i="5"/>
  <c r="S499" i="5"/>
  <c r="E499" i="5"/>
  <c r="C499" i="5"/>
  <c r="A499" i="5"/>
  <c r="O498" i="5"/>
  <c r="E498" i="5"/>
  <c r="C498" i="5"/>
  <c r="A498" i="5"/>
  <c r="O497" i="5"/>
  <c r="E497" i="5"/>
  <c r="C497" i="5"/>
  <c r="A497" i="5"/>
  <c r="O496" i="5"/>
  <c r="E496" i="5"/>
  <c r="C496" i="5"/>
  <c r="A496" i="5"/>
  <c r="S491" i="5"/>
  <c r="S492" i="5"/>
  <c r="S493" i="5"/>
  <c r="S495" i="5"/>
  <c r="S494" i="5"/>
  <c r="S498" i="5"/>
  <c r="O501" i="5"/>
  <c r="C217" i="1"/>
  <c r="S496" i="5"/>
  <c r="S497" i="5"/>
  <c r="C223" i="1"/>
  <c r="C232" i="1"/>
  <c r="O500" i="5"/>
  <c r="O499" i="5"/>
  <c r="C240" i="1"/>
  <c r="C215" i="1"/>
  <c r="C216" i="1"/>
  <c r="C241" i="1"/>
  <c r="C222" i="1"/>
  <c r="S27" i="5" l="1"/>
  <c r="O27" i="5"/>
  <c r="H27" i="5"/>
  <c r="E27" i="5"/>
  <c r="C27" i="5"/>
  <c r="A27" i="5"/>
  <c r="S541" i="5"/>
  <c r="S540" i="5"/>
  <c r="S539" i="5"/>
  <c r="S538" i="5"/>
  <c r="S537" i="5"/>
  <c r="S536" i="5"/>
  <c r="S535" i="5"/>
  <c r="S534" i="5"/>
  <c r="S533" i="5"/>
  <c r="S532" i="5"/>
  <c r="S530" i="5"/>
  <c r="S528" i="5"/>
  <c r="S527" i="5"/>
  <c r="S526" i="5"/>
  <c r="S525" i="5"/>
  <c r="S524" i="5"/>
  <c r="S518" i="5"/>
  <c r="S517" i="5"/>
  <c r="S516" i="5"/>
  <c r="S515" i="5"/>
  <c r="S514" i="5"/>
  <c r="S490" i="5"/>
  <c r="S489" i="5"/>
  <c r="S488" i="5"/>
  <c r="S487" i="5"/>
  <c r="S486" i="5"/>
  <c r="S480" i="5"/>
  <c r="S479" i="5"/>
  <c r="S478" i="5"/>
  <c r="S477" i="5"/>
  <c r="S476" i="5"/>
  <c r="S475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60" i="5"/>
  <c r="S459" i="5"/>
  <c r="S458" i="5"/>
  <c r="S457" i="5"/>
  <c r="S456" i="5"/>
  <c r="S455" i="5"/>
  <c r="S454" i="5"/>
  <c r="S453" i="5"/>
  <c r="S450" i="5"/>
  <c r="S447" i="5"/>
  <c r="S446" i="5"/>
  <c r="S445" i="5"/>
  <c r="S441" i="5"/>
  <c r="S440" i="5"/>
  <c r="S439" i="5"/>
  <c r="S434" i="5"/>
  <c r="S433" i="5"/>
  <c r="S432" i="5"/>
  <c r="S431" i="5"/>
  <c r="S430" i="5"/>
  <c r="S429" i="5"/>
  <c r="S428" i="5"/>
  <c r="S427" i="5"/>
  <c r="S426" i="5"/>
  <c r="S425" i="5"/>
  <c r="S424" i="5"/>
  <c r="S423" i="5"/>
  <c r="S422" i="5"/>
  <c r="S421" i="5"/>
  <c r="S420" i="5"/>
  <c r="S419" i="5"/>
  <c r="S418" i="5"/>
  <c r="S417" i="5"/>
  <c r="S397" i="5"/>
  <c r="S396" i="5"/>
  <c r="S395" i="5"/>
  <c r="S394" i="5"/>
  <c r="S393" i="5"/>
  <c r="S387" i="5"/>
  <c r="S386" i="5"/>
  <c r="S385" i="5"/>
  <c r="S384" i="5"/>
  <c r="S383" i="5"/>
  <c r="S382" i="5"/>
  <c r="S381" i="5"/>
  <c r="S380" i="5"/>
  <c r="S379" i="5"/>
  <c r="S355" i="5"/>
  <c r="S354" i="5"/>
  <c r="S353" i="5"/>
  <c r="S352" i="5"/>
  <c r="S351" i="5"/>
  <c r="S350" i="5"/>
  <c r="S349" i="5"/>
  <c r="S348" i="5"/>
  <c r="S347" i="5"/>
  <c r="S346" i="5"/>
  <c r="S342" i="5"/>
  <c r="S341" i="5"/>
  <c r="S340" i="5"/>
  <c r="S336" i="5"/>
  <c r="S335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04" i="5"/>
  <c r="S102" i="5"/>
  <c r="S101" i="5"/>
  <c r="S34" i="5"/>
  <c r="S3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E536" i="5"/>
  <c r="C536" i="5"/>
  <c r="A536" i="5"/>
  <c r="S365" i="5"/>
  <c r="S409" i="5"/>
  <c r="S410" i="5"/>
  <c r="S402" i="5"/>
  <c r="S411" i="5"/>
  <c r="S407" i="5"/>
  <c r="S356" i="5"/>
  <c r="S357" i="5"/>
  <c r="S400" i="5"/>
  <c r="S408" i="5"/>
  <c r="S366" i="5"/>
  <c r="S398" i="5"/>
  <c r="S399" i="5"/>
  <c r="S401" i="5"/>
  <c r="S392" i="5"/>
  <c r="S415" i="5"/>
  <c r="S370" i="5"/>
  <c r="S391" i="5"/>
  <c r="S485" i="5"/>
  <c r="S414" i="5"/>
  <c r="S378" i="5"/>
  <c r="S481" i="5"/>
  <c r="S416" i="5"/>
  <c r="S371" i="5"/>
  <c r="S373" i="5"/>
  <c r="S483" i="5"/>
  <c r="S412" i="5"/>
  <c r="S484" i="5"/>
  <c r="S372" i="5"/>
  <c r="S388" i="5"/>
  <c r="S100" i="5"/>
  <c r="S482" i="5"/>
  <c r="S377" i="5"/>
  <c r="S389" i="5"/>
  <c r="S376" i="5"/>
  <c r="S375" i="5"/>
  <c r="S390" i="5"/>
  <c r="S103" i="5"/>
  <c r="S413" i="5"/>
  <c r="S374" i="5"/>
  <c r="O535" i="5" l="1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0" i="5"/>
  <c r="E530" i="5"/>
  <c r="C530" i="5"/>
  <c r="A530" i="5"/>
  <c r="C227" i="1"/>
  <c r="C231" i="1"/>
  <c r="C226" i="1"/>
  <c r="C230" i="1"/>
  <c r="O480" i="5" l="1"/>
  <c r="E480" i="5"/>
  <c r="C480" i="5"/>
  <c r="A480" i="5"/>
  <c r="O479" i="5"/>
  <c r="E479" i="5"/>
  <c r="C479" i="5"/>
  <c r="A479" i="5"/>
  <c r="O478" i="5"/>
  <c r="E478" i="5"/>
  <c r="C478" i="5"/>
  <c r="A478" i="5"/>
  <c r="O466" i="5"/>
  <c r="E466" i="5"/>
  <c r="C466" i="5"/>
  <c r="A466" i="5"/>
  <c r="O465" i="5"/>
  <c r="E465" i="5"/>
  <c r="C465" i="5"/>
  <c r="A465" i="5"/>
  <c r="O464" i="5"/>
  <c r="E464" i="5"/>
  <c r="C464" i="5"/>
  <c r="A464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47" i="5"/>
  <c r="E447" i="5"/>
  <c r="C447" i="5"/>
  <c r="A447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E518" i="5" l="1"/>
  <c r="C518" i="5"/>
  <c r="A518" i="5"/>
  <c r="E517" i="5"/>
  <c r="C517" i="5"/>
  <c r="A517" i="5"/>
  <c r="E516" i="5"/>
  <c r="C516" i="5"/>
  <c r="A516" i="5"/>
  <c r="E515" i="5"/>
  <c r="C515" i="5"/>
  <c r="A515" i="5"/>
  <c r="E514" i="5"/>
  <c r="C514" i="5"/>
  <c r="A514" i="5"/>
  <c r="E490" i="5"/>
  <c r="C490" i="5"/>
  <c r="A490" i="5"/>
  <c r="E489" i="5"/>
  <c r="C489" i="5"/>
  <c r="A489" i="5"/>
  <c r="E488" i="5"/>
  <c r="C488" i="5"/>
  <c r="A488" i="5"/>
  <c r="E487" i="5"/>
  <c r="C487" i="5"/>
  <c r="A487" i="5"/>
  <c r="E486" i="5"/>
  <c r="C486" i="5"/>
  <c r="A486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82" i="5"/>
  <c r="E482" i="5"/>
  <c r="C482" i="5"/>
  <c r="A482" i="5"/>
  <c r="O481" i="5"/>
  <c r="E481" i="5"/>
  <c r="C481" i="5"/>
  <c r="A481" i="5"/>
  <c r="O477" i="5"/>
  <c r="E477" i="5"/>
  <c r="C477" i="5"/>
  <c r="A477" i="5"/>
  <c r="O476" i="5"/>
  <c r="E476" i="5"/>
  <c r="C476" i="5"/>
  <c r="A476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0" i="5"/>
  <c r="E450" i="5"/>
  <c r="C450" i="5"/>
  <c r="A450" i="5"/>
  <c r="O446" i="5"/>
  <c r="E446" i="5"/>
  <c r="C446" i="5"/>
  <c r="A446" i="5"/>
  <c r="O445" i="5"/>
  <c r="E445" i="5"/>
  <c r="C445" i="5"/>
  <c r="A445" i="5"/>
  <c r="O441" i="5"/>
  <c r="E441" i="5"/>
  <c r="C441" i="5"/>
  <c r="A441" i="5"/>
  <c r="O440" i="5"/>
  <c r="E440" i="5"/>
  <c r="C440" i="5"/>
  <c r="A440" i="5"/>
  <c r="O439" i="5"/>
  <c r="E439" i="5"/>
  <c r="C439" i="5"/>
  <c r="A439" i="5"/>
  <c r="O434" i="5"/>
  <c r="E434" i="5"/>
  <c r="C434" i="5"/>
  <c r="A434" i="5"/>
  <c r="O433" i="5"/>
  <c r="E433" i="5"/>
  <c r="C433" i="5"/>
  <c r="A433" i="5"/>
  <c r="O432" i="5"/>
  <c r="E432" i="5"/>
  <c r="C432" i="5"/>
  <c r="A432" i="5"/>
  <c r="O431" i="5"/>
  <c r="E431" i="5"/>
  <c r="C431" i="5"/>
  <c r="A431" i="5"/>
  <c r="O430" i="5"/>
  <c r="E430" i="5"/>
  <c r="C430" i="5"/>
  <c r="A430" i="5"/>
  <c r="O429" i="5"/>
  <c r="E429" i="5"/>
  <c r="C429" i="5"/>
  <c r="A429" i="5"/>
  <c r="O428" i="5"/>
  <c r="E428" i="5"/>
  <c r="C428" i="5"/>
  <c r="A428" i="5"/>
  <c r="O427" i="5"/>
  <c r="E427" i="5"/>
  <c r="C427" i="5"/>
  <c r="A427" i="5"/>
  <c r="O426" i="5"/>
  <c r="E426" i="5"/>
  <c r="C426" i="5"/>
  <c r="A426" i="5"/>
  <c r="O425" i="5"/>
  <c r="E425" i="5"/>
  <c r="C425" i="5"/>
  <c r="A425" i="5"/>
  <c r="O424" i="5"/>
  <c r="E424" i="5"/>
  <c r="C424" i="5"/>
  <c r="A424" i="5"/>
  <c r="O423" i="5"/>
  <c r="E423" i="5"/>
  <c r="C423" i="5"/>
  <c r="A423" i="5"/>
  <c r="O422" i="5"/>
  <c r="E422" i="5"/>
  <c r="C422" i="5"/>
  <c r="A422" i="5"/>
  <c r="O518" i="5"/>
  <c r="O516" i="5"/>
  <c r="O514" i="5"/>
  <c r="O517" i="5"/>
  <c r="O515" i="5"/>
  <c r="O490" i="5"/>
  <c r="O488" i="5"/>
  <c r="O486" i="5"/>
  <c r="O487" i="5"/>
  <c r="O489" i="5"/>
  <c r="C214" i="1"/>
  <c r="C208" i="1"/>
  <c r="C209" i="1"/>
  <c r="C224" i="1"/>
  <c r="C206" i="1"/>
  <c r="C210" i="1"/>
  <c r="C229" i="1"/>
  <c r="C219" i="1"/>
  <c r="C211" i="1"/>
  <c r="C213" i="1"/>
  <c r="C212" i="1"/>
  <c r="C205" i="1"/>
  <c r="C228" i="1"/>
  <c r="C218" i="1"/>
  <c r="C207" i="1"/>
  <c r="O421" i="5" l="1"/>
  <c r="E421" i="5"/>
  <c r="C421" i="5"/>
  <c r="A421" i="5"/>
  <c r="O420" i="5"/>
  <c r="E420" i="5"/>
  <c r="C420" i="5"/>
  <c r="A420" i="5"/>
  <c r="O419" i="5"/>
  <c r="E419" i="5"/>
  <c r="C419" i="5"/>
  <c r="A419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O413" i="5"/>
  <c r="E413" i="5"/>
  <c r="C413" i="5"/>
  <c r="A413" i="5"/>
  <c r="O412" i="5"/>
  <c r="E412" i="5"/>
  <c r="C412" i="5"/>
  <c r="A412" i="5"/>
  <c r="O411" i="5"/>
  <c r="E411" i="5"/>
  <c r="C411" i="5"/>
  <c r="A411" i="5"/>
  <c r="O410" i="5"/>
  <c r="E410" i="5"/>
  <c r="C410" i="5"/>
  <c r="A410" i="5"/>
  <c r="O409" i="5"/>
  <c r="E409" i="5"/>
  <c r="C409" i="5"/>
  <c r="A409" i="5"/>
  <c r="O408" i="5"/>
  <c r="E408" i="5"/>
  <c r="C408" i="5"/>
  <c r="A408" i="5"/>
  <c r="O407" i="5"/>
  <c r="E407" i="5"/>
  <c r="C407" i="5"/>
  <c r="A407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6" i="5"/>
  <c r="C365" i="5"/>
  <c r="C357" i="5"/>
  <c r="C356" i="5"/>
  <c r="C204" i="1"/>
  <c r="C203" i="1"/>
  <c r="C202" i="1"/>
  <c r="E402" i="5" l="1"/>
  <c r="A402" i="5"/>
  <c r="E401" i="5"/>
  <c r="A401" i="5"/>
  <c r="E400" i="5"/>
  <c r="A400" i="5"/>
  <c r="E399" i="5"/>
  <c r="A399" i="5"/>
  <c r="E398" i="5"/>
  <c r="A398" i="5"/>
  <c r="A397" i="5"/>
  <c r="E397" i="5"/>
  <c r="O402" i="5"/>
  <c r="O400" i="5"/>
  <c r="O398" i="5"/>
  <c r="O399" i="5"/>
  <c r="O401" i="5"/>
  <c r="E396" i="5"/>
  <c r="A396" i="5"/>
  <c r="E395" i="5"/>
  <c r="A395" i="5"/>
  <c r="O392" i="5"/>
  <c r="E392" i="5"/>
  <c r="A392" i="5"/>
  <c r="O391" i="5"/>
  <c r="E391" i="5"/>
  <c r="A391" i="5"/>
  <c r="O390" i="5"/>
  <c r="E390" i="5"/>
  <c r="A390" i="5"/>
  <c r="E387" i="5"/>
  <c r="A387" i="5"/>
  <c r="E386" i="5"/>
  <c r="A386" i="5"/>
  <c r="E385" i="5"/>
  <c r="A385" i="5"/>
  <c r="E384" i="5"/>
  <c r="A384" i="5"/>
  <c r="E383" i="5"/>
  <c r="A383" i="5"/>
  <c r="E382" i="5"/>
  <c r="A382" i="5"/>
  <c r="E381" i="5"/>
  <c r="A381" i="5"/>
  <c r="O378" i="5"/>
  <c r="E378" i="5"/>
  <c r="A378" i="5"/>
  <c r="O377" i="5"/>
  <c r="E377" i="5"/>
  <c r="A377" i="5"/>
  <c r="O376" i="5"/>
  <c r="E376" i="5"/>
  <c r="A376" i="5"/>
  <c r="O375" i="5"/>
  <c r="E375" i="5"/>
  <c r="A375" i="5"/>
  <c r="O374" i="5"/>
  <c r="E374" i="5"/>
  <c r="A374" i="5"/>
  <c r="O373" i="5"/>
  <c r="E373" i="5"/>
  <c r="A373" i="5"/>
  <c r="O372" i="5"/>
  <c r="E372" i="5"/>
  <c r="A372" i="5"/>
  <c r="O288" i="5"/>
  <c r="O287" i="5"/>
  <c r="O286" i="5"/>
  <c r="O285" i="5"/>
  <c r="O284" i="5"/>
  <c r="O283" i="5"/>
  <c r="O282" i="5"/>
  <c r="O281" i="5"/>
  <c r="O280" i="5"/>
  <c r="O252" i="5"/>
  <c r="O251" i="5"/>
  <c r="O250" i="5"/>
  <c r="O249" i="5"/>
  <c r="O248" i="5"/>
  <c r="O247" i="5"/>
  <c r="O246" i="5"/>
  <c r="O245" i="5"/>
  <c r="O244" i="5"/>
  <c r="O389" i="5"/>
  <c r="O388" i="5"/>
  <c r="O371" i="5"/>
  <c r="O370" i="5"/>
  <c r="O366" i="5"/>
  <c r="O365" i="5"/>
  <c r="O357" i="5"/>
  <c r="E394" i="5"/>
  <c r="A394" i="5"/>
  <c r="E393" i="5"/>
  <c r="A393" i="5"/>
  <c r="E389" i="5"/>
  <c r="A389" i="5"/>
  <c r="E388" i="5"/>
  <c r="A388" i="5"/>
  <c r="E380" i="5"/>
  <c r="A380" i="5"/>
  <c r="E379" i="5"/>
  <c r="A379" i="5"/>
  <c r="E371" i="5"/>
  <c r="A371" i="5"/>
  <c r="E370" i="5"/>
  <c r="A370" i="5"/>
  <c r="O381" i="5"/>
  <c r="O395" i="5"/>
  <c r="O394" i="5"/>
  <c r="O383" i="5"/>
  <c r="O380" i="5"/>
  <c r="C201" i="1"/>
  <c r="O384" i="5"/>
  <c r="O379" i="5"/>
  <c r="O397" i="5"/>
  <c r="O393" i="5"/>
  <c r="O382" i="5"/>
  <c r="O396" i="5"/>
  <c r="O385" i="5"/>
  <c r="O387" i="5"/>
  <c r="O386" i="5"/>
  <c r="E366" i="5" l="1"/>
  <c r="A366" i="5"/>
  <c r="E365" i="5"/>
  <c r="A365" i="5"/>
  <c r="E357" i="5"/>
  <c r="A357" i="5"/>
  <c r="O356" i="5"/>
  <c r="O355" i="5"/>
  <c r="E356" i="5"/>
  <c r="C355" i="5"/>
  <c r="A356" i="5"/>
  <c r="C196" i="1"/>
  <c r="C197" i="1"/>
  <c r="C199" i="1"/>
  <c r="C200" i="1"/>
  <c r="C198" i="1"/>
  <c r="E288" i="5" l="1"/>
  <c r="C288" i="5"/>
  <c r="A288" i="5"/>
  <c r="E287" i="5"/>
  <c r="C287" i="5"/>
  <c r="A287" i="5"/>
  <c r="E286" i="5"/>
  <c r="C286" i="5"/>
  <c r="A286" i="5"/>
  <c r="E285" i="5"/>
  <c r="C285" i="5"/>
  <c r="A285" i="5"/>
  <c r="E284" i="5"/>
  <c r="C284" i="5"/>
  <c r="A284" i="5"/>
  <c r="E252" i="5"/>
  <c r="C252" i="5"/>
  <c r="A252" i="5"/>
  <c r="E251" i="5"/>
  <c r="C251" i="5"/>
  <c r="A251" i="5"/>
  <c r="E250" i="5"/>
  <c r="C250" i="5"/>
  <c r="A250" i="5"/>
  <c r="E249" i="5"/>
  <c r="C249" i="5"/>
  <c r="A249" i="5"/>
  <c r="E248" i="5"/>
  <c r="C248" i="5"/>
  <c r="A248" i="5"/>
  <c r="E283" i="5"/>
  <c r="E282" i="5"/>
  <c r="E281" i="5"/>
  <c r="E280" i="5"/>
  <c r="E247" i="5"/>
  <c r="E246" i="5"/>
  <c r="E245" i="5"/>
  <c r="E244" i="5"/>
  <c r="C283" i="5"/>
  <c r="C282" i="5"/>
  <c r="C281" i="5"/>
  <c r="C280" i="5"/>
  <c r="C247" i="5"/>
  <c r="C246" i="5"/>
  <c r="C245" i="5"/>
  <c r="C244" i="5"/>
  <c r="A246" i="5"/>
  <c r="A247" i="5"/>
  <c r="A281" i="5"/>
  <c r="A283" i="5"/>
  <c r="A282" i="5"/>
  <c r="A280" i="5"/>
  <c r="A245" i="5"/>
  <c r="A244" i="5"/>
  <c r="E175" i="5"/>
  <c r="C175" i="5"/>
  <c r="A175" i="5"/>
  <c r="E174" i="5"/>
  <c r="C174" i="5"/>
  <c r="A174" i="5"/>
  <c r="C175" i="1"/>
  <c r="C171" i="1"/>
  <c r="C195" i="1"/>
  <c r="O174" i="5"/>
  <c r="O175" i="5"/>
  <c r="S28" i="5" l="1"/>
  <c r="S3" i="5"/>
  <c r="O354" i="5"/>
  <c r="O353" i="5"/>
  <c r="O352" i="5"/>
  <c r="O351" i="5"/>
  <c r="O350" i="5"/>
  <c r="O349" i="5"/>
  <c r="O348" i="5"/>
  <c r="O347" i="5"/>
  <c r="O346" i="5"/>
  <c r="O345" i="5"/>
  <c r="O344" i="5"/>
  <c r="O343" i="5"/>
  <c r="O342" i="5"/>
  <c r="O341" i="5"/>
  <c r="O340" i="5"/>
  <c r="O334" i="5"/>
  <c r="O328" i="5"/>
  <c r="O322" i="5"/>
  <c r="O104" i="5"/>
  <c r="O103" i="5"/>
  <c r="O102" i="5"/>
  <c r="O101" i="5"/>
  <c r="O100" i="5"/>
  <c r="O34" i="5"/>
  <c r="O32" i="5"/>
  <c r="O28" i="5"/>
  <c r="O3" i="5"/>
  <c r="C102" i="1"/>
  <c r="C101" i="1"/>
  <c r="O189" i="5"/>
  <c r="O221" i="5"/>
  <c r="O154" i="5"/>
  <c r="O171" i="5"/>
  <c r="C158" i="1"/>
  <c r="O155" i="5"/>
  <c r="O240" i="5"/>
  <c r="O196" i="5"/>
  <c r="O168" i="5"/>
  <c r="O190" i="5"/>
  <c r="O239" i="5"/>
  <c r="C189" i="1"/>
  <c r="O185" i="5"/>
  <c r="O163" i="5"/>
  <c r="O232" i="5"/>
  <c r="O200" i="5"/>
  <c r="O209" i="5"/>
  <c r="O211" i="5"/>
  <c r="O166" i="5"/>
  <c r="O202" i="5"/>
  <c r="C181" i="1"/>
  <c r="C161" i="1"/>
  <c r="O229" i="5"/>
  <c r="O180" i="5"/>
  <c r="O225" i="5"/>
  <c r="O187" i="5"/>
  <c r="C31" i="1"/>
  <c r="C193" i="1"/>
  <c r="O178" i="5"/>
  <c r="C99" i="1"/>
  <c r="O215" i="5"/>
  <c r="O173" i="5"/>
  <c r="C188" i="1"/>
  <c r="C187" i="1"/>
  <c r="O188" i="5"/>
  <c r="O224" i="5"/>
  <c r="O228" i="5"/>
  <c r="O157" i="5"/>
  <c r="O170" i="5"/>
  <c r="O210" i="5"/>
  <c r="C33" i="1"/>
  <c r="O193" i="5"/>
  <c r="O162" i="5"/>
  <c r="O242" i="5"/>
  <c r="O179" i="5"/>
  <c r="O235" i="5"/>
  <c r="C192" i="1"/>
  <c r="O177" i="5"/>
  <c r="O223" i="5"/>
  <c r="O241" i="5"/>
  <c r="C191" i="1"/>
  <c r="O238" i="5"/>
  <c r="C190" i="1"/>
  <c r="O184" i="5"/>
  <c r="O194" i="5"/>
  <c r="C103" i="1"/>
  <c r="O161" i="5"/>
  <c r="O233" i="5"/>
  <c r="O156" i="5"/>
  <c r="C153" i="1"/>
  <c r="O204" i="5"/>
  <c r="O236" i="5"/>
  <c r="C170" i="1"/>
  <c r="O169" i="5"/>
  <c r="C194" i="1"/>
  <c r="O186" i="5"/>
  <c r="O192" i="5"/>
  <c r="C100" i="1"/>
  <c r="O220" i="5"/>
  <c r="C154" i="1"/>
  <c r="O191" i="5"/>
  <c r="O230" i="5"/>
  <c r="C156" i="1"/>
  <c r="O226" i="5"/>
  <c r="C160" i="1"/>
  <c r="C169" i="1"/>
  <c r="O227" i="5"/>
  <c r="O201" i="5"/>
  <c r="O181" i="5"/>
  <c r="O167" i="5"/>
  <c r="C185" i="1"/>
  <c r="O164" i="5"/>
  <c r="O182" i="5"/>
  <c r="O231" i="5"/>
  <c r="C155" i="1"/>
  <c r="C168" i="1"/>
  <c r="O160" i="5"/>
  <c r="C159" i="1"/>
  <c r="O159" i="5"/>
  <c r="O219" i="5"/>
  <c r="O203" i="5"/>
  <c r="O165" i="5"/>
  <c r="O183" i="5"/>
  <c r="C157" i="1"/>
  <c r="C183" i="1"/>
  <c r="O222" i="5"/>
  <c r="O234" i="5"/>
  <c r="Q2" i="5" l="1"/>
  <c r="M2" i="5"/>
  <c r="E6" i="6"/>
  <c r="O158" i="5"/>
  <c r="C6" i="6"/>
  <c r="E355" i="5" l="1"/>
  <c r="A355" i="5"/>
  <c r="E354" i="5"/>
  <c r="C354" i="5"/>
  <c r="A354" i="5"/>
  <c r="E353" i="5"/>
  <c r="C353" i="5"/>
  <c r="A353" i="5"/>
  <c r="E352" i="5"/>
  <c r="C352" i="5"/>
  <c r="A352" i="5"/>
  <c r="E351" i="5"/>
  <c r="C351" i="5"/>
  <c r="A351" i="5"/>
  <c r="E350" i="5"/>
  <c r="C350" i="5"/>
  <c r="A350" i="5"/>
  <c r="E349" i="5"/>
  <c r="C349" i="5"/>
  <c r="A349" i="5"/>
  <c r="E348" i="5"/>
  <c r="C348" i="5"/>
  <c r="A348" i="5"/>
  <c r="E347" i="5"/>
  <c r="C347" i="5"/>
  <c r="A347" i="5"/>
  <c r="E346" i="5"/>
  <c r="C346" i="5"/>
  <c r="A346" i="5"/>
  <c r="E345" i="5"/>
  <c r="C345" i="5"/>
  <c r="A345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34" i="5"/>
  <c r="C334" i="5"/>
  <c r="A334" i="5"/>
  <c r="E328" i="5"/>
  <c r="C328" i="5"/>
  <c r="A328" i="5"/>
  <c r="E322" i="5"/>
  <c r="C322" i="5"/>
  <c r="A322" i="5"/>
  <c r="E7" i="6"/>
  <c r="E8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A167" i="5"/>
  <c r="C167" i="5"/>
  <c r="E167" i="5"/>
  <c r="A168" i="5"/>
  <c r="C168" i="5"/>
  <c r="E168" i="5"/>
  <c r="A169" i="5"/>
  <c r="C169" i="5"/>
  <c r="E169" i="5"/>
  <c r="A170" i="5"/>
  <c r="C170" i="5"/>
  <c r="E170" i="5"/>
  <c r="A171" i="5"/>
  <c r="C171" i="5"/>
  <c r="E171" i="5"/>
  <c r="A173" i="5"/>
  <c r="C173" i="5"/>
  <c r="E173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6" i="5"/>
  <c r="C196" i="5"/>
  <c r="E196" i="5"/>
  <c r="A200" i="5"/>
  <c r="C200" i="5"/>
  <c r="E200" i="5"/>
  <c r="A201" i="5"/>
  <c r="C201" i="5"/>
  <c r="E201" i="5"/>
  <c r="A202" i="5"/>
  <c r="C202" i="5"/>
  <c r="E202" i="5"/>
  <c r="A203" i="5"/>
  <c r="C203" i="5"/>
  <c r="E203" i="5"/>
  <c r="A204" i="5"/>
  <c r="C204" i="5"/>
  <c r="E204" i="5"/>
  <c r="A209" i="5"/>
  <c r="C209" i="5"/>
  <c r="E209" i="5"/>
  <c r="A210" i="5"/>
  <c r="C210" i="5"/>
  <c r="E210" i="5"/>
  <c r="A211" i="5"/>
  <c r="C211" i="5"/>
  <c r="E211" i="5"/>
  <c r="A215" i="5"/>
  <c r="C215" i="5"/>
  <c r="E215" i="5"/>
  <c r="A219" i="5"/>
  <c r="C219" i="5"/>
  <c r="E219" i="5"/>
  <c r="A220" i="5"/>
  <c r="C220" i="5"/>
  <c r="E220" i="5"/>
  <c r="A221" i="5"/>
  <c r="C221" i="5"/>
  <c r="E221" i="5"/>
  <c r="A222" i="5"/>
  <c r="C222" i="5"/>
  <c r="E222" i="5"/>
  <c r="A223" i="5"/>
  <c r="C223" i="5"/>
  <c r="E223" i="5"/>
  <c r="A224" i="5"/>
  <c r="C224" i="5"/>
  <c r="E224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0" i="5"/>
  <c r="C230" i="5"/>
  <c r="E230" i="5"/>
  <c r="A231" i="5"/>
  <c r="C231" i="5"/>
  <c r="E231" i="5"/>
  <c r="A232" i="5"/>
  <c r="C232" i="5"/>
  <c r="E232" i="5"/>
  <c r="A233" i="5"/>
  <c r="C233" i="5"/>
  <c r="E233" i="5"/>
  <c r="A234" i="5"/>
  <c r="C234" i="5"/>
  <c r="E234" i="5"/>
  <c r="A235" i="5"/>
  <c r="C235" i="5"/>
  <c r="E235" i="5"/>
  <c r="A236" i="5"/>
  <c r="C236" i="5"/>
  <c r="E236" i="5"/>
  <c r="A238" i="5"/>
  <c r="C238" i="5"/>
  <c r="E238" i="5"/>
  <c r="A239" i="5"/>
  <c r="C239" i="5"/>
  <c r="E239" i="5"/>
  <c r="A240" i="5"/>
  <c r="C240" i="5"/>
  <c r="E240" i="5"/>
  <c r="A241" i="5"/>
  <c r="C241" i="5"/>
  <c r="E241" i="5"/>
  <c r="E242" i="5" l="1"/>
  <c r="C242" i="5"/>
  <c r="A242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<sst xmlns="http://schemas.openxmlformats.org/spreadsheetml/2006/main" count="1988" uniqueCount="927">
  <si>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</si>
  <si>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</si>
  <si>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</si>
  <si>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</si>
  <si>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</si>
  <si>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</si>
  <si>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</si>
  <si>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</si>
  <si>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</si>
  <si>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</si>
  <si>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</si>
  <si>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</si>
  <si>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</si>
  <si>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</si>
  <si>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</si>
  <si>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</si>
  <si>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</si>
  <si>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</si>
  <si>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</si>
  <si>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</si>
  <si>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</si>
  <si>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</si>
  <si>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</si>
  <si>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</si>
  <si>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</si>
  <si>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</si>
  <si>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</si>
  <si>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</si>
  <si>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</si>
  <si>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</si>
  <si>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</si>
  <si>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</si>
  <si>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</si>
  <si>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</si>
  <si>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</si>
  <si>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</si>
  <si>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</si>
  <si>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</si>
  <si>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</si>
  <si>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</si>
  <si>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</si>
  <si>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</si>
  <si>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</si>
  <si>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</si>
  <si>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</si>
  <si>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</si>
  <si>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</si>
  <si>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</si>
  <si>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</si>
  <si>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</si>
  <si>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</si>
  <si>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</si>
  <si>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</si>
  <si>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</si>
  <si>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</si>
  <si>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</si>
  <si>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</si>
  <si>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</si>
  <si>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</si>
  <si>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</si>
  <si>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</si>
  <si>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</si>
  <si>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</si>
  <si>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</si>
  <si>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</si>
  <si>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</si>
  <si>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</si>
  <si>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</si>
  <si>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</si>
  <si>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</si>
  <si>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</si>
  <si>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</si>
  <si>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</si>
  <si>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</si>
  <si>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</si>
  <si>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</si>
  <si>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</si>
  <si>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</si>
  <si>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</si>
  <si>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</si>
  <si>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</si>
  <si>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</si>
  <si>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</si>
  <si>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</si>
  <si>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</si>
  <si>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</si>
  <si>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</si>
  <si>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</si>
  <si>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</si>
  <si>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</si>
  <si>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</si>
  <si>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</si>
  <si>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</si>
  <si>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</si>
  <si>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</si>
  <si>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</si>
  <si>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</si>
  <si>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</si>
  <si>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</si>
  <si>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</si>
  <si>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</si>
  <si>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</si>
  <si>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</si>
  <si>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</si>
  <si>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</si>
  <si>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</si>
  <si>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</si>
  <si>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</si>
  <si>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</si>
  <si>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</si>
  <si>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</si>
  <si>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</si>
  <si>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</si>
  <si>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</si>
  <si>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</si>
  <si>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</si>
  <si>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</si>
  <si>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</si>
  <si>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</si>
  <si>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</si>
  <si>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</si>
  <si>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</si>
  <si>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</si>
  <si>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</si>
  <si>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</si>
  <si>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</si>
  <si>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</si>
  <si>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</si>
  <si>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</si>
  <si>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</si>
  <si>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</si>
  <si>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</si>
  <si>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</si>
  <si>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</si>
  <si>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</si>
  <si>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</si>
  <si>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</si>
  <si>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</si>
  <si>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</si>
  <si>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</si>
  <si>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</si>
  <si>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</si>
  <si>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</si>
  <si>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</si>
  <si>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</si>
  <si>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</si>
  <si>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</si>
  <si>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</si>
  <si>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</si>
  <si>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</si>
  <si>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</si>
  <si>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</si>
  <si>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</si>
  <si>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</si>
  <si>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</si>
  <si>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</si>
  <si>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</si>
  <si>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</si>
  <si>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</si>
  <si>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</si>
  <si>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</si>
  <si>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</si>
  <si>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</si>
  <si>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</si>
  <si>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</si>
  <si>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</si>
  <si>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</si>
  <si>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</si>
  <si>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</si>
  <si>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</si>
  <si>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</si>
  <si>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</si>
  <si>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</si>
  <si>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</si>
  <si>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</si>
  <si>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</si>
  <si>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</si>
  <si>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</si>
  <si>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</si>
  <si>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</si>
  <si>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</si>
  <si>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</si>
  <si>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</si>
  <si>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</si>
  <si>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</si>
  <si>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</si>
  <si>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</si>
  <si>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</si>
  <si>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</si>
  <si>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</si>
  <si>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</si>
  <si>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</si>
  <si>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</si>
  <si>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</si>
  <si>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</si>
  <si>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</si>
  <si>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</si>
  <si>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</si>
  <si>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</si>
  <si>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</si>
  <si>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</si>
  <si>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</si>
  <si>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</si>
  <si>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</si>
  <si>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</si>
  <si>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</si>
  <si>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</si>
  <si>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</si>
  <si>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</si>
  <si>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</si>
  <si>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</si>
  <si>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</si>
  <si>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</si>
  <si>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</si>
  <si>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</si>
  <si>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</si>
  <si>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</si>
  <si>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</si>
  <si>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</si>
  <si>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</si>
  <si>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</si>
  <si>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</si>
  <si>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</si>
  <si>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</si>
  <si>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</si>
  <si>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</si>
  <si>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</si>
  <si>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</si>
  <si>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</si>
  <si>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</si>
  <si>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</si>
  <si>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</si>
  <si>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</si>
  <si>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</si>
  <si>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</si>
  <si>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</si>
  <si>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</si>
  <si>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</si>
  <si>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</si>
  <si>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</si>
  <si>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</si>
  <si>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</si>
  <si>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</si>
  <si>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</si>
  <si>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</si>
  <si>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</si>
  <si>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</si>
  <si>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</si>
  <si>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</si>
  <si>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</si>
  <si>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</si>
  <si>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</si>
  <si>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</si>
  <si>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</si>
  <si>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</si>
  <si>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</si>
  <si>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</si>
  <si>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</si>
  <si>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</si>
  <si>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</si>
  <si>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</si>
  <si>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</si>
  <si>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</si>
  <si>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</si>
  <si>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</si>
  <si>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</si>
  <si>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</si>
  <si>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</si>
  <si>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</si>
  <si>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</si>
  <si>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</si>
  <si>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</si>
  <si>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</si>
  <si>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</si>
  <si>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</si>
  <si>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</si>
  <si>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</si>
  <si>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</si>
  <si>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</si>
  <si>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</si>
  <si>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</si>
  <si>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</si>
  <si>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</si>
  <si>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</si>
  <si>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</si>
  <si>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</si>
  <si>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</si>
  <si>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</si>
  <si>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</si>
  <si>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</si>
  <si>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</si>
  <si>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</si>
  <si>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</si>
  <si>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</si>
  <si>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</si>
  <si>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</si>
  <si>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</si>
  <si>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</si>
  <si>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</si>
  <si>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</si>
  <si>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</si>
  <si>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</si>
  <si>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</si>
  <si>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</si>
  <si>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</si>
  <si>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</si>
  <si>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</si>
  <si>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</si>
  <si>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</si>
  <si>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</si>
  <si>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</si>
  <si>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</si>
  <si>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</si>
  <si>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</si>
  <si>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</si>
  <si>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</si>
  <si>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</si>
  <si>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</si>
  <si>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</si>
  <si>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</si>
  <si>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</si>
  <si>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</si>
  <si>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</si>
  <si>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</si>
  <si>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</si>
  <si>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</si>
  <si>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</si>
  <si>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</si>
  <si>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</si>
  <si>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</si>
  <si>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</si>
  <si>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</si>
  <si>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</si>
  <si>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</si>
  <si>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</si>
  <si>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</si>
  <si>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</si>
  <si>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</si>
  <si>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</si>
  <si>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</si>
  <si>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</si>
  <si>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</si>
  <si>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</si>
  <si>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</si>
  <si>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</si>
  <si>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</si>
  <si>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</si>
  <si>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</si>
  <si>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</si>
  <si>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</si>
  <si>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</si>
  <si>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</si>
  <si>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</si>
  <si>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</si>
  <si>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</si>
  <si>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</si>
  <si>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</si>
  <si>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</si>
  <si>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</si>
  <si>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</si>
  <si>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</si>
  <si>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</si>
  <si>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</si>
  <si>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</si>
  <si>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</si>
  <si>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</si>
  <si>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</si>
  <si>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</si>
  <si>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</si>
  <si>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</si>
  <si>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</si>
  <si>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</si>
  <si>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</si>
  <si>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</si>
  <si>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</si>
  <si>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</si>
  <si>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</si>
  <si>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</si>
  <si>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</si>
  <si>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</si>
  <si>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</si>
  <si>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</si>
  <si>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</si>
  <si>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</si>
  <si>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</si>
  <si>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</si>
  <si>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</si>
  <si>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</si>
  <si>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</si>
  <si>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</si>
  <si>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</si>
  <si>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</si>
  <si>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</si>
  <si>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</si>
  <si>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</si>
  <si>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</si>
  <si>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</si>
  <si>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</si>
  <si>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</si>
  <si>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</si>
  <si>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</si>
  <si>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</si>
  <si>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</si>
  <si>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</si>
  <si>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</si>
  <si>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</si>
  <si>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</si>
  <si>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</si>
  <si>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</si>
  <si>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</si>
  <si>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</si>
  <si>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</si>
  <si>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</si>
  <si>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</si>
  <si>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</si>
  <si>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</si>
  <si>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</si>
  <si>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</si>
  <si>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</si>
  <si>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</si>
  <si>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</si>
  <si>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</si>
  <si>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</si>
  <si>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RemoveColliderHitObjectAffector</t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</si>
  <si>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</si>
  <si>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</si>
  <si>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</si>
  <si>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</si>
  <si>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</si>
  <si>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</si>
  <si>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</si>
  <si>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</si>
  <si>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</si>
  <si>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</si>
  <si>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</si>
  <si>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</si>
  <si>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</si>
  <si>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</si>
  <si>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</si>
  <si>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</si>
  <si>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</si>
  <si>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</si>
  <si>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</si>
  <si>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</si>
  <si>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</si>
  <si>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</si>
  <si>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</si>
  <si>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</si>
  <si>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</si>
  <si>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</si>
  <si>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</si>
  <si>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</si>
  <si>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</si>
  <si>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</si>
  <si>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</si>
  <si>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</si>
  <si>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</si>
  <si>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</si>
  <si>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</si>
  <si>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</si>
  <si>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</si>
  <si>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</si>
  <si>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</si>
  <si>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</si>
  <si>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</si>
  <si>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</si>
  <si>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</si>
  <si>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</si>
  <si>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</si>
  <si>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</si>
  <si>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</si>
  <si>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</si>
  <si>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</si>
  <si>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</si>
  <si>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</si>
  <si>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</si>
  <si>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</si>
  <si>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</si>
  <si>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</si>
  <si>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</si>
  <si>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</si>
  <si>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</si>
  <si>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</si>
  <si>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</si>
  <si>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</si>
  <si>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</si>
  <si>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</si>
  <si>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</si>
  <si>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</si>
  <si>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</si>
  <si>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</si>
  <si>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</si>
  <si>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</si>
  <si>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</si>
  <si>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</si>
  <si>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</si>
  <si>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</si>
  <si>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</si>
  <si>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</si>
  <si>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</si>
  <si>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</si>
  <si>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</si>
  <si>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</si>
  <si>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</si>
  <si>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</si>
  <si>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</si>
  <si>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</si>
  <si>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</si>
  <si>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</si>
  <si>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</si>
  <si>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</si>
  <si>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</si>
  <si>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</si>
  <si>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</si>
  <si>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</si>
  <si>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</si>
  <si>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</si>
  <si>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</si>
  <si>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</si>
  <si>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</si>
  <si>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</si>
  <si>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</si>
  <si>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</si>
  <si>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</si>
  <si>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</si>
  <si>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</si>
  <si>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</si>
  <si>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</si>
  <si>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</si>
  <si>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</si>
  <si>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</si>
  <si>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</si>
  <si>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</si>
  <si>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</si>
  <si>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</si>
  <si>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</si>
  <si>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</si>
  <si>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</si>
  <si>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</si>
  <si>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</si>
  <si>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</si>
  <si>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</si>
  <si>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</si>
  <si>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</si>
  <si>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</si>
  <si>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</si>
  <si>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</si>
  <si>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</si>
  <si>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</si>
  <si>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</si>
  <si>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</si>
  <si>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</si>
  <si>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</si>
  <si>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</si>
  <si>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</si>
  <si>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</si>
  <si>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</si>
  <si>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</si>
  <si>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</si>
  <si>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</si>
  <si>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</si>
  <si>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</si>
  <si>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</si>
  <si>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</si>
  <si>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</si>
  <si>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</si>
  <si>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</si>
  <si>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</si>
  <si>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</si>
  <si>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</si>
  <si>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</si>
  <si>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</si>
  <si>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</si>
  <si>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</si>
  <si>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</si>
  <si>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</si>
  <si>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</si>
  <si>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</si>
  <si>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</si>
  <si>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</si>
  <si>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</si>
  <si>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</si>
  <si>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</si>
  <si>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</si>
  <si>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</si>
  <si>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</si>
  <si>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</si>
  <si>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</si>
  <si>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</si>
  <si>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</si>
  <si>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</si>
  <si>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</si>
  <si>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</si>
  <si>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</si>
  <si>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</si>
  <si>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</si>
  <si>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</si>
  <si>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</si>
  <si>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</si>
  <si>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</si>
  <si>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</si>
  <si>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</si>
  <si>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</si>
  <si>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</si>
  <si>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</si>
  <si>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</si>
  <si>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</si>
  <si>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</si>
  <si>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</si>
  <si>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</si>
  <si>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</si>
  <si>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</si>
  <si>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</si>
  <si>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</si>
  <si>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</si>
  <si>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</si>
  <si>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</si>
  <si>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</si>
  <si>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</si>
  <si>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</si>
  <si>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</si>
  <si>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</si>
  <si>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</si>
  <si>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</si>
  <si>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</si>
  <si>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</si>
  <si>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</si>
  <si>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</si>
  <si>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</si>
  <si>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</si>
  <si>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</si>
  <si>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</si>
  <si>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</si>
  <si>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</si>
  <si>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</si>
  <si>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</si>
  <si>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</si>
  <si>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</si>
  <si>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</si>
  <si>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</si>
  <si>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</si>
  <si>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</si>
  <si>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</si>
  <si>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</si>
  <si>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</si>
  <si>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</si>
  <si>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</si>
  <si>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</si>
  <si>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</si>
  <si>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</si>
  <si>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</si>
  <si>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</si>
  <si>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</si>
  <si>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</si>
  <si>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</si>
  <si>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</si>
  <si>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</si>
  <si>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</si>
  <si>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</si>
  <si>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</si>
  <si>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</si>
  <si>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</si>
  <si>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</si>
  <si>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</si>
  <si>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</si>
  <si>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</si>
  <si>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</si>
  <si>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</si>
  <si>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ChangeAttackStateSciFiWarrior</t>
  </si>
  <si>
    <t>ChangeAttackStateSciFiWarrior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</si>
  <si>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</si>
  <si>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</si>
  <si>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</si>
  <si>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IgnoreEvadeVisualSciFiWarrior</t>
  </si>
  <si>
    <t>IgnoreEvadeVisualSciFiWarrior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</si>
  <si>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</si>
  <si>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</si>
  <si>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</si>
  <si>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</si>
  <si>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</si>
  <si>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</si>
  <si>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</si>
  <si>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RemoveColliderHitObjectAffector</t>
    <phoneticPr fontId="1" type="noConversion"/>
  </si>
  <si>
    <t>UltimateRemoveSyria</t>
  </si>
  <si>
    <t>UltimateRemoveSyria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</si>
  <si>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</si>
  <si>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</si>
  <si>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</si>
  <si>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</si>
  <si>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</si>
  <si>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</si>
  <si>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</si>
  <si>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</si>
  <si>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</si>
  <si>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</si>
  <si>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</si>
  <si>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</si>
  <si>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</si>
  <si>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</si>
  <si>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</si>
  <si>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</si>
  <si>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</si>
  <si>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</si>
  <si>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</si>
  <si>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</si>
  <si>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</si>
  <si>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</si>
  <si>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</si>
  <si>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</si>
  <si>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</si>
  <si>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</si>
  <si>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</si>
  <si>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</si>
  <si>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</si>
  <si>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</si>
  <si>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</si>
  <si>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</si>
  <si>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</si>
  <si>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</si>
  <si>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</si>
  <si>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</si>
  <si>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</si>
  <si>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</si>
  <si>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</si>
  <si>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</si>
  <si>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</si>
  <si>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</si>
  <si>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</si>
  <si>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</si>
  <si>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</si>
  <si>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</si>
  <si>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</si>
  <si>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</si>
  <si>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</si>
  <si>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</si>
  <si>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</si>
  <si>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</si>
  <si>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</si>
  <si>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</si>
  <si>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</si>
  <si>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</si>
  <si>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</si>
  <si>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</si>
  <si>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</si>
  <si>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</si>
  <si>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</si>
  <si>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</si>
  <si>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</si>
  <si>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</si>
  <si>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</si>
  <si>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</si>
  <si>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</si>
  <si>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</si>
  <si>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</si>
  <si>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</si>
  <si>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</si>
  <si>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</si>
  <si>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</si>
  <si>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</si>
  <si>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</si>
  <si>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</si>
  <si>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</si>
  <si>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</si>
  <si>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</si>
  <si>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</si>
  <si>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</si>
  <si>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</si>
  <si>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</si>
  <si>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</si>
  <si>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</si>
  <si>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</si>
  <si>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</si>
  <si>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</si>
  <si>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</si>
  <si>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</si>
  <si>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</si>
  <si>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</si>
  <si>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</si>
  <si>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</si>
  <si>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</si>
  <si>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</si>
  <si>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</si>
  <si>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</si>
  <si>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</si>
  <si>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</si>
  <si>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</si>
  <si>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</si>
  <si>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</si>
  <si>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</si>
  <si>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</si>
  <si>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</si>
  <si>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</si>
  <si>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</si>
  <si>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</si>
  <si>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</si>
  <si>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</si>
  <si>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</si>
  <si>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</si>
  <si>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</si>
  <si>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</si>
  <si>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</si>
  <si>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</si>
  <si>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</si>
  <si>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</si>
  <si>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</si>
  <si>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</si>
  <si>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</si>
  <si>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</si>
  <si>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</si>
  <si>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</si>
  <si>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</si>
  <si>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</si>
  <si>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</si>
  <si>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</si>
  <si>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</si>
  <si>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</si>
  <si>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</si>
  <si>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</si>
  <si>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</si>
  <si>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</si>
  <si>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</si>
  <si>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</si>
  <si>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</si>
  <si>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</si>
  <si>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</si>
  <si>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</si>
  <si>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</si>
  <si>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</si>
  <si>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</si>
  <si>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</si>
  <si>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</si>
  <si>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</si>
  <si>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</si>
  <si>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</si>
  <si>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</si>
  <si>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</si>
  <si>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</si>
  <si>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</si>
  <si>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</si>
  <si>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</si>
  <si>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</si>
  <si>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</si>
  <si>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</si>
  <si>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</si>
  <si>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</si>
  <si>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</si>
  <si>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</si>
  <si>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</si>
  <si>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</si>
  <si>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</si>
  <si>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</si>
  <si>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</si>
  <si>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</si>
  <si>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</si>
  <si>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</si>
  <si>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</si>
  <si>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</si>
  <si>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</si>
  <si>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</si>
  <si>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</si>
  <si>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</si>
  <si>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</si>
  <si>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</si>
  <si>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</si>
  <si>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</si>
  <si>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</si>
  <si>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</si>
  <si>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</si>
  <si>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</si>
  <si>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</si>
  <si>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</si>
  <si>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</si>
  <si>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</si>
  <si>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</si>
  <si>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</si>
  <si>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</si>
  <si>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</si>
  <si>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</si>
  <si>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</si>
  <si>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</si>
  <si>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</si>
  <si>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</si>
  <si>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</si>
  <si>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</si>
  <si>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</si>
  <si>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</si>
  <si>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</si>
  <si>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</si>
  <si>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</si>
  <si>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</si>
  <si>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</si>
  <si>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</si>
  <si>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</si>
  <si>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</si>
  <si>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</si>
  <si>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</si>
  <si>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</si>
  <si>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</si>
  <si>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</si>
  <si>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</si>
  <si>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</si>
  <si>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</si>
  <si>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</si>
  <si>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</si>
  <si>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</si>
  <si>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</si>
  <si>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</si>
  <si>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</si>
  <si>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</si>
  <si>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</si>
  <si>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</si>
  <si>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</si>
  <si>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</si>
  <si>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</si>
  <si>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</si>
  <si>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</si>
  <si>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</si>
  <si>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</si>
  <si>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</si>
  <si>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</si>
  <si>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</si>
  <si>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</si>
  <si>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</si>
  <si>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</si>
  <si>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</si>
  <si>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</si>
  <si>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i1=0 일때
타겟 오프셋 거리
(원둘레로 이동)
i1=1 일때
오프셋 이내 거리
(원 내로 이동)
i1=4 일때
제외할 플레이어 근처 거리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</si>
</sst>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47"/>
  <sheetViews>
    <sheetView workbookViewId="0">
      <pane ySplit="1" topLeftCell="A132" activePane="bottomLeft" state="frozen"/>
      <selection pane="bottomLeft" activeCell="A146" sqref="A146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765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764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572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546</v>
      </c>
      <c r="B6" s="10" t="s">
        <v>13</v>
      </c>
      <c r="C6" s="6">
        <f t="shared" ca="1" si="2"/>
        <v>2</v>
      </c>
      <c r="D6" s="10"/>
      <c r="F6" t="s">
        <v>562</v>
      </c>
      <c r="G6">
        <v>5</v>
      </c>
      <c r="H6">
        <v>1</v>
      </c>
    </row>
    <row r="7" spans="1:8" x14ac:dyDescent="0.3">
      <c r="A7" s="10" t="s">
        <v>547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568</v>
      </c>
      <c r="B8" s="10" t="s">
        <v>13</v>
      </c>
      <c r="C8" s="6">
        <f t="shared" ref="C8:C9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569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573</v>
      </c>
      <c r="B10" s="10" t="s">
        <v>13</v>
      </c>
      <c r="C10" s="6">
        <f t="shared" ref="C10" ca="1" si="4">VLOOKUP(B10,OFFSET(INDIRECT("$A:$B"),0,MATCH(B$1&amp;"_Verify",INDIRECT("$1:$1"),0)-1),2,0)</f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537</v>
      </c>
      <c r="B11" s="10" t="s">
        <v>13</v>
      </c>
      <c r="C11" s="6">
        <f t="shared" ref="C11:C13" ca="1" si="5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548</v>
      </c>
      <c r="B12" s="10" t="s">
        <v>13</v>
      </c>
      <c r="C12" s="6">
        <f t="shared" ca="1" si="5"/>
        <v>2</v>
      </c>
      <c r="D12" s="10"/>
      <c r="F12" t="s">
        <v>57</v>
      </c>
      <c r="G12">
        <v>11</v>
      </c>
    </row>
    <row r="13" spans="1:8" x14ac:dyDescent="0.3">
      <c r="A13" s="10" t="s">
        <v>549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570</v>
      </c>
      <c r="B14" s="10" t="s">
        <v>13</v>
      </c>
      <c r="C14" s="6">
        <f t="shared" ref="C14:C21" ca="1" si="6">VLOOKUP(B14,OFFSET(INDIRECT("$A:$B"),0,MATCH(B$1&amp;"_Verify",INDIRECT("$1:$1"),0)-1),2,0)</f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571</v>
      </c>
      <c r="B15" s="10" t="s">
        <v>13</v>
      </c>
      <c r="C15" s="6">
        <f t="shared" ca="1" si="6"/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879</v>
      </c>
      <c r="B16" s="10" t="s">
        <v>25</v>
      </c>
      <c r="C16" s="6">
        <f t="shared" ref="C16:C17" ca="1" si="7">VLOOKUP(B16,OFFSET(INDIRECT("$A:$B"),0,MATCH(B$1&amp;"_Verify",INDIRECT("$1:$1"),0)-1),2,0)</f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880</v>
      </c>
      <c r="B17" s="10" t="s">
        <v>25</v>
      </c>
      <c r="C17" s="6">
        <f t="shared" ca="1" si="7"/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632</v>
      </c>
      <c r="B18" s="10" t="s">
        <v>13</v>
      </c>
      <c r="C18" s="6">
        <f t="shared" ca="1" si="6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633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634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635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636</v>
      </c>
      <c r="B22" s="10" t="s">
        <v>13</v>
      </c>
      <c r="C22" s="6">
        <f t="shared" ref="C22:C23" ca="1" si="8">VLOOKUP(B22,OFFSET(INDIRECT("$A:$B"),0,MATCH(B$1&amp;"_Verify",INDIRECT("$1:$1"),0)-1),2,0)</f>
        <v>2</v>
      </c>
      <c r="D22" s="10"/>
      <c r="F22" t="s">
        <v>338</v>
      </c>
      <c r="G22">
        <v>21</v>
      </c>
    </row>
    <row r="23" spans="1:8" x14ac:dyDescent="0.3">
      <c r="A23" s="10" t="s">
        <v>637</v>
      </c>
      <c r="B23" s="10" t="s">
        <v>13</v>
      </c>
      <c r="C23" s="6">
        <f t="shared" ca="1" si="8"/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t="s">
        <v>415</v>
      </c>
      <c r="B24" t="s">
        <v>25</v>
      </c>
      <c r="C24" s="6">
        <f t="shared" ca="1" si="0"/>
        <v>2</v>
      </c>
      <c r="F24" t="s">
        <v>420</v>
      </c>
      <c r="G24">
        <v>23</v>
      </c>
      <c r="H24">
        <v>1</v>
      </c>
    </row>
    <row r="25" spans="1:8" x14ac:dyDescent="0.3">
      <c r="A25" t="s">
        <v>417</v>
      </c>
      <c r="B25" t="s">
        <v>418</v>
      </c>
      <c r="C25" s="6">
        <f t="shared" ca="1" si="0"/>
        <v>63</v>
      </c>
      <c r="F25" s="10" t="s">
        <v>667</v>
      </c>
      <c r="G25" s="10">
        <v>24</v>
      </c>
      <c r="H25" s="10">
        <v>1</v>
      </c>
    </row>
    <row r="26" spans="1:8" x14ac:dyDescent="0.3">
      <c r="A26" t="s">
        <v>362</v>
      </c>
      <c r="B26" t="s">
        <v>25</v>
      </c>
      <c r="C26" s="6">
        <f t="shared" ca="1" si="0"/>
        <v>2</v>
      </c>
      <c r="F26" s="10" t="s">
        <v>787</v>
      </c>
      <c r="G26" s="10">
        <v>25</v>
      </c>
      <c r="H26" s="10">
        <v>1</v>
      </c>
    </row>
    <row r="27" spans="1:8" x14ac:dyDescent="0.3">
      <c r="A27" t="s">
        <v>767</v>
      </c>
      <c r="B27" t="s">
        <v>13</v>
      </c>
      <c r="C27" s="6">
        <f t="shared" ca="1" si="0"/>
        <v>2</v>
      </c>
      <c r="F27" s="10" t="s">
        <v>719</v>
      </c>
      <c r="G27" s="10">
        <v>26</v>
      </c>
      <c r="H27" s="10">
        <v>1</v>
      </c>
    </row>
    <row r="28" spans="1:8" x14ac:dyDescent="0.3">
      <c r="A28" t="s">
        <v>768</v>
      </c>
      <c r="B28" t="s">
        <v>423</v>
      </c>
      <c r="C28" s="6">
        <f t="shared" ref="C28" ca="1" si="9">VLOOKUP(B28,OFFSET(INDIRECT("$A:$B"),0,MATCH(B$1&amp;"_Verify",INDIRECT("$1:$1"),0)-1),2,0)</f>
        <v>23</v>
      </c>
      <c r="F28" s="10" t="s">
        <v>803</v>
      </c>
      <c r="G28" s="10">
        <v>27</v>
      </c>
      <c r="H28" s="10">
        <v>1</v>
      </c>
    </row>
    <row r="29" spans="1:8" x14ac:dyDescent="0.3">
      <c r="A29" t="s">
        <v>769</v>
      </c>
      <c r="B29" t="s">
        <v>338</v>
      </c>
      <c r="C29" s="6">
        <f t="shared" ref="C29:C30" ca="1" si="10">VLOOKUP(B29,OFFSET(INDIRECT("$A:$B"),0,MATCH(B$1&amp;"_Verify",INDIRECT("$1:$1"),0)-1),2,0)</f>
        <v>21</v>
      </c>
      <c r="F29" t="s">
        <v>184</v>
      </c>
      <c r="G29">
        <v>31</v>
      </c>
      <c r="H29">
        <v>1</v>
      </c>
    </row>
    <row r="30" spans="1:8" x14ac:dyDescent="0.3">
      <c r="A30" t="s">
        <v>770</v>
      </c>
      <c r="B30" t="s">
        <v>25</v>
      </c>
      <c r="C30" s="6">
        <f t="shared" ca="1" si="10"/>
        <v>2</v>
      </c>
      <c r="F30" s="10" t="s">
        <v>791</v>
      </c>
      <c r="G30" s="10">
        <v>32</v>
      </c>
      <c r="H30" s="10">
        <v>1</v>
      </c>
    </row>
    <row r="31" spans="1:8" x14ac:dyDescent="0.3">
      <c r="A31" t="s">
        <v>118</v>
      </c>
      <c r="B31" t="s">
        <v>13</v>
      </c>
      <c r="C31" s="6">
        <f t="shared" ref="C31:C194" ca="1" si="11">VLOOKUP(B31,OFFSET(INDIRECT("$A:$B"),0,MATCH(B$1&amp;"_Verify",INDIRECT("$1:$1"),0)-1),2,0)</f>
        <v>2</v>
      </c>
      <c r="F31" t="s">
        <v>182</v>
      </c>
      <c r="G31" s="10">
        <v>33</v>
      </c>
      <c r="H31">
        <v>1</v>
      </c>
    </row>
    <row r="32" spans="1:8" x14ac:dyDescent="0.3">
      <c r="A32" s="10" t="s">
        <v>575</v>
      </c>
      <c r="B32" s="10" t="s">
        <v>25</v>
      </c>
      <c r="C32" s="6">
        <f t="shared" ca="1" si="11"/>
        <v>2</v>
      </c>
      <c r="D32" s="10"/>
      <c r="F32" t="s">
        <v>185</v>
      </c>
      <c r="G32" s="10">
        <v>34</v>
      </c>
      <c r="H32">
        <v>1</v>
      </c>
    </row>
    <row r="33" spans="1:8" x14ac:dyDescent="0.3">
      <c r="A33" t="s">
        <v>133</v>
      </c>
      <c r="B33" t="s">
        <v>25</v>
      </c>
      <c r="C33" s="6">
        <f t="shared" ca="1" si="11"/>
        <v>2</v>
      </c>
      <c r="F33" t="s">
        <v>186</v>
      </c>
      <c r="G33" s="10">
        <v>35</v>
      </c>
      <c r="H33">
        <v>1</v>
      </c>
    </row>
    <row r="34" spans="1:8" x14ac:dyDescent="0.3">
      <c r="A34" s="10" t="s">
        <v>435</v>
      </c>
      <c r="B34" s="10" t="s">
        <v>25</v>
      </c>
      <c r="C34" s="6">
        <f t="shared" ref="C34" ca="1" si="12">VLOOKUP(B34,OFFSET(INDIRECT("$A:$B"),0,MATCH(B$1&amp;"_Verify",INDIRECT("$1:$1"),0)-1),2,0)</f>
        <v>2</v>
      </c>
      <c r="D34" s="10"/>
      <c r="F34" t="s">
        <v>187</v>
      </c>
      <c r="G34" s="10">
        <v>36</v>
      </c>
      <c r="H34">
        <v>1</v>
      </c>
    </row>
    <row r="35" spans="1:8" x14ac:dyDescent="0.3">
      <c r="A35" s="10" t="s">
        <v>437</v>
      </c>
      <c r="B35" s="10" t="s">
        <v>25</v>
      </c>
      <c r="C35" s="6">
        <f t="shared" ref="C35:C36" ca="1" si="13">VLOOKUP(B35,OFFSET(INDIRECT("$A:$B"),0,MATCH(B$1&amp;"_Verify",INDIRECT("$1:$1"),0)-1),2,0)</f>
        <v>2</v>
      </c>
      <c r="D35" s="10"/>
      <c r="F35" t="s">
        <v>188</v>
      </c>
      <c r="G35" s="10">
        <v>37</v>
      </c>
      <c r="H35">
        <v>1</v>
      </c>
    </row>
    <row r="36" spans="1:8" x14ac:dyDescent="0.3">
      <c r="A36" s="10" t="s">
        <v>439</v>
      </c>
      <c r="B36" s="10" t="s">
        <v>25</v>
      </c>
      <c r="C36" s="6">
        <f t="shared" ca="1" si="13"/>
        <v>2</v>
      </c>
      <c r="D36" s="10"/>
      <c r="F36" t="s">
        <v>189</v>
      </c>
      <c r="G36" s="10">
        <v>38</v>
      </c>
      <c r="H36">
        <v>1</v>
      </c>
    </row>
    <row r="37" spans="1:8" x14ac:dyDescent="0.3">
      <c r="A37" s="10" t="s">
        <v>785</v>
      </c>
      <c r="B37" s="10" t="s">
        <v>25</v>
      </c>
      <c r="C37" s="6">
        <f t="shared" ref="C37:C49" ca="1" si="14">VLOOKUP(B37,OFFSET(INDIRECT("$A:$B"),0,MATCH(B$1&amp;"_Verify",INDIRECT("$1:$1"),0)-1),2,0)</f>
        <v>2</v>
      </c>
      <c r="D37" s="10"/>
      <c r="F37" t="s">
        <v>190</v>
      </c>
      <c r="G37" s="10">
        <v>39</v>
      </c>
      <c r="H37">
        <v>1</v>
      </c>
    </row>
    <row r="38" spans="1:8" x14ac:dyDescent="0.3">
      <c r="A38" s="10" t="s">
        <v>440</v>
      </c>
      <c r="B38" s="10" t="s">
        <v>25</v>
      </c>
      <c r="C38" s="6">
        <f t="shared" ref="C38" ca="1" si="15">VLOOKUP(B38,OFFSET(INDIRECT("$A:$B"),0,MATCH(B$1&amp;"_Verify",INDIRECT("$1:$1"),0)-1),2,0)</f>
        <v>2</v>
      </c>
      <c r="D38" s="10"/>
      <c r="F38" t="s">
        <v>274</v>
      </c>
      <c r="G38" s="10">
        <v>40</v>
      </c>
      <c r="H38">
        <v>1</v>
      </c>
    </row>
    <row r="39" spans="1:8" x14ac:dyDescent="0.3">
      <c r="A39" s="10" t="s">
        <v>669</v>
      </c>
      <c r="B39" s="10" t="s">
        <v>666</v>
      </c>
      <c r="C39" s="6">
        <f t="shared" ca="1" si="14"/>
        <v>24</v>
      </c>
      <c r="D39" s="10"/>
      <c r="F39" t="s">
        <v>273</v>
      </c>
      <c r="G39" s="10">
        <v>41</v>
      </c>
      <c r="H39">
        <v>1</v>
      </c>
    </row>
    <row r="40" spans="1:8" x14ac:dyDescent="0.3">
      <c r="A40" s="10" t="s">
        <v>674</v>
      </c>
      <c r="B40" s="10" t="s">
        <v>170</v>
      </c>
      <c r="C40" s="6">
        <f t="shared" ref="C40" ca="1" si="16">VLOOKUP(B40,OFFSET(INDIRECT("$A:$B"),0,MATCH(B$1&amp;"_Verify",INDIRECT("$1:$1"),0)-1),2,0)</f>
        <v>56</v>
      </c>
      <c r="D40" s="10"/>
      <c r="F40" t="s">
        <v>345</v>
      </c>
      <c r="G40" s="10">
        <v>42</v>
      </c>
      <c r="H40">
        <v>1</v>
      </c>
    </row>
    <row r="41" spans="1:8" x14ac:dyDescent="0.3">
      <c r="A41" s="10" t="s">
        <v>441</v>
      </c>
      <c r="B41" s="10" t="s">
        <v>25</v>
      </c>
      <c r="C41" s="6">
        <f t="shared" ca="1" si="14"/>
        <v>2</v>
      </c>
      <c r="D41" s="10"/>
      <c r="F41" t="s">
        <v>413</v>
      </c>
      <c r="G41" s="10">
        <v>43</v>
      </c>
      <c r="H41">
        <v>1</v>
      </c>
    </row>
    <row r="42" spans="1:8" x14ac:dyDescent="0.3">
      <c r="A42" s="10" t="s">
        <v>655</v>
      </c>
      <c r="B42" s="10" t="s">
        <v>25</v>
      </c>
      <c r="C42" s="6">
        <f t="shared" ref="C42" ca="1" si="17">VLOOKUP(B42,OFFSET(INDIRECT("$A:$B"),0,MATCH(B$1&amp;"_Verify",INDIRECT("$1:$1"),0)-1),2,0)</f>
        <v>2</v>
      </c>
      <c r="D42" s="10"/>
      <c r="F42" s="10" t="s">
        <v>659</v>
      </c>
      <c r="G42" s="10">
        <v>44</v>
      </c>
      <c r="H42" s="10">
        <v>1</v>
      </c>
    </row>
    <row r="43" spans="1:8" x14ac:dyDescent="0.3">
      <c r="A43" s="10" t="s">
        <v>442</v>
      </c>
      <c r="B43" s="10" t="s">
        <v>25</v>
      </c>
      <c r="C43" s="6">
        <f t="shared" ca="1" si="14"/>
        <v>2</v>
      </c>
      <c r="D43" s="10"/>
      <c r="F43" t="s">
        <v>22</v>
      </c>
      <c r="G43">
        <v>51</v>
      </c>
    </row>
    <row r="44" spans="1:8" x14ac:dyDescent="0.3">
      <c r="A44" s="10" t="s">
        <v>443</v>
      </c>
      <c r="B44" s="10" t="s">
        <v>25</v>
      </c>
      <c r="C44" s="6">
        <f t="shared" ca="1" si="14"/>
        <v>2</v>
      </c>
      <c r="D44" s="10"/>
      <c r="F44" t="s">
        <v>168</v>
      </c>
      <c r="G44">
        <v>52</v>
      </c>
      <c r="H44">
        <v>1</v>
      </c>
    </row>
    <row r="45" spans="1:8" x14ac:dyDescent="0.3">
      <c r="A45" s="10" t="s">
        <v>813</v>
      </c>
      <c r="B45" s="10" t="s">
        <v>804</v>
      </c>
      <c r="C45" s="6">
        <f t="shared" ref="C45" ca="1" si="18">VLOOKUP(B45,OFFSET(INDIRECT("$A:$B"),0,MATCH(B$1&amp;"_Verify",INDIRECT("$1:$1"),0)-1),2,0)</f>
        <v>78</v>
      </c>
      <c r="D45" s="10"/>
      <c r="F45" t="s">
        <v>112</v>
      </c>
      <c r="G45">
        <v>53</v>
      </c>
      <c r="H45">
        <v>1</v>
      </c>
    </row>
    <row r="46" spans="1:8" x14ac:dyDescent="0.3">
      <c r="A46" s="10" t="s">
        <v>723</v>
      </c>
      <c r="B46" s="10" t="s">
        <v>720</v>
      </c>
      <c r="C46" s="6">
        <f t="shared" ref="C46" ca="1" si="19">VLOOKUP(B46,OFFSET(INDIRECT("$A:$B"),0,MATCH(B$1&amp;"_Verify",INDIRECT("$1:$1"),0)-1),2,0)</f>
        <v>26</v>
      </c>
      <c r="D46" s="10"/>
      <c r="F46" t="s">
        <v>105</v>
      </c>
      <c r="G46">
        <v>54</v>
      </c>
      <c r="H46">
        <v>1</v>
      </c>
    </row>
    <row r="47" spans="1:8" x14ac:dyDescent="0.3">
      <c r="A47" s="10" t="s">
        <v>725</v>
      </c>
      <c r="B47" s="10" t="s">
        <v>726</v>
      </c>
      <c r="C47" s="6">
        <f t="shared" ref="C47" ca="1" si="20">VLOOKUP(B47,OFFSET(INDIRECT("$A:$B"),0,MATCH(B$1&amp;"_Verify",INDIRECT("$1:$1"),0)-1),2,0)</f>
        <v>7</v>
      </c>
      <c r="D47" s="10"/>
      <c r="F47" t="s">
        <v>169</v>
      </c>
      <c r="G47">
        <v>55</v>
      </c>
      <c r="H47">
        <v>1</v>
      </c>
    </row>
    <row r="48" spans="1:8" x14ac:dyDescent="0.3">
      <c r="A48" s="10" t="s">
        <v>801</v>
      </c>
      <c r="B48" s="10" t="s">
        <v>229</v>
      </c>
      <c r="C48" s="6">
        <f t="shared" ref="C48" ca="1" si="21">VLOOKUP(B48,OFFSET(INDIRECT("$A:$B"),0,MATCH(B$1&amp;"_Verify",INDIRECT("$1:$1"),0)-1),2,0)</f>
        <v>17</v>
      </c>
      <c r="D48" s="10"/>
      <c r="F48" t="s">
        <v>170</v>
      </c>
      <c r="G48">
        <v>56</v>
      </c>
      <c r="H48">
        <v>1</v>
      </c>
    </row>
    <row r="49" spans="1:8" x14ac:dyDescent="0.3">
      <c r="A49" s="10" t="s">
        <v>444</v>
      </c>
      <c r="B49" s="10" t="s">
        <v>25</v>
      </c>
      <c r="C49" s="6">
        <f t="shared" ca="1" si="14"/>
        <v>2</v>
      </c>
      <c r="D49" s="10"/>
      <c r="F49" t="s">
        <v>165</v>
      </c>
      <c r="G49">
        <v>57</v>
      </c>
      <c r="H49">
        <v>1</v>
      </c>
    </row>
    <row r="50" spans="1:8" x14ac:dyDescent="0.3">
      <c r="A50" s="10" t="s">
        <v>450</v>
      </c>
      <c r="B50" s="10" t="s">
        <v>25</v>
      </c>
      <c r="C50" s="6">
        <f t="shared" ref="C50:C53" ca="1" si="22">VLOOKUP(B50,OFFSET(INDIRECT("$A:$B"),0,MATCH(B$1&amp;"_Verify",INDIRECT("$1:$1"),0)-1),2,0)</f>
        <v>2</v>
      </c>
      <c r="D50" s="10"/>
      <c r="F50" t="s">
        <v>240</v>
      </c>
      <c r="G50">
        <v>58</v>
      </c>
      <c r="H50">
        <v>1</v>
      </c>
    </row>
    <row r="51" spans="1:8" x14ac:dyDescent="0.3">
      <c r="A51" s="10" t="s">
        <v>664</v>
      </c>
      <c r="B51" s="10" t="s">
        <v>658</v>
      </c>
      <c r="C51" s="6">
        <f t="shared" ca="1" si="22"/>
        <v>44</v>
      </c>
      <c r="D51" s="10"/>
      <c r="F51" t="s">
        <v>346</v>
      </c>
      <c r="G51">
        <v>59</v>
      </c>
      <c r="H51">
        <v>1</v>
      </c>
    </row>
    <row r="52" spans="1:8" x14ac:dyDescent="0.3">
      <c r="A52" s="10" t="s">
        <v>452</v>
      </c>
      <c r="B52" s="10" t="s">
        <v>25</v>
      </c>
      <c r="C52" s="6">
        <f t="shared" ca="1" si="22"/>
        <v>2</v>
      </c>
      <c r="D52" s="10"/>
      <c r="F52" t="s">
        <v>284</v>
      </c>
      <c r="G52">
        <v>60</v>
      </c>
      <c r="H52">
        <v>1</v>
      </c>
    </row>
    <row r="53" spans="1:8" x14ac:dyDescent="0.3">
      <c r="A53" s="10" t="s">
        <v>454</v>
      </c>
      <c r="B53" s="10" t="s">
        <v>25</v>
      </c>
      <c r="C53" s="6">
        <f t="shared" ca="1" si="22"/>
        <v>2</v>
      </c>
      <c r="D53" s="10"/>
      <c r="F53" t="s">
        <v>342</v>
      </c>
      <c r="G53">
        <v>61</v>
      </c>
      <c r="H53">
        <v>1</v>
      </c>
    </row>
    <row r="54" spans="1:8" x14ac:dyDescent="0.3">
      <c r="A54" s="10" t="s">
        <v>699</v>
      </c>
      <c r="B54" s="10" t="s">
        <v>697</v>
      </c>
      <c r="C54" s="6">
        <f t="shared" ref="C54:C55" ca="1" si="23">VLOOKUP(B54,OFFSET(INDIRECT("$A:$B"),0,MATCH(B$1&amp;"_Verify",INDIRECT("$1:$1"),0)-1),2,0)</f>
        <v>13</v>
      </c>
      <c r="D54" s="10"/>
      <c r="F54" t="s">
        <v>378</v>
      </c>
      <c r="G54">
        <v>62</v>
      </c>
      <c r="H54">
        <v>1</v>
      </c>
    </row>
    <row r="55" spans="1:8" x14ac:dyDescent="0.3">
      <c r="A55" s="10" t="s">
        <v>702</v>
      </c>
      <c r="B55" s="10" t="s">
        <v>703</v>
      </c>
      <c r="C55" s="6">
        <f t="shared" ca="1" si="23"/>
        <v>11</v>
      </c>
      <c r="D55" s="10"/>
      <c r="F55" t="s">
        <v>409</v>
      </c>
      <c r="G55">
        <v>63</v>
      </c>
      <c r="H55">
        <v>1</v>
      </c>
    </row>
    <row r="56" spans="1:8" x14ac:dyDescent="0.3">
      <c r="A56" s="10" t="s">
        <v>455</v>
      </c>
      <c r="B56" s="10" t="s">
        <v>25</v>
      </c>
      <c r="C56" s="6">
        <f t="shared" ref="C56:C94" ca="1" si="24">VLOOKUP(B56,OFFSET(INDIRECT("$A:$B"),0,MATCH(B$1&amp;"_Verify",INDIRECT("$1:$1"),0)-1),2,0)</f>
        <v>2</v>
      </c>
      <c r="D56" s="10"/>
      <c r="F56" s="10" t="s">
        <v>480</v>
      </c>
      <c r="G56">
        <v>64</v>
      </c>
      <c r="H56">
        <v>1</v>
      </c>
    </row>
    <row r="57" spans="1:8" s="10" customFormat="1" x14ac:dyDescent="0.3">
      <c r="A57" s="10" t="s">
        <v>456</v>
      </c>
      <c r="B57" s="10" t="s">
        <v>25</v>
      </c>
      <c r="C57" s="6">
        <f t="shared" ca="1" si="24"/>
        <v>2</v>
      </c>
      <c r="F57" s="10" t="s">
        <v>482</v>
      </c>
      <c r="G57">
        <v>65</v>
      </c>
      <c r="H57">
        <v>1</v>
      </c>
    </row>
    <row r="58" spans="1:8" x14ac:dyDescent="0.3">
      <c r="A58" s="10" t="s">
        <v>457</v>
      </c>
      <c r="B58" s="10" t="s">
        <v>25</v>
      </c>
      <c r="C58" s="6">
        <f t="shared" ca="1" si="24"/>
        <v>2</v>
      </c>
      <c r="D58" s="10"/>
      <c r="F58" t="s">
        <v>517</v>
      </c>
      <c r="G58">
        <v>66</v>
      </c>
      <c r="H58">
        <v>1</v>
      </c>
    </row>
    <row r="59" spans="1:8" x14ac:dyDescent="0.3">
      <c r="A59" s="10" t="s">
        <v>458</v>
      </c>
      <c r="B59" s="10" t="s">
        <v>25</v>
      </c>
      <c r="C59" s="6">
        <f t="shared" ca="1" si="24"/>
        <v>2</v>
      </c>
      <c r="D59" s="10"/>
      <c r="F59" s="10" t="s">
        <v>527</v>
      </c>
      <c r="G59">
        <v>67</v>
      </c>
      <c r="H59">
        <v>1</v>
      </c>
    </row>
    <row r="60" spans="1:8" x14ac:dyDescent="0.3">
      <c r="A60" s="10" t="s">
        <v>459</v>
      </c>
      <c r="B60" s="10" t="s">
        <v>25</v>
      </c>
      <c r="C60" s="6">
        <f t="shared" ref="C60" ca="1" si="25">VLOOKUP(B60,OFFSET(INDIRECT("$A:$B"),0,MATCH(B$1&amp;"_Verify",INDIRECT("$1:$1"),0)-1),2,0)</f>
        <v>2</v>
      </c>
      <c r="D60" s="10"/>
      <c r="F60" s="10" t="s">
        <v>531</v>
      </c>
      <c r="G60">
        <v>68</v>
      </c>
      <c r="H60">
        <v>1</v>
      </c>
    </row>
    <row r="61" spans="1:8" x14ac:dyDescent="0.3">
      <c r="A61" s="10" t="s">
        <v>460</v>
      </c>
      <c r="B61" s="10" t="s">
        <v>25</v>
      </c>
      <c r="C61" s="6">
        <f t="shared" ca="1" si="24"/>
        <v>2</v>
      </c>
      <c r="D61" s="10"/>
      <c r="F61" t="s">
        <v>540</v>
      </c>
      <c r="G61">
        <v>69</v>
      </c>
      <c r="H61">
        <v>1</v>
      </c>
    </row>
    <row r="62" spans="1:8" x14ac:dyDescent="0.3">
      <c r="A62" s="10" t="s">
        <v>656</v>
      </c>
      <c r="B62" s="10" t="s">
        <v>25</v>
      </c>
      <c r="C62" s="6">
        <f t="shared" ca="1" si="24"/>
        <v>2</v>
      </c>
      <c r="D62" s="10"/>
      <c r="F62" t="s">
        <v>580</v>
      </c>
      <c r="G62">
        <v>70</v>
      </c>
      <c r="H62">
        <v>1</v>
      </c>
    </row>
    <row r="63" spans="1:8" x14ac:dyDescent="0.3">
      <c r="A63" s="10" t="s">
        <v>657</v>
      </c>
      <c r="B63" s="10" t="s">
        <v>25</v>
      </c>
      <c r="C63" s="6">
        <f t="shared" ref="C63" ca="1" si="26">VLOOKUP(B63,OFFSET(INDIRECT("$A:$B"),0,MATCH(B$1&amp;"_Verify",INDIRECT("$1:$1"),0)-1),2,0)</f>
        <v>2</v>
      </c>
      <c r="D63" s="10"/>
      <c r="F63" s="10" t="s">
        <v>593</v>
      </c>
      <c r="G63" s="10">
        <v>71</v>
      </c>
      <c r="H63" s="10">
        <v>1</v>
      </c>
    </row>
    <row r="64" spans="1:8" x14ac:dyDescent="0.3">
      <c r="A64" s="10" t="s">
        <v>461</v>
      </c>
      <c r="B64" s="10" t="s">
        <v>25</v>
      </c>
      <c r="C64" s="6">
        <f t="shared" ca="1" si="24"/>
        <v>2</v>
      </c>
      <c r="D64" s="10"/>
      <c r="F64" t="s">
        <v>642</v>
      </c>
      <c r="G64">
        <v>72</v>
      </c>
      <c r="H64">
        <v>1</v>
      </c>
    </row>
    <row r="65" spans="1:8" x14ac:dyDescent="0.3">
      <c r="A65" s="10" t="s">
        <v>678</v>
      </c>
      <c r="B65" s="10" t="s">
        <v>338</v>
      </c>
      <c r="C65" s="6">
        <f t="shared" ref="C65:C66" ca="1" si="27">VLOOKUP(B65,OFFSET(INDIRECT("$A:$B"),0,MATCH(B$1&amp;"_Verify",INDIRECT("$1:$1"),0)-1),2,0)</f>
        <v>21</v>
      </c>
      <c r="D65" s="10"/>
      <c r="F65" t="s">
        <v>649</v>
      </c>
      <c r="G65">
        <v>73</v>
      </c>
      <c r="H65">
        <v>1</v>
      </c>
    </row>
    <row r="66" spans="1:8" x14ac:dyDescent="0.3">
      <c r="A66" s="10" t="s">
        <v>677</v>
      </c>
      <c r="B66" s="10" t="s">
        <v>25</v>
      </c>
      <c r="C66" s="6">
        <f t="shared" ca="1" si="27"/>
        <v>2</v>
      </c>
      <c r="D66" s="10"/>
      <c r="F66" t="s">
        <v>706</v>
      </c>
      <c r="G66">
        <v>74</v>
      </c>
      <c r="H66">
        <v>1</v>
      </c>
    </row>
    <row r="67" spans="1:8" x14ac:dyDescent="0.3">
      <c r="A67" s="10" t="s">
        <v>462</v>
      </c>
      <c r="B67" s="10" t="s">
        <v>25</v>
      </c>
      <c r="C67" s="6">
        <f t="shared" ca="1" si="24"/>
        <v>2</v>
      </c>
      <c r="D67" s="10"/>
      <c r="F67" t="s">
        <v>731</v>
      </c>
      <c r="G67">
        <v>75</v>
      </c>
      <c r="H67">
        <v>1</v>
      </c>
    </row>
    <row r="68" spans="1:8" x14ac:dyDescent="0.3">
      <c r="A68" s="10" t="s">
        <v>696</v>
      </c>
      <c r="B68" s="10" t="s">
        <v>25</v>
      </c>
      <c r="C68" s="6">
        <f t="shared" ca="1" si="24"/>
        <v>2</v>
      </c>
      <c r="D68" s="10"/>
      <c r="F68" t="s">
        <v>745</v>
      </c>
      <c r="G68">
        <v>76</v>
      </c>
      <c r="H68">
        <v>1</v>
      </c>
    </row>
    <row r="69" spans="1:8" x14ac:dyDescent="0.3">
      <c r="A69" s="10" t="s">
        <v>463</v>
      </c>
      <c r="B69" s="10" t="s">
        <v>25</v>
      </c>
      <c r="C69" s="6">
        <f t="shared" ca="1" si="24"/>
        <v>2</v>
      </c>
      <c r="D69" s="10"/>
      <c r="F69" t="s">
        <v>755</v>
      </c>
      <c r="G69">
        <v>77</v>
      </c>
      <c r="H69">
        <v>1</v>
      </c>
    </row>
    <row r="70" spans="1:8" x14ac:dyDescent="0.3">
      <c r="A70" s="10" t="s">
        <v>665</v>
      </c>
      <c r="B70" s="10" t="s">
        <v>182</v>
      </c>
      <c r="C70" s="6">
        <f t="shared" ca="1" si="24"/>
        <v>33</v>
      </c>
      <c r="D70" s="10"/>
      <c r="F70" t="s">
        <v>805</v>
      </c>
      <c r="G70">
        <v>78</v>
      </c>
      <c r="H70">
        <v>1</v>
      </c>
    </row>
    <row r="71" spans="1:8" s="10" customFormat="1" x14ac:dyDescent="0.3">
      <c r="A71" s="10" t="s">
        <v>464</v>
      </c>
      <c r="B71" s="10" t="s">
        <v>25</v>
      </c>
      <c r="C71" s="6">
        <f t="shared" ca="1" si="24"/>
        <v>2</v>
      </c>
      <c r="F71" t="s">
        <v>833</v>
      </c>
      <c r="G71">
        <v>79</v>
      </c>
      <c r="H71"/>
    </row>
    <row r="72" spans="1:8" x14ac:dyDescent="0.3">
      <c r="A72" s="10" t="s">
        <v>465</v>
      </c>
      <c r="B72" s="10" t="s">
        <v>25</v>
      </c>
      <c r="C72" s="6">
        <f t="shared" ca="1" si="24"/>
        <v>2</v>
      </c>
      <c r="D72" s="10"/>
      <c r="F72" t="s">
        <v>857</v>
      </c>
      <c r="G72">
        <v>80</v>
      </c>
      <c r="H72">
        <v>1</v>
      </c>
    </row>
    <row r="73" spans="1:8" x14ac:dyDescent="0.3">
      <c r="A73" s="10" t="s">
        <v>693</v>
      </c>
      <c r="B73" s="10" t="s">
        <v>25</v>
      </c>
      <c r="C73" s="6">
        <f t="shared" ca="1" si="24"/>
        <v>2</v>
      </c>
      <c r="D73" s="10"/>
      <c r="F73" t="s">
        <v>899</v>
      </c>
      <c r="G73" s="10">
        <v>81</v>
      </c>
      <c r="H73">
        <v>1</v>
      </c>
    </row>
    <row r="74" spans="1:8" x14ac:dyDescent="0.3">
      <c r="A74" s="10" t="s">
        <v>466</v>
      </c>
      <c r="B74" s="10" t="s">
        <v>25</v>
      </c>
      <c r="C74" s="6">
        <f t="shared" ref="C74:C75" ca="1" si="28">VLOOKUP(B74,OFFSET(INDIRECT("$A:$B"),0,MATCH(B$1&amp;"_Verify",INDIRECT("$1:$1"),0)-1),2,0)</f>
        <v>2</v>
      </c>
      <c r="D74" s="10"/>
    </row>
    <row r="75" spans="1:8" x14ac:dyDescent="0.3">
      <c r="A75" s="10" t="s">
        <v>694</v>
      </c>
      <c r="B75" s="10" t="s">
        <v>786</v>
      </c>
      <c r="C75" s="6">
        <f t="shared" ca="1" si="28"/>
        <v>25</v>
      </c>
      <c r="D75" s="10"/>
    </row>
    <row r="76" spans="1:8" s="10" customFormat="1" x14ac:dyDescent="0.3">
      <c r="A76" s="10" t="s">
        <v>728</v>
      </c>
      <c r="B76" s="10" t="s">
        <v>25</v>
      </c>
      <c r="C76" s="6">
        <f t="shared" ca="1" si="24"/>
        <v>2</v>
      </c>
    </row>
    <row r="77" spans="1:8" x14ac:dyDescent="0.3">
      <c r="A77" s="10" t="s">
        <v>681</v>
      </c>
      <c r="B77" s="10" t="s">
        <v>682</v>
      </c>
      <c r="C77" s="6">
        <f t="shared" ref="C77:C78" ca="1" si="29">VLOOKUP(B77,OFFSET(INDIRECT("$A:$B"),0,MATCH(B$1&amp;"_Verify",INDIRECT("$1:$1"),0)-1),2,0)</f>
        <v>23</v>
      </c>
      <c r="D77" s="10"/>
    </row>
    <row r="78" spans="1:8" x14ac:dyDescent="0.3">
      <c r="A78" s="10" t="s">
        <v>467</v>
      </c>
      <c r="B78" s="10" t="s">
        <v>25</v>
      </c>
      <c r="C78" s="6">
        <f t="shared" ca="1" si="29"/>
        <v>2</v>
      </c>
      <c r="D78" s="10"/>
      <c r="F78" s="10"/>
      <c r="G78" s="10"/>
      <c r="H78" s="10"/>
    </row>
    <row r="79" spans="1:8" s="10" customFormat="1" x14ac:dyDescent="0.3">
      <c r="A79" s="10" t="s">
        <v>811</v>
      </c>
      <c r="B79" s="10" t="s">
        <v>802</v>
      </c>
      <c r="C79" s="6">
        <f t="shared" ref="C79" ca="1" si="30">VLOOKUP(B79,OFFSET(INDIRECT("$A:$B"),0,MATCH(B$1&amp;"_Verify",INDIRECT("$1:$1"),0)-1),2,0)</f>
        <v>27</v>
      </c>
      <c r="F79"/>
      <c r="G79"/>
      <c r="H79"/>
    </row>
    <row r="80" spans="1:8" s="10" customFormat="1" x14ac:dyDescent="0.3">
      <c r="A80" s="10" t="s">
        <v>684</v>
      </c>
      <c r="B80" s="10" t="s">
        <v>420</v>
      </c>
      <c r="C80" s="6">
        <f t="shared" ref="C80" ca="1" si="31">VLOOKUP(B80,OFFSET(INDIRECT("$A:$B"),0,MATCH(B$1&amp;"_Verify",INDIRECT("$1:$1"),0)-1),2,0)</f>
        <v>23</v>
      </c>
    </row>
    <row r="81" spans="1:8" x14ac:dyDescent="0.3">
      <c r="A81" s="10" t="s">
        <v>468</v>
      </c>
      <c r="B81" s="10" t="s">
        <v>25</v>
      </c>
      <c r="C81" s="6">
        <f t="shared" ca="1" si="24"/>
        <v>2</v>
      </c>
      <c r="D81" s="10"/>
      <c r="F81" s="10"/>
      <c r="G81" s="10"/>
      <c r="H81" s="10"/>
    </row>
    <row r="82" spans="1:8" x14ac:dyDescent="0.3">
      <c r="A82" s="10" t="s">
        <v>692</v>
      </c>
      <c r="B82" s="10" t="s">
        <v>170</v>
      </c>
      <c r="C82" s="6">
        <f t="shared" ca="1" si="24"/>
        <v>56</v>
      </c>
      <c r="D82" s="10"/>
    </row>
    <row r="83" spans="1:8" x14ac:dyDescent="0.3">
      <c r="A83" s="10" t="s">
        <v>798</v>
      </c>
      <c r="B83" s="10" t="s">
        <v>186</v>
      </c>
      <c r="C83" s="6">
        <f t="shared" ca="1" si="24"/>
        <v>35</v>
      </c>
      <c r="D83" s="10"/>
    </row>
    <row r="84" spans="1:8" x14ac:dyDescent="0.3">
      <c r="A84" s="10" t="s">
        <v>797</v>
      </c>
      <c r="B84" s="10" t="s">
        <v>792</v>
      </c>
      <c r="C84" s="6">
        <f t="shared" ref="C84" ca="1" si="32">VLOOKUP(B84,OFFSET(INDIRECT("$A:$B"),0,MATCH(B$1&amp;"_Verify",INDIRECT("$1:$1"),0)-1),2,0)</f>
        <v>32</v>
      </c>
      <c r="D84" s="10"/>
    </row>
    <row r="85" spans="1:8" x14ac:dyDescent="0.3">
      <c r="A85" s="10" t="s">
        <v>469</v>
      </c>
      <c r="B85" s="10" t="s">
        <v>25</v>
      </c>
      <c r="C85" s="6">
        <f t="shared" ca="1" si="24"/>
        <v>2</v>
      </c>
      <c r="D85" s="10"/>
    </row>
    <row r="86" spans="1:8" x14ac:dyDescent="0.3">
      <c r="A86" s="10" t="s">
        <v>718</v>
      </c>
      <c r="B86" s="10" t="s">
        <v>25</v>
      </c>
      <c r="C86" s="6">
        <f t="shared" ref="C86" ca="1" si="33">VLOOKUP(B86,OFFSET(INDIRECT("$A:$B"),0,MATCH(B$1&amp;"_Verify",INDIRECT("$1:$1"),0)-1),2,0)</f>
        <v>2</v>
      </c>
      <c r="D86" s="10"/>
    </row>
    <row r="87" spans="1:8" x14ac:dyDescent="0.3">
      <c r="A87" s="10" t="s">
        <v>712</v>
      </c>
      <c r="B87" s="10" t="s">
        <v>706</v>
      </c>
      <c r="C87" s="6">
        <f t="shared" ref="C87" ca="1" si="34">VLOOKUP(B87,OFFSET(INDIRECT("$A:$B"),0,MATCH(B$1&amp;"_Verify",INDIRECT("$1:$1"),0)-1),2,0)</f>
        <v>74</v>
      </c>
      <c r="D87" s="10"/>
    </row>
    <row r="88" spans="1:8" s="10" customFormat="1" x14ac:dyDescent="0.3">
      <c r="A88" s="10" t="s">
        <v>470</v>
      </c>
      <c r="B88" s="10" t="s">
        <v>25</v>
      </c>
      <c r="C88" s="6">
        <f t="shared" ca="1" si="24"/>
        <v>2</v>
      </c>
      <c r="F88"/>
      <c r="G88"/>
      <c r="H88"/>
    </row>
    <row r="89" spans="1:8" x14ac:dyDescent="0.3">
      <c r="A89" s="10" t="s">
        <v>686</v>
      </c>
      <c r="B89" s="10" t="s">
        <v>25</v>
      </c>
      <c r="C89" s="6">
        <f t="shared" ref="C89" ca="1" si="35">VLOOKUP(B89,OFFSET(INDIRECT("$A:$B"),0,MATCH(B$1&amp;"_Verify",INDIRECT("$1:$1"),0)-1),2,0)</f>
        <v>2</v>
      </c>
      <c r="D89" s="10"/>
    </row>
    <row r="90" spans="1:8" x14ac:dyDescent="0.3">
      <c r="A90" s="10" t="s">
        <v>471</v>
      </c>
      <c r="B90" s="10" t="s">
        <v>25</v>
      </c>
      <c r="C90" s="6">
        <f t="shared" ca="1" si="24"/>
        <v>2</v>
      </c>
      <c r="D90" s="10"/>
    </row>
    <row r="91" spans="1:8" x14ac:dyDescent="0.3">
      <c r="A91" s="10" t="s">
        <v>687</v>
      </c>
      <c r="B91" s="10" t="s">
        <v>413</v>
      </c>
      <c r="C91" s="6">
        <f t="shared" ca="1" si="24"/>
        <v>43</v>
      </c>
      <c r="D91" s="10"/>
    </row>
    <row r="92" spans="1:8" x14ac:dyDescent="0.3">
      <c r="A92" s="10" t="s">
        <v>653</v>
      </c>
      <c r="B92" s="10" t="s">
        <v>25</v>
      </c>
      <c r="C92" s="6">
        <f t="shared" ref="C92" ca="1" si="36">VLOOKUP(B92,OFFSET(INDIRECT("$A:$B"),0,MATCH(B$1&amp;"_Verify",INDIRECT("$1:$1"),0)-1),2,0)</f>
        <v>2</v>
      </c>
      <c r="D92" s="10"/>
    </row>
    <row r="93" spans="1:8" x14ac:dyDescent="0.3">
      <c r="A93" s="10" t="s">
        <v>472</v>
      </c>
      <c r="B93" s="10" t="s">
        <v>648</v>
      </c>
      <c r="C93" s="6">
        <f t="shared" ca="1" si="24"/>
        <v>73</v>
      </c>
      <c r="D93" s="10"/>
    </row>
    <row r="94" spans="1:8" x14ac:dyDescent="0.3">
      <c r="A94" s="10" t="s">
        <v>473</v>
      </c>
      <c r="B94" s="10" t="s">
        <v>25</v>
      </c>
      <c r="C94" s="6">
        <f t="shared" ca="1" si="24"/>
        <v>2</v>
      </c>
      <c r="D94" s="10"/>
      <c r="F94" s="10"/>
      <c r="G94" s="10"/>
      <c r="H94" s="10"/>
    </row>
    <row r="95" spans="1:8" x14ac:dyDescent="0.3">
      <c r="A95" s="10" t="s">
        <v>475</v>
      </c>
      <c r="B95" s="10" t="s">
        <v>25</v>
      </c>
      <c r="C95" s="6">
        <f t="shared" ref="C95" ca="1" si="37">VLOOKUP(B95,OFFSET(INDIRECT("$A:$B"),0,MATCH(B$1&amp;"_Verify",INDIRECT("$1:$1"),0)-1),2,0)</f>
        <v>2</v>
      </c>
      <c r="D95" s="10"/>
    </row>
    <row r="96" spans="1:8" x14ac:dyDescent="0.3">
      <c r="A96" s="10" t="s">
        <v>689</v>
      </c>
      <c r="B96" s="10" t="s">
        <v>25</v>
      </c>
      <c r="C96" s="6">
        <f t="shared" ref="C96:C97" ca="1" si="38">VLOOKUP(B96,OFFSET(INDIRECT("$A:$B"),0,MATCH(B$1&amp;"_Verify",INDIRECT("$1:$1"),0)-1),2,0)</f>
        <v>2</v>
      </c>
      <c r="D96" s="10"/>
    </row>
    <row r="97" spans="1:4" x14ac:dyDescent="0.3">
      <c r="A97" s="10" t="s">
        <v>117</v>
      </c>
      <c r="B97" s="10" t="s">
        <v>13</v>
      </c>
      <c r="C97" s="6">
        <f t="shared" ca="1" si="38"/>
        <v>2</v>
      </c>
      <c r="D97" s="10"/>
    </row>
    <row r="98" spans="1:4" x14ac:dyDescent="0.3">
      <c r="A98" s="10" t="s">
        <v>766</v>
      </c>
      <c r="B98" s="10" t="s">
        <v>13</v>
      </c>
      <c r="C98" s="6">
        <f t="shared" ref="C98" ca="1" si="39">VLOOKUP(B98,OFFSET(INDIRECT("$A:$B"),0,MATCH(B$1&amp;"_Verify",INDIRECT("$1:$1"),0)-1),2,0)</f>
        <v>2</v>
      </c>
      <c r="D98" s="10"/>
    </row>
    <row r="99" spans="1:4" x14ac:dyDescent="0.3">
      <c r="A99" t="s">
        <v>107</v>
      </c>
      <c r="B99" t="s">
        <v>93</v>
      </c>
      <c r="C99" s="6">
        <f t="shared" ca="1" si="11"/>
        <v>13</v>
      </c>
    </row>
    <row r="100" spans="1:4" x14ac:dyDescent="0.3">
      <c r="A100" t="s">
        <v>106</v>
      </c>
      <c r="B100" t="s">
        <v>105</v>
      </c>
      <c r="C100" s="6">
        <f t="shared" ca="1" si="11"/>
        <v>54</v>
      </c>
    </row>
    <row r="101" spans="1:4" x14ac:dyDescent="0.3">
      <c r="A101" t="s">
        <v>113</v>
      </c>
      <c r="B101" t="s">
        <v>112</v>
      </c>
      <c r="C101" s="6">
        <f t="shared" ca="1" si="11"/>
        <v>53</v>
      </c>
    </row>
    <row r="102" spans="1:4" x14ac:dyDescent="0.3">
      <c r="A102" t="s">
        <v>119</v>
      </c>
      <c r="B102" t="s">
        <v>93</v>
      </c>
      <c r="C102" s="6">
        <f t="shared" ca="1" si="11"/>
        <v>13</v>
      </c>
    </row>
    <row r="103" spans="1:4" x14ac:dyDescent="0.3">
      <c r="A103" t="s">
        <v>116</v>
      </c>
      <c r="B103" t="s">
        <v>136</v>
      </c>
      <c r="C103" s="6">
        <f t="shared" ca="1" si="11"/>
        <v>55</v>
      </c>
    </row>
    <row r="104" spans="1:4" x14ac:dyDescent="0.3">
      <c r="A104" s="10" t="s">
        <v>544</v>
      </c>
      <c r="B104" s="10" t="s">
        <v>539</v>
      </c>
      <c r="C104" s="6">
        <f t="shared" ref="C104:C106" ca="1" si="40">VLOOKUP(B104,OFFSET(INDIRECT("$A:$B"),0,MATCH(B$1&amp;"_Verify",INDIRECT("$1:$1"),0)-1),2,0)</f>
        <v>69</v>
      </c>
      <c r="D104" s="10"/>
    </row>
    <row r="105" spans="1:4" x14ac:dyDescent="0.3">
      <c r="A105" s="10" t="s">
        <v>590</v>
      </c>
      <c r="B105" s="10" t="s">
        <v>539</v>
      </c>
      <c r="C105" s="6">
        <f t="shared" ref="C105" ca="1" si="41">VLOOKUP(B105,OFFSET(INDIRECT("$A:$B"),0,MATCH(B$1&amp;"_Verify",INDIRECT("$1:$1"),0)-1),2,0)</f>
        <v>69</v>
      </c>
      <c r="D105" s="10"/>
    </row>
    <row r="106" spans="1:4" x14ac:dyDescent="0.3">
      <c r="A106" s="10" t="s">
        <v>561</v>
      </c>
      <c r="B106" s="10" t="s">
        <v>539</v>
      </c>
      <c r="C106" s="6">
        <f t="shared" ca="1" si="40"/>
        <v>69</v>
      </c>
      <c r="D106" s="10"/>
    </row>
    <row r="107" spans="1:4" x14ac:dyDescent="0.3">
      <c r="A107" s="10" t="s">
        <v>556</v>
      </c>
      <c r="B107" s="10" t="s">
        <v>539</v>
      </c>
      <c r="C107" s="6">
        <f t="shared" ref="C107" ca="1" si="42">VLOOKUP(B107,OFFSET(INDIRECT("$A:$B"),0,MATCH(B$1&amp;"_Verify",INDIRECT("$1:$1"),0)-1),2,0)</f>
        <v>69</v>
      </c>
      <c r="D107" s="10"/>
    </row>
    <row r="108" spans="1:4" x14ac:dyDescent="0.3">
      <c r="A108" s="10" t="s">
        <v>558</v>
      </c>
      <c r="B108" s="10" t="s">
        <v>539</v>
      </c>
      <c r="C108" s="6">
        <f t="shared" ref="C108" ca="1" si="43">VLOOKUP(B108,OFFSET(INDIRECT("$A:$B"),0,MATCH(B$1&amp;"_Verify",INDIRECT("$1:$1"),0)-1),2,0)</f>
        <v>69</v>
      </c>
      <c r="D108" s="10"/>
    </row>
    <row r="109" spans="1:4" x14ac:dyDescent="0.3">
      <c r="A109" s="10" t="s">
        <v>577</v>
      </c>
      <c r="B109" s="10" t="s">
        <v>26</v>
      </c>
      <c r="C109" s="6">
        <f t="shared" ca="1" si="11"/>
        <v>6</v>
      </c>
      <c r="D109" s="10"/>
    </row>
    <row r="110" spans="1:4" x14ac:dyDescent="0.3">
      <c r="A110" s="10" t="s">
        <v>579</v>
      </c>
      <c r="B110" s="10" t="s">
        <v>21</v>
      </c>
      <c r="C110" s="6">
        <f t="shared" ca="1" si="11"/>
        <v>7</v>
      </c>
      <c r="D110" s="10"/>
    </row>
    <row r="111" spans="1:4" x14ac:dyDescent="0.3">
      <c r="A111" s="10" t="s">
        <v>586</v>
      </c>
      <c r="B111" s="10" t="s">
        <v>580</v>
      </c>
      <c r="C111" s="6">
        <f t="shared" ref="C111" ca="1" si="44">VLOOKUP(B111,OFFSET(INDIRECT("$A:$B"),0,MATCH(B$1&amp;"_Verify",INDIRECT("$1:$1"),0)-1),2,0)</f>
        <v>70</v>
      </c>
      <c r="D111" s="10"/>
    </row>
    <row r="112" spans="1:4" s="10" customFormat="1" x14ac:dyDescent="0.3">
      <c r="A112" s="10" t="s">
        <v>913</v>
      </c>
      <c r="B112" s="10" t="s">
        <v>580</v>
      </c>
      <c r="C112" s="6">
        <f t="shared" ref="C112" ca="1" si="45">VLOOKUP(B112,OFFSET(INDIRECT("$A:$B"),0,MATCH(B$1&amp;"_Verify",INDIRECT("$1:$1"),0)-1),2,0)</f>
        <v>70</v>
      </c>
    </row>
    <row r="113" spans="1:8" s="10" customFormat="1" x14ac:dyDescent="0.3">
      <c r="A113" s="10" t="s">
        <v>916</v>
      </c>
      <c r="B113" s="10" t="s">
        <v>580</v>
      </c>
      <c r="C113" s="6">
        <f t="shared" ref="C113" ca="1" si="46">VLOOKUP(B113,OFFSET(INDIRECT("$A:$B"),0,MATCH(B$1&amp;"_Verify",INDIRECT("$1:$1"),0)-1),2,0)</f>
        <v>70</v>
      </c>
      <c r="F113"/>
      <c r="G113"/>
      <c r="H113"/>
    </row>
    <row r="114" spans="1:8" s="10" customFormat="1" x14ac:dyDescent="0.3">
      <c r="A114" s="10" t="s">
        <v>918</v>
      </c>
      <c r="B114" s="10" t="s">
        <v>580</v>
      </c>
      <c r="C114" s="6">
        <f t="shared" ref="C114" ca="1" si="47">VLOOKUP(B114,OFFSET(INDIRECT("$A:$B"),0,MATCH(B$1&amp;"_Verify",INDIRECT("$1:$1"),0)-1),2,0)</f>
        <v>70</v>
      </c>
      <c r="F114"/>
      <c r="G114"/>
      <c r="H114"/>
    </row>
    <row r="115" spans="1:8" x14ac:dyDescent="0.3">
      <c r="A115" s="10" t="s">
        <v>599</v>
      </c>
      <c r="B115" s="10" t="s">
        <v>580</v>
      </c>
      <c r="C115" s="6">
        <f t="shared" ref="C115" ca="1" si="48">VLOOKUP(B115,OFFSET(INDIRECT("$A:$B"),0,MATCH(B$1&amp;"_Verify",INDIRECT("$1:$1"),0)-1),2,0)</f>
        <v>70</v>
      </c>
      <c r="D115" s="10"/>
    </row>
    <row r="116" spans="1:8" x14ac:dyDescent="0.3">
      <c r="A116" s="10" t="s">
        <v>601</v>
      </c>
      <c r="B116" s="10" t="s">
        <v>592</v>
      </c>
      <c r="C116" s="6">
        <f t="shared" ref="C116:C118" ca="1" si="49">VLOOKUP(B116,OFFSET(INDIRECT("$A:$B"),0,MATCH(B$1&amp;"_Verify",INDIRECT("$1:$1"),0)-1),2,0)</f>
        <v>71</v>
      </c>
      <c r="D116" s="10"/>
      <c r="F116" s="10"/>
      <c r="G116" s="10"/>
      <c r="H116" s="10"/>
    </row>
    <row r="117" spans="1:8" x14ac:dyDescent="0.3">
      <c r="A117" s="10" t="s">
        <v>763</v>
      </c>
      <c r="B117" s="10" t="s">
        <v>592</v>
      </c>
      <c r="C117" s="6">
        <f t="shared" ref="C117" ca="1" si="50">VLOOKUP(B117,OFFSET(INDIRECT("$A:$B"),0,MATCH(B$1&amp;"_Verify",INDIRECT("$1:$1"),0)-1),2,0)</f>
        <v>71</v>
      </c>
      <c r="D117" s="10"/>
      <c r="F117" s="10"/>
      <c r="G117" s="10"/>
      <c r="H117" s="10"/>
    </row>
    <row r="118" spans="1:8" x14ac:dyDescent="0.3">
      <c r="A118" s="10" t="s">
        <v>604</v>
      </c>
      <c r="B118" s="10" t="s">
        <v>580</v>
      </c>
      <c r="C118" s="6">
        <f t="shared" ca="1" si="49"/>
        <v>70</v>
      </c>
      <c r="D118" s="10"/>
    </row>
    <row r="119" spans="1:8" x14ac:dyDescent="0.3">
      <c r="A119" s="10" t="s">
        <v>605</v>
      </c>
      <c r="B119" s="10" t="s">
        <v>580</v>
      </c>
      <c r="C119" s="6">
        <f t="shared" ref="C119:C122" ca="1" si="51">VLOOKUP(B119,OFFSET(INDIRECT("$A:$B"),0,MATCH(B$1&amp;"_Verify",INDIRECT("$1:$1"),0)-1),2,0)</f>
        <v>70</v>
      </c>
      <c r="D119" s="10"/>
    </row>
    <row r="120" spans="1:8" x14ac:dyDescent="0.3">
      <c r="A120" s="10" t="s">
        <v>909</v>
      </c>
      <c r="B120" s="10" t="s">
        <v>580</v>
      </c>
      <c r="C120" s="6">
        <f t="shared" ca="1" si="51"/>
        <v>70</v>
      </c>
      <c r="D120" s="10"/>
    </row>
    <row r="121" spans="1:8" x14ac:dyDescent="0.3">
      <c r="A121" s="10" t="s">
        <v>910</v>
      </c>
      <c r="B121" s="10" t="s">
        <v>580</v>
      </c>
      <c r="C121" s="6">
        <f t="shared" ref="C121" ca="1" si="52">VLOOKUP(B121,OFFSET(INDIRECT("$A:$B"),0,MATCH(B$1&amp;"_Verify",INDIRECT("$1:$1"),0)-1),2,0)</f>
        <v>70</v>
      </c>
      <c r="D121" s="10"/>
    </row>
    <row r="122" spans="1:8" x14ac:dyDescent="0.3">
      <c r="A122" s="10" t="s">
        <v>612</v>
      </c>
      <c r="B122" s="10" t="s">
        <v>539</v>
      </c>
      <c r="C122" s="6">
        <f t="shared" ca="1" si="51"/>
        <v>69</v>
      </c>
      <c r="D122" s="10"/>
    </row>
    <row r="123" spans="1:8" x14ac:dyDescent="0.3">
      <c r="A123" s="10" t="s">
        <v>613</v>
      </c>
      <c r="B123" s="10" t="s">
        <v>539</v>
      </c>
      <c r="C123" s="6">
        <f t="shared" ref="C123" ca="1" si="53">VLOOKUP(B123,OFFSET(INDIRECT("$A:$B"),0,MATCH(B$1&amp;"_Verify",INDIRECT("$1:$1"),0)-1),2,0)</f>
        <v>69</v>
      </c>
      <c r="D123" s="10"/>
    </row>
    <row r="124" spans="1:8" x14ac:dyDescent="0.3">
      <c r="A124" s="10" t="s">
        <v>614</v>
      </c>
      <c r="B124" s="10" t="s">
        <v>539</v>
      </c>
      <c r="C124" s="6">
        <f t="shared" ref="C124" ca="1" si="54">VLOOKUP(B124,OFFSET(INDIRECT("$A:$B"),0,MATCH(B$1&amp;"_Verify",INDIRECT("$1:$1"),0)-1),2,0)</f>
        <v>69</v>
      </c>
      <c r="D124" s="10"/>
    </row>
    <row r="125" spans="1:8" x14ac:dyDescent="0.3">
      <c r="A125" s="10" t="s">
        <v>646</v>
      </c>
      <c r="B125" s="10" t="s">
        <v>641</v>
      </c>
      <c r="C125" s="6">
        <f ca="1">VLOOKUP(B125,OFFSET(INDIRECT("$A:$B"),0,MATCH(B$1&amp;"_Verify",INDIRECT("$1:$1"),0)-1),2,0)</f>
        <v>72</v>
      </c>
      <c r="D125" s="10"/>
    </row>
    <row r="126" spans="1:8" x14ac:dyDescent="0.3">
      <c r="A126" s="10" t="s">
        <v>739</v>
      </c>
      <c r="B126" s="10" t="s">
        <v>731</v>
      </c>
      <c r="C126" s="6">
        <f ca="1">VLOOKUP(B126,OFFSET(INDIRECT("$A:$B"),0,MATCH(B$1&amp;"_Verify",INDIRECT("$1:$1"),0)-1),2,0)</f>
        <v>75</v>
      </c>
      <c r="D126" s="10"/>
    </row>
    <row r="127" spans="1:8" x14ac:dyDescent="0.3">
      <c r="A127" s="10" t="s">
        <v>743</v>
      </c>
      <c r="B127" s="10" t="s">
        <v>744</v>
      </c>
      <c r="C127" s="6">
        <f ca="1">VLOOKUP(B127,OFFSET(INDIRECT("$A:$B"),0,MATCH(B$1&amp;"_Verify",INDIRECT("$1:$1"),0)-1),2,0)</f>
        <v>4</v>
      </c>
      <c r="D127" s="10"/>
    </row>
    <row r="128" spans="1:8" s="10" customFormat="1" x14ac:dyDescent="0.3">
      <c r="A128" s="10" t="s">
        <v>746</v>
      </c>
      <c r="B128" s="10" t="s">
        <v>745</v>
      </c>
      <c r="C128" s="6">
        <f ca="1">VLOOKUP(B128,OFFSET(INDIRECT("$A:$B"),0,MATCH(B$1&amp;"_Verify",INDIRECT("$1:$1"),0)-1),2,0)</f>
        <v>76</v>
      </c>
    </row>
    <row r="129" spans="1:4" s="10" customFormat="1" x14ac:dyDescent="0.3">
      <c r="A129" s="10" t="s">
        <v>758</v>
      </c>
      <c r="B129" s="10" t="s">
        <v>756</v>
      </c>
      <c r="C129" s="6">
        <f t="shared" ref="C129:C133" ca="1" si="55">VLOOKUP(B129,OFFSET(INDIRECT("$A:$B"),0,MATCH(B$1&amp;"_Verify",INDIRECT("$1:$1"),0)-1),2,0)</f>
        <v>77</v>
      </c>
    </row>
    <row r="130" spans="1:4" s="10" customFormat="1" x14ac:dyDescent="0.3">
      <c r="A130" s="10" t="s">
        <v>760</v>
      </c>
      <c r="B130" s="10" t="s">
        <v>756</v>
      </c>
      <c r="C130" s="6">
        <f t="shared" ca="1" si="55"/>
        <v>77</v>
      </c>
    </row>
    <row r="131" spans="1:4" s="10" customFormat="1" x14ac:dyDescent="0.3">
      <c r="A131" s="10" t="s">
        <v>779</v>
      </c>
      <c r="B131" s="10" t="s">
        <v>580</v>
      </c>
      <c r="C131" s="6">
        <f t="shared" ca="1" si="55"/>
        <v>70</v>
      </c>
    </row>
    <row r="132" spans="1:4" s="10" customFormat="1" x14ac:dyDescent="0.3">
      <c r="A132" s="10" t="s">
        <v>781</v>
      </c>
      <c r="B132" s="10" t="s">
        <v>580</v>
      </c>
      <c r="C132" s="6">
        <f t="shared" ca="1" si="55"/>
        <v>70</v>
      </c>
    </row>
    <row r="133" spans="1:4" s="10" customFormat="1" x14ac:dyDescent="0.3">
      <c r="A133" s="10" t="s">
        <v>784</v>
      </c>
      <c r="B133" s="10" t="s">
        <v>592</v>
      </c>
      <c r="C133" s="6">
        <f t="shared" ca="1" si="55"/>
        <v>71</v>
      </c>
    </row>
    <row r="134" spans="1:4" s="10" customFormat="1" x14ac:dyDescent="0.3">
      <c r="A134" s="10" t="s">
        <v>839</v>
      </c>
      <c r="B134" s="10" t="s">
        <v>833</v>
      </c>
      <c r="C134" s="6">
        <f t="shared" ref="C134:C136" ca="1" si="56">VLOOKUP(B134,OFFSET(INDIRECT("$A:$B"),0,MATCH(B$1&amp;"_Verify",INDIRECT("$1:$1"),0)-1),2,0)</f>
        <v>79</v>
      </c>
    </row>
    <row r="135" spans="1:4" s="10" customFormat="1" x14ac:dyDescent="0.3">
      <c r="A135" s="10" t="s">
        <v>865</v>
      </c>
      <c r="B135" s="10" t="s">
        <v>837</v>
      </c>
      <c r="C135" s="6">
        <f t="shared" ca="1" si="56"/>
        <v>7</v>
      </c>
    </row>
    <row r="136" spans="1:4" x14ac:dyDescent="0.3">
      <c r="A136" s="10" t="s">
        <v>848</v>
      </c>
      <c r="B136" s="10" t="s">
        <v>580</v>
      </c>
      <c r="C136" s="6">
        <f t="shared" ca="1" si="56"/>
        <v>70</v>
      </c>
      <c r="D136" s="10"/>
    </row>
    <row r="137" spans="1:4" x14ac:dyDescent="0.3">
      <c r="A137" s="10" t="s">
        <v>850</v>
      </c>
      <c r="B137" s="10" t="s">
        <v>580</v>
      </c>
      <c r="C137" s="6">
        <f t="shared" ref="C137:C138" ca="1" si="57">VLOOKUP(B137,OFFSET(INDIRECT("$A:$B"),0,MATCH(B$1&amp;"_Verify",INDIRECT("$1:$1"),0)-1),2,0)</f>
        <v>70</v>
      </c>
      <c r="D137" s="10"/>
    </row>
    <row r="138" spans="1:4" s="10" customFormat="1" x14ac:dyDescent="0.3">
      <c r="A138" s="10" t="s">
        <v>856</v>
      </c>
      <c r="B138" s="10" t="s">
        <v>854</v>
      </c>
      <c r="C138" s="6">
        <f t="shared" ca="1" si="57"/>
        <v>80</v>
      </c>
    </row>
    <row r="139" spans="1:4" x14ac:dyDescent="0.3">
      <c r="A139" s="10" t="s">
        <v>868</v>
      </c>
      <c r="B139" s="10" t="s">
        <v>540</v>
      </c>
      <c r="C139" s="6">
        <f t="shared" ref="C139" ca="1" si="58">VLOOKUP(B139,OFFSET(INDIRECT("$A:$B"),0,MATCH(B$1&amp;"_Verify",INDIRECT("$1:$1"),0)-1),2,0)</f>
        <v>69</v>
      </c>
      <c r="D139" s="10"/>
    </row>
    <row r="140" spans="1:4" s="10" customFormat="1" x14ac:dyDescent="0.3">
      <c r="A140" s="10" t="s">
        <v>872</v>
      </c>
      <c r="B140" s="10" t="s">
        <v>540</v>
      </c>
      <c r="C140" s="6">
        <f t="shared" ref="C140" ca="1" si="59">VLOOKUP(B140,OFFSET(INDIRECT("$A:$B"),0,MATCH(B$1&amp;"_Verify",INDIRECT("$1:$1"),0)-1),2,0)</f>
        <v>69</v>
      </c>
    </row>
    <row r="141" spans="1:4" x14ac:dyDescent="0.3">
      <c r="A141" s="10" t="s">
        <v>877</v>
      </c>
      <c r="B141" s="10" t="s">
        <v>226</v>
      </c>
      <c r="C141" s="6">
        <f t="shared" ref="C141:C144" ca="1" si="60">VLOOKUP(B141,OFFSET(INDIRECT("$A:$B"),0,MATCH(B$1&amp;"_Verify",INDIRECT("$1:$1"),0)-1),2,0)</f>
        <v>15</v>
      </c>
      <c r="D141" s="10"/>
    </row>
    <row r="142" spans="1:4" x14ac:dyDescent="0.3">
      <c r="A142" s="10" t="s">
        <v>889</v>
      </c>
      <c r="B142" s="10" t="s">
        <v>26</v>
      </c>
      <c r="C142" s="6">
        <f t="shared" ca="1" si="60"/>
        <v>6</v>
      </c>
      <c r="D142" s="10"/>
    </row>
    <row r="143" spans="1:4" s="10" customFormat="1" x14ac:dyDescent="0.3">
      <c r="A143" s="10" t="s">
        <v>896</v>
      </c>
      <c r="B143" s="10" t="s">
        <v>833</v>
      </c>
      <c r="C143" s="6">
        <f t="shared" ca="1" si="60"/>
        <v>79</v>
      </c>
    </row>
    <row r="144" spans="1:4" s="10" customFormat="1" x14ac:dyDescent="0.3">
      <c r="A144" s="10" t="s">
        <v>893</v>
      </c>
      <c r="B144" s="10" t="s">
        <v>726</v>
      </c>
      <c r="C144" s="6">
        <f t="shared" ca="1" si="60"/>
        <v>7</v>
      </c>
    </row>
    <row r="145" spans="1:4" x14ac:dyDescent="0.3">
      <c r="A145" s="10" t="s">
        <v>906</v>
      </c>
      <c r="B145" s="10" t="s">
        <v>899</v>
      </c>
      <c r="C145" s="6">
        <f t="shared" ref="C145" ca="1" si="61">VLOOKUP(B145,OFFSET(INDIRECT("$A:$B"),0,MATCH(B$1&amp;"_Verify",INDIRECT("$1:$1"),0)-1),2,0)</f>
        <v>81</v>
      </c>
      <c r="D145" s="10"/>
    </row>
    <row r="146" spans="1:4" x14ac:dyDescent="0.3">
      <c r="A146" s="10" t="s">
        <v>919</v>
      </c>
      <c r="B146" s="10" t="s">
        <v>920</v>
      </c>
      <c r="C146" s="6">
        <f t="shared" ref="C146" ca="1" si="62">VLOOKUP(B146,OFFSET(INDIRECT("$A:$B"),0,MATCH(B$1&amp;"_Verify",INDIRECT("$1:$1"),0)-1),2,0)</f>
        <v>69</v>
      </c>
      <c r="D146" s="10"/>
    </row>
    <row r="147" spans="1:4" x14ac:dyDescent="0.3">
      <c r="A147" s="10" t="s">
        <v>624</v>
      </c>
      <c r="B147" s="10" t="s">
        <v>24</v>
      </c>
      <c r="C147" s="6">
        <f t="shared" ref="C147" ca="1" si="63">VLOOKUP(B147,OFFSET(INDIRECT("$A:$B"),0,MATCH(B$1&amp;"_Verify",INDIRECT("$1:$1"),0)-1),2,0)</f>
        <v>4</v>
      </c>
      <c r="D147" s="10"/>
    </row>
    <row r="148" spans="1:4" x14ac:dyDescent="0.3">
      <c r="A148" s="10" t="s">
        <v>628</v>
      </c>
      <c r="B148" s="10" t="s">
        <v>24</v>
      </c>
      <c r="C148" s="6">
        <f t="shared" ref="C148" ca="1" si="64">VLOOKUP(B148,OFFSET(INDIRECT("$A:$B"),0,MATCH(B$1&amp;"_Verify",INDIRECT("$1:$1"),0)-1),2,0)</f>
        <v>4</v>
      </c>
      <c r="D148" s="10"/>
    </row>
    <row r="149" spans="1:4" x14ac:dyDescent="0.3">
      <c r="A149" s="10" t="s">
        <v>630</v>
      </c>
      <c r="B149" s="10" t="s">
        <v>24</v>
      </c>
      <c r="C149" s="6">
        <f t="shared" ref="C149:C150" ca="1" si="65">VLOOKUP(B149,OFFSET(INDIRECT("$A:$B"),0,MATCH(B$1&amp;"_Verify",INDIRECT("$1:$1"),0)-1),2,0)</f>
        <v>4</v>
      </c>
      <c r="D149" s="10"/>
    </row>
    <row r="150" spans="1:4" x14ac:dyDescent="0.3">
      <c r="A150" s="10" t="s">
        <v>871</v>
      </c>
      <c r="B150" s="10" t="s">
        <v>54</v>
      </c>
      <c r="C150" s="6">
        <f t="shared" ca="1" si="65"/>
        <v>8</v>
      </c>
      <c r="D150" s="10"/>
    </row>
    <row r="151" spans="1:4" x14ac:dyDescent="0.3">
      <c r="A151" s="10" t="s">
        <v>881</v>
      </c>
      <c r="B151" s="10" t="s">
        <v>54</v>
      </c>
      <c r="C151" s="6">
        <f t="shared" ref="C151:C152" ca="1" si="66">VLOOKUP(B151,OFFSET(INDIRECT("$A:$B"),0,MATCH(B$1&amp;"_Verify",INDIRECT("$1:$1"),0)-1),2,0)</f>
        <v>8</v>
      </c>
      <c r="D151" s="10"/>
    </row>
    <row r="152" spans="1:4" x14ac:dyDescent="0.3">
      <c r="A152" s="10" t="s">
        <v>882</v>
      </c>
      <c r="B152" s="10" t="s">
        <v>54</v>
      </c>
      <c r="C152" s="6">
        <f t="shared" ca="1" si="66"/>
        <v>8</v>
      </c>
      <c r="D152" s="10"/>
    </row>
    <row r="153" spans="1:4" x14ac:dyDescent="0.3">
      <c r="A153" t="s">
        <v>242</v>
      </c>
      <c r="B153" t="s">
        <v>21</v>
      </c>
      <c r="C153" s="6">
        <f t="shared" ca="1" si="11"/>
        <v>7</v>
      </c>
    </row>
    <row r="154" spans="1:4" x14ac:dyDescent="0.3">
      <c r="A154" t="s">
        <v>243</v>
      </c>
      <c r="B154" t="s">
        <v>21</v>
      </c>
      <c r="C154" s="6">
        <f t="shared" ca="1" si="11"/>
        <v>7</v>
      </c>
    </row>
    <row r="155" spans="1:4" x14ac:dyDescent="0.3">
      <c r="A155" t="s">
        <v>244</v>
      </c>
      <c r="B155" t="s">
        <v>21</v>
      </c>
      <c r="C155" s="6">
        <f t="shared" ca="1" si="11"/>
        <v>7</v>
      </c>
    </row>
    <row r="156" spans="1:4" x14ac:dyDescent="0.3">
      <c r="A156" t="s">
        <v>245</v>
      </c>
      <c r="B156" t="s">
        <v>21</v>
      </c>
      <c r="C156" s="6">
        <f t="shared" ca="1" si="11"/>
        <v>7</v>
      </c>
    </row>
    <row r="157" spans="1:4" x14ac:dyDescent="0.3">
      <c r="A157" t="s">
        <v>246</v>
      </c>
      <c r="B157" t="s">
        <v>21</v>
      </c>
      <c r="C157" s="6">
        <f t="shared" ca="1" si="11"/>
        <v>7</v>
      </c>
    </row>
    <row r="158" spans="1:4" x14ac:dyDescent="0.3">
      <c r="A158" t="s">
        <v>247</v>
      </c>
      <c r="B158" t="s">
        <v>21</v>
      </c>
      <c r="C158" s="6">
        <f t="shared" ca="1" si="11"/>
        <v>7</v>
      </c>
    </row>
    <row r="159" spans="1:4" x14ac:dyDescent="0.3">
      <c r="A159" t="s">
        <v>248</v>
      </c>
      <c r="B159" t="s">
        <v>21</v>
      </c>
      <c r="C159" s="6">
        <f t="shared" ca="1" si="11"/>
        <v>7</v>
      </c>
    </row>
    <row r="160" spans="1:4" x14ac:dyDescent="0.3">
      <c r="A160" t="s">
        <v>249</v>
      </c>
      <c r="B160" t="s">
        <v>21</v>
      </c>
      <c r="C160" s="6">
        <f t="shared" ca="1" si="11"/>
        <v>7</v>
      </c>
    </row>
    <row r="161" spans="1:4" x14ac:dyDescent="0.3">
      <c r="A161" t="s">
        <v>250</v>
      </c>
      <c r="B161" t="s">
        <v>21</v>
      </c>
      <c r="C161" s="6">
        <f t="shared" ca="1" si="11"/>
        <v>7</v>
      </c>
    </row>
    <row r="162" spans="1:4" x14ac:dyDescent="0.3">
      <c r="A162" s="10" t="s">
        <v>488</v>
      </c>
      <c r="B162" s="10" t="s">
        <v>21</v>
      </c>
      <c r="C162" s="6">
        <f t="shared" ref="C162:C166" ca="1" si="67">VLOOKUP(B162,OFFSET(INDIRECT("$A:$B"),0,MATCH(B$1&amp;"_Verify",INDIRECT("$1:$1"),0)-1),2,0)</f>
        <v>7</v>
      </c>
      <c r="D162" s="10"/>
    </row>
    <row r="163" spans="1:4" x14ac:dyDescent="0.3">
      <c r="A163" s="10" t="s">
        <v>491</v>
      </c>
      <c r="B163" s="10" t="s">
        <v>21</v>
      </c>
      <c r="C163" s="6">
        <f t="shared" ref="C163" ca="1" si="68">VLOOKUP(B163,OFFSET(INDIRECT("$A:$B"),0,MATCH(B$1&amp;"_Verify",INDIRECT("$1:$1"),0)-1),2,0)</f>
        <v>7</v>
      </c>
      <c r="D163" s="10"/>
    </row>
    <row r="164" spans="1:4" x14ac:dyDescent="0.3">
      <c r="A164" s="10" t="s">
        <v>489</v>
      </c>
      <c r="B164" s="10" t="s">
        <v>21</v>
      </c>
      <c r="C164" s="6">
        <f t="shared" ca="1" si="67"/>
        <v>7</v>
      </c>
      <c r="D164" s="10"/>
    </row>
    <row r="165" spans="1:4" x14ac:dyDescent="0.3">
      <c r="A165" s="10" t="s">
        <v>492</v>
      </c>
      <c r="B165" s="10" t="s">
        <v>21</v>
      </c>
      <c r="C165" s="6">
        <f t="shared" ref="C165" ca="1" si="69">VLOOKUP(B165,OFFSET(INDIRECT("$A:$B"),0,MATCH(B$1&amp;"_Verify",INDIRECT("$1:$1"),0)-1),2,0)</f>
        <v>7</v>
      </c>
      <c r="D165" s="10"/>
    </row>
    <row r="166" spans="1:4" x14ac:dyDescent="0.3">
      <c r="A166" s="10" t="s">
        <v>490</v>
      </c>
      <c r="B166" s="10" t="s">
        <v>21</v>
      </c>
      <c r="C166" s="6">
        <f t="shared" ca="1" si="67"/>
        <v>7</v>
      </c>
      <c r="D166" s="10"/>
    </row>
    <row r="167" spans="1:4" x14ac:dyDescent="0.3">
      <c r="A167" s="10" t="s">
        <v>493</v>
      </c>
      <c r="B167" s="10" t="s">
        <v>21</v>
      </c>
      <c r="C167" s="6">
        <f t="shared" ref="C167" ca="1" si="70">VLOOKUP(B167,OFFSET(INDIRECT("$A:$B"),0,MATCH(B$1&amp;"_Verify",INDIRECT("$1:$1"),0)-1),2,0)</f>
        <v>7</v>
      </c>
      <c r="D167" s="10"/>
    </row>
    <row r="168" spans="1:4" x14ac:dyDescent="0.3">
      <c r="A168" t="s">
        <v>251</v>
      </c>
      <c r="B168" t="s">
        <v>21</v>
      </c>
      <c r="C168" s="6">
        <f t="shared" ca="1" si="11"/>
        <v>7</v>
      </c>
    </row>
    <row r="169" spans="1:4" x14ac:dyDescent="0.3">
      <c r="A169" t="s">
        <v>252</v>
      </c>
      <c r="B169" t="s">
        <v>21</v>
      </c>
      <c r="C169" s="6">
        <f t="shared" ca="1" si="11"/>
        <v>7</v>
      </c>
    </row>
    <row r="170" spans="1:4" x14ac:dyDescent="0.3">
      <c r="A170" t="s">
        <v>253</v>
      </c>
      <c r="B170" t="s">
        <v>21</v>
      </c>
      <c r="C170" s="6">
        <f t="shared" ca="1" si="11"/>
        <v>7</v>
      </c>
    </row>
    <row r="171" spans="1:4" x14ac:dyDescent="0.3">
      <c r="A171" t="s">
        <v>266</v>
      </c>
      <c r="B171" t="s">
        <v>268</v>
      </c>
      <c r="C171" s="6">
        <f t="shared" ca="1" si="11"/>
        <v>14</v>
      </c>
    </row>
    <row r="172" spans="1:4" x14ac:dyDescent="0.3">
      <c r="A172" s="10" t="s">
        <v>494</v>
      </c>
      <c r="B172" s="10" t="s">
        <v>268</v>
      </c>
      <c r="C172" s="6">
        <f t="shared" ref="C172:C173" ca="1" si="71">VLOOKUP(B172,OFFSET(INDIRECT("$A:$B"),0,MATCH(B$1&amp;"_Verify",INDIRECT("$1:$1"),0)-1),2,0)</f>
        <v>14</v>
      </c>
      <c r="D172" s="10"/>
    </row>
    <row r="173" spans="1:4" x14ac:dyDescent="0.3">
      <c r="A173" s="10" t="s">
        <v>496</v>
      </c>
      <c r="B173" s="10" t="s">
        <v>268</v>
      </c>
      <c r="C173" s="6">
        <f t="shared" ca="1" si="71"/>
        <v>14</v>
      </c>
      <c r="D173" s="10"/>
    </row>
    <row r="174" spans="1:4" x14ac:dyDescent="0.3">
      <c r="A174" s="10" t="s">
        <v>498</v>
      </c>
      <c r="B174" s="10" t="s">
        <v>268</v>
      </c>
      <c r="C174" s="6">
        <f t="shared" ref="C174" ca="1" si="72">VLOOKUP(B174,OFFSET(INDIRECT("$A:$B"),0,MATCH(B$1&amp;"_Verify",INDIRECT("$1:$1"),0)-1),2,0)</f>
        <v>14</v>
      </c>
      <c r="D174" s="10"/>
    </row>
    <row r="175" spans="1:4" x14ac:dyDescent="0.3">
      <c r="A175" t="s">
        <v>267</v>
      </c>
      <c r="B175" t="s">
        <v>268</v>
      </c>
      <c r="C175" s="6">
        <f t="shared" ca="1" si="11"/>
        <v>14</v>
      </c>
    </row>
    <row r="176" spans="1:4" x14ac:dyDescent="0.3">
      <c r="A176" s="10" t="s">
        <v>499</v>
      </c>
      <c r="B176" s="10" t="s">
        <v>268</v>
      </c>
      <c r="C176" s="6">
        <f t="shared" ref="C176:C177" ca="1" si="73">VLOOKUP(B176,OFFSET(INDIRECT("$A:$B"),0,MATCH(B$1&amp;"_Verify",INDIRECT("$1:$1"),0)-1),2,0)</f>
        <v>14</v>
      </c>
      <c r="D176" s="10"/>
    </row>
    <row r="177" spans="1:4" x14ac:dyDescent="0.3">
      <c r="A177" s="10" t="s">
        <v>500</v>
      </c>
      <c r="B177" s="10" t="s">
        <v>268</v>
      </c>
      <c r="C177" s="6">
        <f t="shared" ca="1" si="73"/>
        <v>14</v>
      </c>
      <c r="D177" s="10"/>
    </row>
    <row r="178" spans="1:4" x14ac:dyDescent="0.3">
      <c r="A178" s="10" t="s">
        <v>501</v>
      </c>
      <c r="B178" s="10" t="s">
        <v>268</v>
      </c>
      <c r="C178" s="6">
        <f t="shared" ref="C178" ca="1" si="74">VLOOKUP(B178,OFFSET(INDIRECT("$A:$B"),0,MATCH(B$1&amp;"_Verify",INDIRECT("$1:$1"),0)-1),2,0)</f>
        <v>14</v>
      </c>
      <c r="D178" s="10"/>
    </row>
    <row r="179" spans="1:4" x14ac:dyDescent="0.3">
      <c r="A179" s="10" t="s">
        <v>502</v>
      </c>
      <c r="B179" s="10" t="s">
        <v>479</v>
      </c>
      <c r="C179" s="6">
        <f t="shared" ref="C179:C180" ca="1" si="75">VLOOKUP(B179,OFFSET(INDIRECT("$A:$B"),0,MATCH(B$1&amp;"_Verify",INDIRECT("$1:$1"),0)-1),2,0)</f>
        <v>64</v>
      </c>
      <c r="D179" s="10"/>
    </row>
    <row r="180" spans="1:4" x14ac:dyDescent="0.3">
      <c r="A180" s="10" t="s">
        <v>503</v>
      </c>
      <c r="B180" s="10" t="s">
        <v>481</v>
      </c>
      <c r="C180" s="6">
        <f t="shared" ca="1" si="75"/>
        <v>65</v>
      </c>
      <c r="D180" s="10"/>
    </row>
    <row r="181" spans="1:4" x14ac:dyDescent="0.3">
      <c r="A181" t="s">
        <v>171</v>
      </c>
      <c r="B181" t="s">
        <v>165</v>
      </c>
      <c r="C181" s="6">
        <f t="shared" ca="1" si="11"/>
        <v>57</v>
      </c>
    </row>
    <row r="182" spans="1:4" x14ac:dyDescent="0.3">
      <c r="A182" s="10" t="s">
        <v>506</v>
      </c>
      <c r="B182" s="10" t="s">
        <v>165</v>
      </c>
      <c r="C182" s="6">
        <f t="shared" ref="C182" ca="1" si="76">VLOOKUP(B182,OFFSET(INDIRECT("$A:$B"),0,MATCH(B$1&amp;"_Verify",INDIRECT("$1:$1"),0)-1),2,0)</f>
        <v>57</v>
      </c>
      <c r="D182" s="10"/>
    </row>
    <row r="183" spans="1:4" x14ac:dyDescent="0.3">
      <c r="A183" t="s">
        <v>172</v>
      </c>
      <c r="B183" t="s">
        <v>165</v>
      </c>
      <c r="C183" s="6">
        <f t="shared" ca="1" si="11"/>
        <v>57</v>
      </c>
    </row>
    <row r="184" spans="1:4" x14ac:dyDescent="0.3">
      <c r="A184" s="10" t="s">
        <v>507</v>
      </c>
      <c r="B184" s="10" t="s">
        <v>165</v>
      </c>
      <c r="C184" s="6">
        <f t="shared" ref="C184" ca="1" si="77">VLOOKUP(B184,OFFSET(INDIRECT("$A:$B"),0,MATCH(B$1&amp;"_Verify",INDIRECT("$1:$1"),0)-1),2,0)</f>
        <v>57</v>
      </c>
      <c r="D184" s="10"/>
    </row>
    <row r="185" spans="1:4" x14ac:dyDescent="0.3">
      <c r="A185" t="s">
        <v>173</v>
      </c>
      <c r="B185" t="s">
        <v>165</v>
      </c>
      <c r="C185" s="6">
        <f t="shared" ca="1" si="11"/>
        <v>57</v>
      </c>
    </row>
    <row r="186" spans="1:4" x14ac:dyDescent="0.3">
      <c r="A186" s="10" t="s">
        <v>508</v>
      </c>
      <c r="B186" s="10" t="s">
        <v>165</v>
      </c>
      <c r="C186" s="6">
        <f t="shared" ref="C186" ca="1" si="78">VLOOKUP(B186,OFFSET(INDIRECT("$A:$B"),0,MATCH(B$1&amp;"_Verify",INDIRECT("$1:$1"),0)-1),2,0)</f>
        <v>57</v>
      </c>
      <c r="D186" s="10"/>
    </row>
    <row r="187" spans="1:4" x14ac:dyDescent="0.3">
      <c r="A187" t="s">
        <v>174</v>
      </c>
      <c r="B187" t="s">
        <v>184</v>
      </c>
      <c r="C187" s="6">
        <f t="shared" ca="1" si="11"/>
        <v>31</v>
      </c>
    </row>
    <row r="188" spans="1:4" x14ac:dyDescent="0.3">
      <c r="A188" t="s">
        <v>175</v>
      </c>
      <c r="B188" t="s">
        <v>182</v>
      </c>
      <c r="C188" s="6">
        <f t="shared" ca="1" si="11"/>
        <v>33</v>
      </c>
    </row>
    <row r="189" spans="1:4" x14ac:dyDescent="0.3">
      <c r="A189" t="s">
        <v>176</v>
      </c>
      <c r="B189" t="s">
        <v>185</v>
      </c>
      <c r="C189" s="6">
        <f t="shared" ca="1" si="11"/>
        <v>34</v>
      </c>
    </row>
    <row r="190" spans="1:4" x14ac:dyDescent="0.3">
      <c r="A190" t="s">
        <v>177</v>
      </c>
      <c r="B190" t="s">
        <v>186</v>
      </c>
      <c r="C190" s="6">
        <f t="shared" ca="1" si="11"/>
        <v>35</v>
      </c>
    </row>
    <row r="191" spans="1:4" x14ac:dyDescent="0.3">
      <c r="A191" t="s">
        <v>178</v>
      </c>
      <c r="B191" t="s">
        <v>187</v>
      </c>
      <c r="C191" s="6">
        <f t="shared" ca="1" si="11"/>
        <v>36</v>
      </c>
    </row>
    <row r="192" spans="1:4" x14ac:dyDescent="0.3">
      <c r="A192" t="s">
        <v>179</v>
      </c>
      <c r="B192" t="s">
        <v>188</v>
      </c>
      <c r="C192" s="6">
        <f t="shared" ca="1" si="11"/>
        <v>37</v>
      </c>
    </row>
    <row r="193" spans="1:3" x14ac:dyDescent="0.3">
      <c r="A193" t="s">
        <v>180</v>
      </c>
      <c r="B193" t="s">
        <v>189</v>
      </c>
      <c r="C193" s="6">
        <f t="shared" ca="1" si="11"/>
        <v>38</v>
      </c>
    </row>
    <row r="194" spans="1:3" x14ac:dyDescent="0.3">
      <c r="A194" t="s">
        <v>181</v>
      </c>
      <c r="B194" t="s">
        <v>190</v>
      </c>
      <c r="C194" s="6">
        <f t="shared" ca="1" si="11"/>
        <v>39</v>
      </c>
    </row>
    <row r="195" spans="1:3" x14ac:dyDescent="0.3">
      <c r="A195" t="s">
        <v>269</v>
      </c>
      <c r="B195" t="s">
        <v>530</v>
      </c>
      <c r="C195" s="6">
        <f t="shared" ref="C195" ca="1" si="79">VLOOKUP(B195,OFFSET(INDIRECT("$A:$B"),0,MATCH(B$1&amp;"_Verify",INDIRECT("$1:$1"),0)-1),2,0)</f>
        <v>68</v>
      </c>
    </row>
    <row r="196" spans="1:3" x14ac:dyDescent="0.3">
      <c r="A196" t="s">
        <v>270</v>
      </c>
      <c r="B196" t="s">
        <v>530</v>
      </c>
      <c r="C196" s="6">
        <f t="shared" ref="C196" ca="1" si="80">VLOOKUP(B196,OFFSET(INDIRECT("$A:$B"),0,MATCH(B$1&amp;"_Verify",INDIRECT("$1:$1"),0)-1),2,0)</f>
        <v>68</v>
      </c>
    </row>
    <row r="197" spans="1:3" x14ac:dyDescent="0.3">
      <c r="A197" t="s">
        <v>290</v>
      </c>
      <c r="B197" t="s">
        <v>93</v>
      </c>
      <c r="C197" s="6">
        <f t="shared" ref="C197:C200" ca="1" si="81">VLOOKUP(B197,OFFSET(INDIRECT("$A:$B"),0,MATCH(B$1&amp;"_Verify",INDIRECT("$1:$1"),0)-1),2,0)</f>
        <v>13</v>
      </c>
    </row>
    <row r="198" spans="1:3" x14ac:dyDescent="0.3">
      <c r="A198" t="s">
        <v>292</v>
      </c>
      <c r="B198" t="s">
        <v>21</v>
      </c>
      <c r="C198" s="6">
        <f t="shared" ca="1" si="81"/>
        <v>7</v>
      </c>
    </row>
    <row r="199" spans="1:3" x14ac:dyDescent="0.3">
      <c r="A199" t="s">
        <v>291</v>
      </c>
      <c r="B199" t="s">
        <v>93</v>
      </c>
      <c r="C199" s="6">
        <f t="shared" ca="1" si="81"/>
        <v>13</v>
      </c>
    </row>
    <row r="200" spans="1:3" x14ac:dyDescent="0.3">
      <c r="A200" t="s">
        <v>294</v>
      </c>
      <c r="B200" t="s">
        <v>21</v>
      </c>
      <c r="C200" s="6">
        <f t="shared" ca="1" si="81"/>
        <v>7</v>
      </c>
    </row>
    <row r="201" spans="1:3" x14ac:dyDescent="0.3">
      <c r="A201" t="s">
        <v>298</v>
      </c>
      <c r="B201" s="10" t="s">
        <v>530</v>
      </c>
      <c r="C201" s="6">
        <f t="shared" ref="C201" ca="1" si="82">VLOOKUP(B201,OFFSET(INDIRECT("$A:$B"),0,MATCH(B$1&amp;"_Verify",INDIRECT("$1:$1"),0)-1),2,0)</f>
        <v>68</v>
      </c>
    </row>
    <row r="202" spans="1:3" x14ac:dyDescent="0.3">
      <c r="A202" t="s">
        <v>299</v>
      </c>
      <c r="B202" s="10" t="s">
        <v>530</v>
      </c>
      <c r="C202" s="6">
        <f t="shared" ref="C202:C204" ca="1" si="83">VLOOKUP(B202,OFFSET(INDIRECT("$A:$B"),0,MATCH(B$1&amp;"_Verify",INDIRECT("$1:$1"),0)-1),2,0)</f>
        <v>68</v>
      </c>
    </row>
    <row r="203" spans="1:3" x14ac:dyDescent="0.3">
      <c r="A203" t="s">
        <v>300</v>
      </c>
      <c r="B203" t="s">
        <v>93</v>
      </c>
      <c r="C203" s="6">
        <f t="shared" ca="1" si="83"/>
        <v>13</v>
      </c>
    </row>
    <row r="204" spans="1:3" x14ac:dyDescent="0.3">
      <c r="A204" t="s">
        <v>301</v>
      </c>
      <c r="B204" t="s">
        <v>225</v>
      </c>
      <c r="C204" s="6">
        <f t="shared" ca="1" si="83"/>
        <v>15</v>
      </c>
    </row>
    <row r="205" spans="1:3" x14ac:dyDescent="0.3">
      <c r="A205" t="s">
        <v>302</v>
      </c>
      <c r="B205" t="s">
        <v>228</v>
      </c>
      <c r="C205" s="6">
        <f t="shared" ref="C205" ca="1" si="84">VLOOKUP(B205,OFFSET(INDIRECT("$A:$B"),0,MATCH(B$1&amp;"_Verify",INDIRECT("$1:$1"),0)-1),2,0)</f>
        <v>16</v>
      </c>
    </row>
    <row r="206" spans="1:3" x14ac:dyDescent="0.3">
      <c r="A206" t="s">
        <v>303</v>
      </c>
      <c r="B206" t="s">
        <v>228</v>
      </c>
      <c r="C206" s="6">
        <f t="shared" ref="C206" ca="1" si="85">VLOOKUP(B206,OFFSET(INDIRECT("$A:$B"),0,MATCH(B$1&amp;"_Verify",INDIRECT("$1:$1"),0)-1),2,0)</f>
        <v>16</v>
      </c>
    </row>
    <row r="207" spans="1:3" x14ac:dyDescent="0.3">
      <c r="A207" t="s">
        <v>306</v>
      </c>
      <c r="B207" t="s">
        <v>229</v>
      </c>
      <c r="C207" s="6">
        <f t="shared" ref="C207" ca="1" si="86">VLOOKUP(B207,OFFSET(INDIRECT("$A:$B"),0,MATCH(B$1&amp;"_Verify",INDIRECT("$1:$1"),0)-1),2,0)</f>
        <v>17</v>
      </c>
    </row>
    <row r="208" spans="1:3" x14ac:dyDescent="0.3">
      <c r="A208" t="s">
        <v>307</v>
      </c>
      <c r="B208" t="s">
        <v>229</v>
      </c>
      <c r="C208" s="6">
        <f t="shared" ref="C208" ca="1" si="87">VLOOKUP(B208,OFFSET(INDIRECT("$A:$B"),0,MATCH(B$1&amp;"_Verify",INDIRECT("$1:$1"),0)-1),2,0)</f>
        <v>17</v>
      </c>
    </row>
    <row r="209" spans="1:4" x14ac:dyDescent="0.3">
      <c r="A209" t="s">
        <v>308</v>
      </c>
      <c r="B209" t="s">
        <v>230</v>
      </c>
      <c r="C209" s="6">
        <f t="shared" ref="C209" ca="1" si="88">VLOOKUP(B209,OFFSET(INDIRECT("$A:$B"),0,MATCH(B$1&amp;"_Verify",INDIRECT("$1:$1"),0)-1),2,0)</f>
        <v>18</v>
      </c>
    </row>
    <row r="210" spans="1:4" x14ac:dyDescent="0.3">
      <c r="A210" t="s">
        <v>309</v>
      </c>
      <c r="B210" t="s">
        <v>230</v>
      </c>
      <c r="C210" s="6">
        <f t="shared" ref="C210" ca="1" si="89">VLOOKUP(B210,OFFSET(INDIRECT("$A:$B"),0,MATCH(B$1&amp;"_Verify",INDIRECT("$1:$1"),0)-1),2,0)</f>
        <v>18</v>
      </c>
    </row>
    <row r="211" spans="1:4" x14ac:dyDescent="0.3">
      <c r="A211" t="s">
        <v>310</v>
      </c>
      <c r="B211" t="s">
        <v>231</v>
      </c>
      <c r="C211" s="6">
        <f t="shared" ref="C211" ca="1" si="90">VLOOKUP(B211,OFFSET(INDIRECT("$A:$B"),0,MATCH(B$1&amp;"_Verify",INDIRECT("$1:$1"),0)-1),2,0)</f>
        <v>19</v>
      </c>
    </row>
    <row r="212" spans="1:4" x14ac:dyDescent="0.3">
      <c r="A212" t="s">
        <v>311</v>
      </c>
      <c r="B212" t="s">
        <v>231</v>
      </c>
      <c r="C212" s="6">
        <f t="shared" ref="C212" ca="1" si="91">VLOOKUP(B212,OFFSET(INDIRECT("$A:$B"),0,MATCH(B$1&amp;"_Verify",INDIRECT("$1:$1"),0)-1),2,0)</f>
        <v>19</v>
      </c>
    </row>
    <row r="213" spans="1:4" x14ac:dyDescent="0.3">
      <c r="A213" t="s">
        <v>313</v>
      </c>
      <c r="B213" t="s">
        <v>239</v>
      </c>
      <c r="C213" s="6">
        <f t="shared" ref="C213:C223" ca="1" si="92">VLOOKUP(B213,OFFSET(INDIRECT("$A:$B"),0,MATCH(B$1&amp;"_Verify",INDIRECT("$1:$1"),0)-1),2,0)</f>
        <v>20</v>
      </c>
    </row>
    <row r="214" spans="1:4" x14ac:dyDescent="0.3">
      <c r="A214" t="s">
        <v>314</v>
      </c>
      <c r="B214" t="s">
        <v>239</v>
      </c>
      <c r="C214" s="6">
        <f t="shared" ca="1" si="92"/>
        <v>20</v>
      </c>
    </row>
    <row r="215" spans="1:4" x14ac:dyDescent="0.3">
      <c r="A215" t="s">
        <v>365</v>
      </c>
      <c r="B215" t="s">
        <v>93</v>
      </c>
      <c r="C215" s="6">
        <f t="shared" ref="C215:C217" ca="1" si="93">VLOOKUP(B215,OFFSET(INDIRECT("$A:$B"),0,MATCH(B$1&amp;"_Verify",INDIRECT("$1:$1"),0)-1),2,0)</f>
        <v>13</v>
      </c>
      <c r="D215" s="6"/>
    </row>
    <row r="216" spans="1:4" x14ac:dyDescent="0.3">
      <c r="A216" t="s">
        <v>367</v>
      </c>
      <c r="B216" t="s">
        <v>338</v>
      </c>
      <c r="C216" s="6">
        <f t="shared" ca="1" si="93"/>
        <v>21</v>
      </c>
    </row>
    <row r="217" spans="1:4" x14ac:dyDescent="0.3">
      <c r="A217" t="s">
        <v>371</v>
      </c>
      <c r="B217" t="s">
        <v>57</v>
      </c>
      <c r="C217" s="6">
        <f t="shared" ca="1" si="93"/>
        <v>11</v>
      </c>
    </row>
    <row r="218" spans="1:4" x14ac:dyDescent="0.3">
      <c r="A218" t="s">
        <v>315</v>
      </c>
      <c r="B218" t="s">
        <v>93</v>
      </c>
      <c r="C218" s="6">
        <f t="shared" ca="1" si="92"/>
        <v>13</v>
      </c>
    </row>
    <row r="219" spans="1:4" x14ac:dyDescent="0.3">
      <c r="A219" t="s">
        <v>317</v>
      </c>
      <c r="B219" t="s">
        <v>21</v>
      </c>
      <c r="C219" s="6">
        <f t="shared" ca="1" si="92"/>
        <v>7</v>
      </c>
    </row>
    <row r="220" spans="1:4" x14ac:dyDescent="0.3">
      <c r="A220" s="10" t="s">
        <v>510</v>
      </c>
      <c r="B220" s="10" t="s">
        <v>93</v>
      </c>
      <c r="C220" s="6">
        <f t="shared" ca="1" si="92"/>
        <v>13</v>
      </c>
      <c r="D220" s="10"/>
    </row>
    <row r="221" spans="1:4" x14ac:dyDescent="0.3">
      <c r="A221" s="10" t="s">
        <v>512</v>
      </c>
      <c r="B221" s="10" t="s">
        <v>21</v>
      </c>
      <c r="C221" s="6">
        <f t="shared" ca="1" si="92"/>
        <v>7</v>
      </c>
      <c r="D221" s="10"/>
    </row>
    <row r="222" spans="1:4" x14ac:dyDescent="0.3">
      <c r="A222" t="s">
        <v>372</v>
      </c>
      <c r="B222" t="s">
        <v>342</v>
      </c>
      <c r="C222" s="6">
        <f t="shared" ca="1" si="92"/>
        <v>61</v>
      </c>
    </row>
    <row r="223" spans="1:4" x14ac:dyDescent="0.3">
      <c r="A223" t="s">
        <v>373</v>
      </c>
      <c r="B223" t="s">
        <v>346</v>
      </c>
      <c r="C223" s="6">
        <f t="shared" ca="1" si="92"/>
        <v>59</v>
      </c>
    </row>
    <row r="224" spans="1:4" x14ac:dyDescent="0.3">
      <c r="A224" t="s">
        <v>318</v>
      </c>
      <c r="B224" t="s">
        <v>240</v>
      </c>
      <c r="C224" s="6">
        <f t="shared" ref="C224:C227" ca="1" si="94">VLOOKUP(B224,OFFSET(INDIRECT("$A:$B"),0,MATCH(B$1&amp;"_Verify",INDIRECT("$1:$1"),0)-1),2,0)</f>
        <v>58</v>
      </c>
    </row>
    <row r="225" spans="1:4" x14ac:dyDescent="0.3">
      <c r="A225" s="10" t="s">
        <v>514</v>
      </c>
      <c r="B225" s="10" t="s">
        <v>240</v>
      </c>
      <c r="C225" s="6">
        <f t="shared" ref="C225" ca="1" si="95">VLOOKUP(B225,OFFSET(INDIRECT("$A:$B"),0,MATCH(B$1&amp;"_Verify",INDIRECT("$1:$1"),0)-1),2,0)</f>
        <v>58</v>
      </c>
      <c r="D225" s="10"/>
    </row>
    <row r="226" spans="1:4" s="10" customFormat="1" x14ac:dyDescent="0.3">
      <c r="A226" t="s">
        <v>329</v>
      </c>
      <c r="B226" t="s">
        <v>273</v>
      </c>
      <c r="C226" s="6">
        <f t="shared" ca="1" si="94"/>
        <v>41</v>
      </c>
      <c r="D226"/>
    </row>
    <row r="227" spans="1:4" s="10" customFormat="1" x14ac:dyDescent="0.3">
      <c r="A227" t="s">
        <v>331</v>
      </c>
      <c r="B227" t="s">
        <v>54</v>
      </c>
      <c r="C227" s="6">
        <f t="shared" ca="1" si="94"/>
        <v>8</v>
      </c>
      <c r="D227"/>
    </row>
    <row r="228" spans="1:4" s="10" customFormat="1" x14ac:dyDescent="0.3">
      <c r="A228" t="s">
        <v>320</v>
      </c>
      <c r="B228" t="s">
        <v>274</v>
      </c>
      <c r="C228" s="6">
        <f t="shared" ref="C228" ca="1" si="96">VLOOKUP(B228,OFFSET(INDIRECT("$A:$B"),0,MATCH(B$1&amp;"_Verify",INDIRECT("$1:$1"),0)-1),2,0)</f>
        <v>40</v>
      </c>
      <c r="D228"/>
    </row>
    <row r="229" spans="1:4" s="10" customFormat="1" x14ac:dyDescent="0.3">
      <c r="A229" t="s">
        <v>322</v>
      </c>
      <c r="B229" t="s">
        <v>55</v>
      </c>
      <c r="C229" s="6">
        <f t="shared" ref="C229" ca="1" si="97">VLOOKUP(B229,OFFSET(INDIRECT("$A:$B"),0,MATCH(B$1&amp;"_Verify",INDIRECT("$1:$1"),0)-1),2,0)</f>
        <v>9</v>
      </c>
      <c r="D229"/>
    </row>
    <row r="230" spans="1:4" x14ac:dyDescent="0.3">
      <c r="A230" t="s">
        <v>352</v>
      </c>
      <c r="B230" t="s">
        <v>345</v>
      </c>
      <c r="C230" s="6">
        <f t="shared" ref="C230" ca="1" si="98">VLOOKUP(B230,OFFSET(INDIRECT("$A:$B"),0,MATCH(B$1&amp;"_Verify",INDIRECT("$1:$1"),0)-1),2,0)</f>
        <v>42</v>
      </c>
    </row>
    <row r="231" spans="1:4" x14ac:dyDescent="0.3">
      <c r="A231" t="s">
        <v>353</v>
      </c>
      <c r="B231" t="s">
        <v>284</v>
      </c>
      <c r="C231" s="6">
        <f t="shared" ref="C231" ca="1" si="99">VLOOKUP(B231,OFFSET(INDIRECT("$A:$B"),0,MATCH(B$1&amp;"_Verify",INDIRECT("$1:$1"),0)-1),2,0)</f>
        <v>60</v>
      </c>
    </row>
    <row r="232" spans="1:4" x14ac:dyDescent="0.3">
      <c r="A232" t="s">
        <v>377</v>
      </c>
      <c r="B232" t="s">
        <v>378</v>
      </c>
      <c r="C232" s="6">
        <f t="shared" ref="C232:C234" ca="1" si="100">VLOOKUP(B232,OFFSET(INDIRECT("$A:$B"),0,MATCH(B$1&amp;"_Verify",INDIRECT("$1:$1"),0)-1),2,0)</f>
        <v>62</v>
      </c>
    </row>
    <row r="233" spans="1:4" x14ac:dyDescent="0.3">
      <c r="A233" s="10" t="s">
        <v>520</v>
      </c>
      <c r="B233" s="10" t="s">
        <v>523</v>
      </c>
      <c r="C233" s="6">
        <f t="shared" ca="1" si="100"/>
        <v>66</v>
      </c>
      <c r="D233" s="10"/>
    </row>
    <row r="234" spans="1:4" x14ac:dyDescent="0.3">
      <c r="A234" s="10" t="s">
        <v>522</v>
      </c>
      <c r="B234" s="10" t="s">
        <v>523</v>
      </c>
      <c r="C234" s="6">
        <f t="shared" ca="1" si="100"/>
        <v>66</v>
      </c>
      <c r="D234" s="10"/>
    </row>
    <row r="235" spans="1:4" x14ac:dyDescent="0.3">
      <c r="A235" s="10" t="s">
        <v>536</v>
      </c>
      <c r="B235" s="10" t="s">
        <v>526</v>
      </c>
      <c r="C235" s="6">
        <f t="shared" ref="C235:C239" ca="1" si="101">VLOOKUP(B235,OFFSET(INDIRECT("$A:$B"),0,MATCH(B$1&amp;"_Verify",INDIRECT("$1:$1"),0)-1),2,0)</f>
        <v>67</v>
      </c>
      <c r="D235" s="10"/>
    </row>
    <row r="236" spans="1:4" x14ac:dyDescent="0.3">
      <c r="A236" s="10" t="s">
        <v>820</v>
      </c>
      <c r="B236" s="10" t="s">
        <v>383</v>
      </c>
      <c r="C236" s="6">
        <f t="shared" ca="1" si="101"/>
        <v>22</v>
      </c>
      <c r="D236" s="10"/>
    </row>
    <row r="237" spans="1:4" x14ac:dyDescent="0.3">
      <c r="A237" s="10" t="s">
        <v>821</v>
      </c>
      <c r="B237" s="10" t="s">
        <v>383</v>
      </c>
      <c r="C237" s="6">
        <f t="shared" ca="1" si="101"/>
        <v>22</v>
      </c>
      <c r="D237" s="10"/>
    </row>
    <row r="238" spans="1:4" x14ac:dyDescent="0.3">
      <c r="A238" s="10" t="s">
        <v>823</v>
      </c>
      <c r="B238" s="10" t="s">
        <v>383</v>
      </c>
      <c r="C238" s="6">
        <f t="shared" ca="1" si="101"/>
        <v>22</v>
      </c>
      <c r="D238" s="10"/>
    </row>
    <row r="239" spans="1:4" x14ac:dyDescent="0.3">
      <c r="A239" s="10" t="s">
        <v>825</v>
      </c>
      <c r="B239" s="10" t="s">
        <v>383</v>
      </c>
      <c r="C239" s="6">
        <f t="shared" ca="1" si="101"/>
        <v>22</v>
      </c>
      <c r="D239" s="10"/>
    </row>
    <row r="240" spans="1:4" x14ac:dyDescent="0.3">
      <c r="A240" t="s">
        <v>386</v>
      </c>
      <c r="B240" t="s">
        <v>383</v>
      </c>
      <c r="C240" s="6">
        <f t="shared" ref="C240" ca="1" si="102">VLOOKUP(B240,OFFSET(INDIRECT("$A:$B"),0,MATCH(B$1&amp;"_Verify",INDIRECT("$1:$1"),0)-1),2,0)</f>
        <v>22</v>
      </c>
    </row>
    <row r="241" spans="1:4" x14ac:dyDescent="0.3">
      <c r="A241" t="s">
        <v>400</v>
      </c>
      <c r="B241" t="s">
        <v>383</v>
      </c>
      <c r="C241" s="6">
        <f t="shared" ref="C241" ca="1" si="103">VLOOKUP(B241,OFFSET(INDIRECT("$A:$B"),0,MATCH(B$1&amp;"_Verify",INDIRECT("$1:$1"),0)-1),2,0)</f>
        <v>22</v>
      </c>
    </row>
    <row r="242" spans="1:4" x14ac:dyDescent="0.3">
      <c r="A242" t="s">
        <v>388</v>
      </c>
      <c r="B242" t="s">
        <v>383</v>
      </c>
      <c r="C242" s="6">
        <f t="shared" ref="C242:C245" ca="1" si="104">VLOOKUP(B242,OFFSET(INDIRECT("$A:$B"),0,MATCH(B$1&amp;"_Verify",INDIRECT("$1:$1"),0)-1),2,0)</f>
        <v>22</v>
      </c>
    </row>
    <row r="243" spans="1:4" x14ac:dyDescent="0.3">
      <c r="A243" t="s">
        <v>401</v>
      </c>
      <c r="B243" t="s">
        <v>383</v>
      </c>
      <c r="C243" s="6">
        <f t="shared" ca="1" si="104"/>
        <v>22</v>
      </c>
    </row>
    <row r="244" spans="1:4" x14ac:dyDescent="0.3">
      <c r="A244" s="10" t="s">
        <v>773</v>
      </c>
      <c r="B244" s="10" t="s">
        <v>383</v>
      </c>
      <c r="C244" s="6">
        <f t="shared" ca="1" si="104"/>
        <v>22</v>
      </c>
      <c r="D244" s="10"/>
    </row>
    <row r="245" spans="1:4" x14ac:dyDescent="0.3">
      <c r="A245" s="10" t="s">
        <v>774</v>
      </c>
      <c r="B245" s="10" t="s">
        <v>383</v>
      </c>
      <c r="C245" s="6">
        <f t="shared" ca="1" si="104"/>
        <v>22</v>
      </c>
      <c r="D245" s="10"/>
    </row>
    <row r="246" spans="1:4" x14ac:dyDescent="0.3">
      <c r="A246" s="10" t="s">
        <v>775</v>
      </c>
      <c r="B246" s="10" t="s">
        <v>383</v>
      </c>
      <c r="C246" s="6">
        <f t="shared" ref="C246:C247" ca="1" si="105">VLOOKUP(B246,OFFSET(INDIRECT("$A:$B"),0,MATCH(B$1&amp;"_Verify",INDIRECT("$1:$1"),0)-1),2,0)</f>
        <v>22</v>
      </c>
      <c r="D246" s="10"/>
    </row>
    <row r="247" spans="1:4" x14ac:dyDescent="0.3">
      <c r="A247" s="10" t="s">
        <v>776</v>
      </c>
      <c r="B247" s="10" t="s">
        <v>383</v>
      </c>
      <c r="C247" s="6">
        <f t="shared" ca="1" si="105"/>
        <v>22</v>
      </c>
      <c r="D247" s="10"/>
    </row>
  </sheetData>
  <phoneticPr fontId="1" type="noConversion"/>
  <dataValidations count="1">
    <dataValidation type="list" allowBlank="1" showInputMessage="1" showErrorMessage="1" sqref="B2:B247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570"/>
  <sheetViews>
    <sheetView tabSelected="1" workbookViewId="0">
      <pane xSplit="2" ySplit="2" topLeftCell="C102" activePane="bottomRight" state="frozen"/>
      <selection pane="topRight" activeCell="C1" sqref="C1"/>
      <selection pane="bottomLeft" activeCell="A3" sqref="A3"/>
      <selection pane="bottomRight" activeCell="I114" sqref="I114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327</v>
      </c>
      <c r="F2" s="4" t="str">
        <f>IF(ISBLANK(VLOOKUP($E2,어펙터인자!$1:$1048576,MATCH(F$1,어펙터인자!$1:$1,0),0)),"",VLOOKUP($E2,어펙터인자!$1:$1048576,MATCH(F$1,어펙터인자!$1:$1,0),0))</f>
        <v>텔레포팅을 하는 히트오브젝트를 부여함(캐릭전용) 맵에 적이 하나 남으면 발동 안 됨
맵에 적이 하나도 없으면 먼저 보낸 순서대로 하나가 바로 소환된다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>전이제한 잔몹 HP 배율 이보다 클 때만 발동된다</v>
      </c>
      <c r="L2" s="4" t="str">
        <f>IF(ISBLANK(VLOOKUP($E2,어펙터인자!$1:$1048576,MATCH(L$1,어펙터인자!$1:$1,0),0)),"",VLOOKUP($E2,어펙터인자!$1:$1048576,MATCH(L$1,어펙터인자!$1:$1,0),0))</f>
        <v>전이제한 보스 HP 배율 이보다 클 때만 발동된다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전이할 최대잔몹개수</v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전이할 최대보스몹개수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텔레포티드 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55" si="0">B3&amp;"_"&amp;TEXT(D3,"00")</f>
        <v>NormalAttack0.4_01</v>
      </c>
      <c r="B3" s="1" t="s">
        <v>765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57" ca="1" si="1">IF(NOT(ISBLANK(N3)),N3,
IF(ISBLANK(M3),"",
VLOOKUP(M3,OFFSET(INDIRECT("$A:$B"),0,MATCH(M$1&amp;"_Verify",INDIRECT("$1:$1"),0)-1),2,0)
))</f>
        <v/>
      </c>
      <c r="S3" s="7" t="str">
        <f t="shared" ref="S3:S215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764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572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546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547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0" si="9">B9&amp;"_"&amp;TEXT(D9,"00")</f>
        <v>NormalAttack2.0_01</v>
      </c>
      <c r="B9" s="1" t="s">
        <v>568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0" ca="1" si="10">IF(NOT(ISBLANK(N9)),N9,
IF(ISBLANK(M9),"",
VLOOKUP(M9,OFFSET(INDIRECT("$A:$B"),0,MATCH(M$1&amp;"_Verify",INDIRECT("$1:$1"),0)-1),2,0)
))</f>
        <v/>
      </c>
      <c r="S9" s="7" t="str">
        <f t="shared" ref="S9:S10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569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ref="A11" si="12">B11&amp;"_"&amp;TEXT(D11,"00")</f>
        <v>NormalAttackMelee0.8_01</v>
      </c>
      <c r="B11" s="1" t="s">
        <v>573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ref="O11" ca="1" si="13">IF(NOT(ISBLANK(N11)),N11,
IF(ISBLANK(M11),"",
VLOOKUP(M11,OFFSET(INDIRECT("$A:$B"),0,MATCH(M$1&amp;"_Verify",INDIRECT("$1:$1"),0)-1),2,0)
))</f>
        <v/>
      </c>
      <c r="S11" s="7" t="str">
        <f t="shared" ref="S11" ca="1" si="14">IF(NOT(ISBLANK(R11)),R11,
IF(ISBLANK(Q11),"",
VLOOKUP(Q11,OFFSET(INDIRECT("$A:$B"),0,MATCH(Q$1&amp;"_Verify",INDIRECT("$1:$1"),0)-1),2,0)
))</f>
        <v/>
      </c>
      <c r="Y11" s="1" t="s">
        <v>154</v>
      </c>
      <c r="Z11" s="1">
        <v>9</v>
      </c>
    </row>
    <row r="12" spans="1:29" x14ac:dyDescent="0.3">
      <c r="A12" s="1" t="str">
        <f t="shared" ref="A12:A14" si="15">B12&amp;"_"&amp;TEXT(D12,"00")</f>
        <v>NormalAttackMelee01_01</v>
      </c>
      <c r="B12" s="1" t="s">
        <v>537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</v>
      </c>
      <c r="L12" s="1">
        <v>1</v>
      </c>
      <c r="O12" s="7" t="str">
        <f t="shared" ref="O12:O14" ca="1" si="16">IF(NOT(ISBLANK(N12)),N12,
IF(ISBLANK(M12),"",
VLOOKUP(M12,OFFSET(INDIRECT("$A:$B"),0,MATCH(M$1&amp;"_Verify",INDIRECT("$1:$1"),0)-1),2,0)
))</f>
        <v/>
      </c>
      <c r="S12" s="7" t="str">
        <f t="shared" ref="S12:S14" ca="1" si="17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si="15"/>
        <v>NormalAttackMelee1.25_01</v>
      </c>
      <c r="B13" s="1" t="s">
        <v>548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1.25</v>
      </c>
      <c r="L13" s="1">
        <v>1</v>
      </c>
      <c r="O13" s="7" t="str">
        <f t="shared" ca="1" si="16"/>
        <v/>
      </c>
      <c r="S13" s="7" t="str">
        <f t="shared" ca="1" si="17"/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NormalAttackMelee1.5_01</v>
      </c>
      <c r="B14" s="1" t="s">
        <v>549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ref="A15:A22" si="18">B15&amp;"_"&amp;TEXT(D15,"00")</f>
        <v>NormalAttackMelee2.0_01</v>
      </c>
      <c r="B15" s="1" t="s">
        <v>570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2</v>
      </c>
      <c r="L15" s="1">
        <v>1</v>
      </c>
      <c r="O15" s="7" t="str">
        <f t="shared" ref="O15:O22" ca="1" si="19">IF(NOT(ISBLANK(N15)),N15,
IF(ISBLANK(M15),"",
VLOOKUP(M15,OFFSET(INDIRECT("$A:$B"),0,MATCH(M$1&amp;"_Verify",INDIRECT("$1:$1"),0)-1),2,0)
))</f>
        <v/>
      </c>
      <c r="S15" s="7" t="str">
        <f t="shared" ref="S15:S22" ca="1" si="20">IF(NOT(ISBLANK(R15)),R15,
IF(ISBLANK(Q15),"",
VLOOKUP(Q15,OFFSET(INDIRECT("$A:$B"),0,MATCH(Q$1&amp;"_Verify",INDIRECT("$1:$1"),0)-1),2,0)
))</f>
        <v/>
      </c>
      <c r="Y15" s="1" t="s">
        <v>158</v>
      </c>
      <c r="Z15" s="1">
        <v>13</v>
      </c>
    </row>
    <row r="16" spans="1:29" x14ac:dyDescent="0.3">
      <c r="A16" s="1" t="str">
        <f t="shared" si="18"/>
        <v>NormalAttackMelee3.0_01</v>
      </c>
      <c r="B16" s="1" t="s">
        <v>571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3</v>
      </c>
      <c r="L16" s="1">
        <v>1</v>
      </c>
      <c r="O16" s="7" t="str">
        <f t="shared" ca="1" si="19"/>
        <v/>
      </c>
      <c r="S16" s="7" t="str">
        <f t="shared" ca="1" si="20"/>
        <v/>
      </c>
      <c r="Y16" s="1" t="s">
        <v>159</v>
      </c>
      <c r="Z16" s="1">
        <v>14</v>
      </c>
    </row>
    <row r="17" spans="1:26" x14ac:dyDescent="0.3">
      <c r="A17" s="1" t="str">
        <f t="shared" ref="A17:A18" si="21">B17&amp;"_"&amp;TEXT(D17,"00")</f>
        <v>NormalAttackEtc0.4_01</v>
      </c>
      <c r="B17" s="1" t="s">
        <v>879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0.4</v>
      </c>
      <c r="L17" s="1">
        <v>2</v>
      </c>
      <c r="O17" s="7" t="str">
        <f t="shared" ref="O17:O18" ca="1" si="22">IF(NOT(ISBLANK(N17)),N17,
IF(ISBLANK(M17),"",
VLOOKUP(M17,OFFSET(INDIRECT("$A:$B"),0,MATCH(M$1&amp;"_Verify",INDIRECT("$1:$1"),0)-1),2,0)
))</f>
        <v/>
      </c>
      <c r="S17" s="7" t="str">
        <f t="shared" ref="S17:S18" ca="1" si="23">IF(NOT(ISBLANK(R17)),R17,
IF(ISBLANK(Q17),"",
VLOOKUP(Q17,OFFSET(INDIRECT("$A:$B"),0,MATCH(Q$1&amp;"_Verify",INDIRECT("$1:$1"),0)-1),2,0)
))</f>
        <v/>
      </c>
      <c r="Y17" s="1" t="s">
        <v>160</v>
      </c>
      <c r="Z17" s="1">
        <v>15</v>
      </c>
    </row>
    <row r="18" spans="1:26" x14ac:dyDescent="0.3">
      <c r="A18" s="1" t="str">
        <f t="shared" si="21"/>
        <v>NormalAttackEtc0.6_01</v>
      </c>
      <c r="B18" s="1" t="s">
        <v>880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0.6</v>
      </c>
      <c r="L18" s="1">
        <v>2</v>
      </c>
      <c r="O18" s="7" t="str">
        <f t="shared" ca="1" si="22"/>
        <v/>
      </c>
      <c r="S18" s="7" t="str">
        <f t="shared" ca="1" si="23"/>
        <v/>
      </c>
      <c r="Y18" s="1" t="s">
        <v>161</v>
      </c>
      <c r="Z18" s="1">
        <v>16</v>
      </c>
    </row>
    <row r="19" spans="1:26" x14ac:dyDescent="0.3">
      <c r="A19" s="1" t="str">
        <f t="shared" si="18"/>
        <v>NormalAttackEtc0.8_01</v>
      </c>
      <c r="B19" s="1" t="s">
        <v>632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0.8</v>
      </c>
      <c r="L19" s="1">
        <v>2</v>
      </c>
      <c r="O19" s="7" t="str">
        <f t="shared" ca="1" si="19"/>
        <v/>
      </c>
      <c r="S19" s="7" t="str">
        <f t="shared" ca="1" si="20"/>
        <v/>
      </c>
      <c r="Y19" s="1" t="s">
        <v>638</v>
      </c>
      <c r="Z19" s="1">
        <v>17</v>
      </c>
    </row>
    <row r="20" spans="1:26" x14ac:dyDescent="0.3">
      <c r="A20" s="1" t="str">
        <f t="shared" si="18"/>
        <v>NormalAttackEtc01_01</v>
      </c>
      <c r="B20" s="1" t="s">
        <v>633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1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NormalAttackEtc1.25_01</v>
      </c>
      <c r="B21" s="1" t="s">
        <v>634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1.25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NormalAttackEtc1.5_01</v>
      </c>
      <c r="B22" s="1" t="s">
        <v>635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538</v>
      </c>
      <c r="Z22" s="1">
        <v>20</v>
      </c>
    </row>
    <row r="23" spans="1:26" x14ac:dyDescent="0.3">
      <c r="A23" s="1" t="str">
        <f t="shared" ref="A23:A24" si="24">B23&amp;"_"&amp;TEXT(D23,"00")</f>
        <v>NormalAttackEtc2.0_01</v>
      </c>
      <c r="B23" s="1" t="s">
        <v>636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2</v>
      </c>
      <c r="L23" s="1">
        <v>2</v>
      </c>
      <c r="O23" s="7" t="str">
        <f t="shared" ref="O23:O24" ca="1" si="25">IF(NOT(ISBLANK(N23)),N23,
IF(ISBLANK(M23),"",
VLOOKUP(M23,OFFSET(INDIRECT("$A:$B"),0,MATCH(M$1&amp;"_Verify",INDIRECT("$1:$1"),0)-1),2,0)
))</f>
        <v/>
      </c>
      <c r="S23" s="7" t="str">
        <f t="shared" ref="S23:S24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24"/>
        <v>NormalAttackEtc3.0_01</v>
      </c>
      <c r="B24" s="1" t="s">
        <v>637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3</v>
      </c>
      <c r="L24" s="1">
        <v>2</v>
      </c>
      <c r="O24" s="7" t="str">
        <f t="shared" ca="1" si="25"/>
        <v/>
      </c>
      <c r="S24" s="7" t="str">
        <f t="shared" ca="1" si="26"/>
        <v/>
      </c>
    </row>
    <row r="25" spans="1:26" x14ac:dyDescent="0.3">
      <c r="A25" s="1" t="str">
        <f t="shared" ref="A25:A26" si="27">B25&amp;"_"&amp;TEXT(D25,"00")</f>
        <v>NormalAttackGanfaul_01</v>
      </c>
      <c r="B25" t="s">
        <v>415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S25" s="7" t="str">
        <f t="shared" ref="S25:S26" ca="1" si="29">IF(NOT(ISBLANK(R25)),R25,
IF(ISBLANK(Q25),"",
VLOOKUP(Q25,OFFSET(INDIRECT("$A:$B"),0,MATCH(Q$1&amp;"_Verify",INDIRECT("$1:$1"),0)-1),2,0)
))</f>
        <v/>
      </c>
    </row>
    <row r="26" spans="1:26" x14ac:dyDescent="0.3">
      <c r="A26" s="1" t="str">
        <f t="shared" si="27"/>
        <v>UltimatePositionBuffGanfaul_01</v>
      </c>
      <c r="B26" s="1" t="s">
        <v>419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PositionBuff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4.8</v>
      </c>
      <c r="J26" s="1">
        <v>2</v>
      </c>
      <c r="K26" s="1">
        <v>-0.35</v>
      </c>
      <c r="N26" s="1">
        <v>5</v>
      </c>
      <c r="O26" s="7">
        <f t="shared" ca="1" si="28"/>
        <v>5</v>
      </c>
      <c r="S26" s="7" t="str">
        <f t="shared" ca="1" si="29"/>
        <v/>
      </c>
      <c r="V26" s="1" t="s">
        <v>640</v>
      </c>
    </row>
    <row r="27" spans="1:26" x14ac:dyDescent="0.3">
      <c r="A27" s="1" t="str">
        <f t="shared" ref="A27" si="30">B27&amp;"_"&amp;TEXT(D27,"00")</f>
        <v>UltimateAttackGanfaul_01</v>
      </c>
      <c r="B27" s="1" t="s">
        <v>363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NormalAttackYuki_01</v>
      </c>
      <c r="B28" t="s">
        <v>767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3">B29&amp;"_"&amp;TEXT(D29,"00")</f>
        <v>UltimateRemoveYuki_01</v>
      </c>
      <c r="B29" t="s">
        <v>768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RemoveColliderHitObjectAffector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4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5">IF(NOT(ISBLANK(R29)),R29,
IF(ISBLANK(Q29),"",
VLOOKUP(Q29,OFFSET(INDIRECT("$A:$B"),0,MATCH(Q$1&amp;"_Verify",INDIRECT("$1:$1"),0)-1),2,0)
))</f>
        <v>0</v>
      </c>
      <c r="W29" s="1" t="s">
        <v>424</v>
      </c>
    </row>
    <row r="30" spans="1:26" x14ac:dyDescent="0.3">
      <c r="A30" s="1" t="str">
        <f t="shared" si="33"/>
        <v>UltimateCreateYuki_01</v>
      </c>
      <c r="B30" t="s">
        <v>769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4"/>
        <v/>
      </c>
      <c r="S30" s="7" t="str">
        <f t="shared" ca="1" si="35"/>
        <v/>
      </c>
      <c r="T30" s="1" t="s">
        <v>425</v>
      </c>
    </row>
    <row r="31" spans="1:26" x14ac:dyDescent="0.3">
      <c r="A31" s="1" t="str">
        <f t="shared" ref="A31" si="36">B31&amp;"_"&amp;TEXT(D31,"00")</f>
        <v>UltimateAttackYuki_01</v>
      </c>
      <c r="B31" t="s">
        <v>770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7">IF(NOT(ISBLANK(N31)),N31,
IF(ISBLANK(M31),"",
VLOOKUP(M31,OFFSET(INDIRECT("$A:$B"),0,MATCH(M$1&amp;"_Verify",INDIRECT("$1:$1"),0)-1),2,0)
))</f>
        <v/>
      </c>
      <c r="S31" s="7" t="str">
        <f t="shared" ref="S31" ca="1" si="38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si="0"/>
        <v>NormalAttackBigBatSuccubus_01</v>
      </c>
      <c r="B32" t="s">
        <v>118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575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f>0.23*5*1.4</f>
        <v>1.61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NormalAttackBei_01</v>
      </c>
      <c r="B34" t="s">
        <v>134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ref="A35" si="39">B35&amp;"_"&amp;TEXT(D35,"00")</f>
        <v>NormalAttackJellyFishGirl_01</v>
      </c>
      <c r="B35" s="10" t="s">
        <v>435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0.47</v>
      </c>
      <c r="O35" s="7" t="str">
        <f t="shared" ref="O35" ca="1" si="40">IF(NOT(ISBLANK(N35)),N35,
IF(ISBLANK(M35),"",
VLOOKUP(M35,OFFSET(INDIRECT("$A:$B"),0,MATCH(M$1&amp;"_Verify",INDIRECT("$1:$1"),0)-1),2,0)
))</f>
        <v/>
      </c>
      <c r="S35" s="7" t="str">
        <f t="shared" ref="S35" ca="1" si="41">IF(NOT(ISBLANK(R35)),R35,
IF(ISBLANK(Q35),"",
VLOOKUP(Q35,OFFSET(INDIRECT("$A:$B"),0,MATCH(Q$1&amp;"_Verify",INDIRECT("$1:$1"),0)-1),2,0)
))</f>
        <v/>
      </c>
    </row>
    <row r="36" spans="1:23" x14ac:dyDescent="0.3">
      <c r="A36" s="1" t="str">
        <f t="shared" ref="A36:A37" si="42">B36&amp;"_"&amp;TEXT(D36,"00")</f>
        <v>NormalAttackEarthMage_01</v>
      </c>
      <c r="B36" s="10" t="s">
        <v>436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0.42499999999999999</v>
      </c>
      <c r="O36" s="7" t="str">
        <f t="shared" ref="O36:O37" ca="1" si="43">IF(NOT(ISBLANK(N36)),N36,
IF(ISBLANK(M36),"",
VLOOKUP(M36,OFFSET(INDIRECT("$A:$B"),0,MATCH(M$1&amp;"_Verify",INDIRECT("$1:$1"),0)-1),2,0)
))</f>
        <v/>
      </c>
      <c r="S36" s="7" t="str">
        <f t="shared" ref="S36:S37" ca="1" si="44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si="42"/>
        <v>NormalAttackDynaMob_01</v>
      </c>
      <c r="B37" s="10" t="s">
        <v>438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0.60299999999999998</v>
      </c>
      <c r="O37" s="7" t="str">
        <f t="shared" ca="1" si="43"/>
        <v/>
      </c>
      <c r="S37" s="7" t="str">
        <f t="shared" ca="1" si="44"/>
        <v/>
      </c>
    </row>
    <row r="38" spans="1:23" x14ac:dyDescent="0.3">
      <c r="A38" s="1" t="str">
        <f t="shared" ref="A38:A50" si="45">B38&amp;"_"&amp;TEXT(D38,"00")</f>
        <v>NormalAttackPreSciFiWarrior_01</v>
      </c>
      <c r="B38" s="10" t="s">
        <v>785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0.79500000000000004</v>
      </c>
      <c r="O38" s="7" t="str">
        <f t="shared" ref="O38:O50" ca="1" si="46">IF(NOT(ISBLANK(N38)),N38,
IF(ISBLANK(M38),"",
VLOOKUP(M38,OFFSET(INDIRECT("$A:$B"),0,MATCH(M$1&amp;"_Verify",INDIRECT("$1:$1"),0)-1),2,0)
))</f>
        <v/>
      </c>
      <c r="R38" s="1">
        <v>1</v>
      </c>
      <c r="S38" s="7">
        <f t="shared" ref="S38:S50" ca="1" si="47">IF(NOT(ISBLANK(R38)),R38,
IF(ISBLANK(Q38),"",
VLOOKUP(Q38,OFFSET(INDIRECT("$A:$B"),0,MATCH(Q$1&amp;"_Verify",INDIRECT("$1:$1"),0)-1),2,0)
))</f>
        <v>1</v>
      </c>
    </row>
    <row r="39" spans="1:23" x14ac:dyDescent="0.3">
      <c r="A39" s="1" t="str">
        <f t="shared" ref="A39" si="48">B39&amp;"_"&amp;TEXT(D39,"00")</f>
        <v>NormalAttackSciFiWarrior_01</v>
      </c>
      <c r="B39" s="10" t="s">
        <v>440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1.45</v>
      </c>
      <c r="O39" s="7" t="str">
        <f t="shared" ref="O39" ca="1" si="49">IF(NOT(ISBLANK(N39)),N39,
IF(ISBLANK(M39),"",
VLOOKUP(M39,OFFSET(INDIRECT("$A:$B"),0,MATCH(M$1&amp;"_Verify",INDIRECT("$1:$1"),0)-1),2,0)
))</f>
        <v/>
      </c>
      <c r="R39" s="1">
        <v>1</v>
      </c>
      <c r="S39" s="7">
        <f t="shared" ref="S39" ca="1" si="50">IF(NOT(ISBLANK(R39)),R39,
IF(ISBLANK(Q39),"",
VLOOKUP(Q39,OFFSET(INDIRECT("$A:$B"),0,MATCH(Q$1&amp;"_Verify",INDIRECT("$1:$1"),0)-1),2,0)
))</f>
        <v>1</v>
      </c>
    </row>
    <row r="40" spans="1:23" x14ac:dyDescent="0.3">
      <c r="A40" s="1" t="str">
        <f t="shared" ref="A40" si="51">B40&amp;"_"&amp;TEXT(D40,"00")</f>
        <v>ChangeAttackStateSciFiWarrior_01</v>
      </c>
      <c r="B40" s="10" t="s">
        <v>668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ChangeAttackState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N40" s="1">
        <v>3</v>
      </c>
      <c r="O40" s="7">
        <f t="shared" ref="O40" ca="1" si="52">IF(NOT(ISBLANK(N40)),N40,
IF(ISBLANK(M40),"",
VLOOKUP(M40,OFFSET(INDIRECT("$A:$B"),0,MATCH(M$1&amp;"_Verify",INDIRECT("$1:$1"),0)-1),2,0)
))</f>
        <v>3</v>
      </c>
      <c r="R40" s="1">
        <v>1</v>
      </c>
      <c r="S40" s="7">
        <f t="shared" ref="S40" ca="1" si="53">IF(NOT(ISBLANK(R40)),R40,
IF(ISBLANK(Q40),"",
VLOOKUP(Q40,OFFSET(INDIRECT("$A:$B"),0,MATCH(Q$1&amp;"_Verify",INDIRECT("$1:$1"),0)-1),2,0)
))</f>
        <v>1</v>
      </c>
      <c r="T40" s="1" t="s">
        <v>672</v>
      </c>
    </row>
    <row r="41" spans="1:23" x14ac:dyDescent="0.3">
      <c r="A41" s="1" t="str">
        <f t="shared" ref="A41" si="54">B41&amp;"_"&amp;TEXT(D41,"00")</f>
        <v>IgnoreEvadeVisualSciFiWarrior_01</v>
      </c>
      <c r="B41" s="10" t="s">
        <v>673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IgnoreEvadeVisual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K41" s="1">
        <v>0.33</v>
      </c>
      <c r="O41" s="7" t="str">
        <f t="shared" ref="O41" ca="1" si="55">IF(NOT(ISBLANK(N41)),N41,
IF(ISBLANK(M41),"",
VLOOKUP(M41,OFFSET(INDIRECT("$A:$B"),0,MATCH(M$1&amp;"_Verify",INDIRECT("$1:$1"),0)-1),2,0)
))</f>
        <v/>
      </c>
      <c r="S41" s="7" t="str">
        <f t="shared" ref="S41" ca="1" si="56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45"/>
        <v>NormalAttackChaosElemental_01</v>
      </c>
      <c r="B42" s="10" t="s">
        <v>445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0.88800000000000001</v>
      </c>
      <c r="O42" s="7" t="str">
        <f t="shared" ca="1" si="46"/>
        <v/>
      </c>
      <c r="S42" s="7" t="str">
        <f t="shared" ca="1" si="47"/>
        <v/>
      </c>
    </row>
    <row r="43" spans="1:23" x14ac:dyDescent="0.3">
      <c r="A43" s="1" t="str">
        <f t="shared" ref="A43" si="57">B43&amp;"_"&amp;TEXT(D43,"00")</f>
        <v>NormalAttackSecondChaosElemental_01</v>
      </c>
      <c r="B43" s="10" t="s">
        <v>655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0.57499999999999996</v>
      </c>
      <c r="O43" s="7" t="str">
        <f t="shared" ref="O43" ca="1" si="58">IF(NOT(ISBLANK(N43)),N43,
IF(ISBLANK(M43),"",
VLOOKUP(M43,OFFSET(INDIRECT("$A:$B"),0,MATCH(M$1&amp;"_Verify",INDIRECT("$1:$1"),0)-1),2,0)
))</f>
        <v/>
      </c>
      <c r="S43" s="7" t="str">
        <f t="shared" ref="S43" ca="1" si="59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5"/>
        <v>NormalAttackSuperHero_01</v>
      </c>
      <c r="B44" s="10" t="s">
        <v>446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0.35199999999999998</v>
      </c>
      <c r="O44" s="7" t="str">
        <f t="shared" ca="1" si="46"/>
        <v/>
      </c>
      <c r="S44" s="7" t="str">
        <f t="shared" ca="1" si="47"/>
        <v/>
      </c>
    </row>
    <row r="45" spans="1:23" x14ac:dyDescent="0.3">
      <c r="A45" s="1" t="str">
        <f t="shared" si="45"/>
        <v>NormalAttackMeryl_01</v>
      </c>
      <c r="B45" s="10" t="s">
        <v>447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1.03</v>
      </c>
      <c r="O45" s="7" t="str">
        <f t="shared" ca="1" si="46"/>
        <v/>
      </c>
      <c r="S45" s="7" t="str">
        <f t="shared" ca="1" si="47"/>
        <v/>
      </c>
    </row>
    <row r="46" spans="1:23" x14ac:dyDescent="0.3">
      <c r="A46" s="1" t="str">
        <f t="shared" ref="A46" si="60">B46&amp;"_"&amp;TEXT(D46,"00")</f>
        <v>HealSpOnDamageMeryl_01</v>
      </c>
      <c r="B46" s="10" t="s">
        <v>812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HealSpOnDamage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v>1</v>
      </c>
      <c r="N46" s="1">
        <v>1</v>
      </c>
      <c r="O46" s="7">
        <f t="shared" ref="O46" ca="1" si="61">IF(NOT(ISBLANK(N46)),N46,
IF(ISBLANK(M46),"",
VLOOKUP(M46,OFFSET(INDIRECT("$A:$B"),0,MATCH(M$1&amp;"_Verify",INDIRECT("$1:$1"),0)-1),2,0)
))</f>
        <v>1</v>
      </c>
      <c r="S46" s="7" t="str">
        <f t="shared" ref="S46" ca="1" si="62">IF(NOT(ISBLANK(R46)),R46,
IF(ISBLANK(Q46),"",
VLOOKUP(Q46,OFFSET(INDIRECT("$A:$B"),0,MATCH(Q$1&amp;"_Verify",INDIRECT("$1:$1"),0)-1),2,0)
))</f>
        <v/>
      </c>
    </row>
    <row r="47" spans="1:23" x14ac:dyDescent="0.3">
      <c r="A47" s="1" t="str">
        <f t="shared" ref="A47:A48" si="63">B47&amp;"_"&amp;TEXT(D47,"00")</f>
        <v>TimeSlowMeryl_01</v>
      </c>
      <c r="B47" s="10" t="s">
        <v>723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TimeSlow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4.7</v>
      </c>
      <c r="J47" s="1">
        <v>0.4</v>
      </c>
      <c r="O47" s="7" t="str">
        <f t="shared" ref="O47:O48" ca="1" si="64">IF(NOT(ISBLANK(N47)),N47,
IF(ISBLANK(M47),"",
VLOOKUP(M47,OFFSET(INDIRECT("$A:$B"),0,MATCH(M$1&amp;"_Verify",INDIRECT("$1:$1"),0)-1),2,0)
))</f>
        <v/>
      </c>
      <c r="S47" s="7" t="str">
        <f t="shared" ref="S47:S48" ca="1" si="65">IF(NOT(ISBLANK(R47)),R47,
IF(ISBLANK(Q47),"",
VLOOKUP(Q47,OFFSET(INDIRECT("$A:$B"),0,MATCH(Q$1&amp;"_Verify",INDIRECT("$1:$1"),0)-1),2,0)
))</f>
        <v/>
      </c>
    </row>
    <row r="48" spans="1:23" x14ac:dyDescent="0.3">
      <c r="A48" s="1" t="str">
        <f t="shared" si="63"/>
        <v>MoveSpeedUpMeryl_01</v>
      </c>
      <c r="B48" s="1" t="s">
        <v>724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f>I47*J47</f>
        <v>1.8800000000000001</v>
      </c>
      <c r="J48" s="1">
        <v>1</v>
      </c>
      <c r="M48" s="1" t="s">
        <v>550</v>
      </c>
      <c r="O48" s="7">
        <f t="shared" ca="1" si="64"/>
        <v>5</v>
      </c>
      <c r="S48" s="7" t="str">
        <f t="shared" ca="1" si="65"/>
        <v/>
      </c>
      <c r="W48" s="1" t="s">
        <v>727</v>
      </c>
    </row>
    <row r="49" spans="1:21" x14ac:dyDescent="0.3">
      <c r="A49" s="1" t="str">
        <f t="shared" ref="A49" si="66">B49&amp;"_"&amp;TEXT(D49,"00")</f>
        <v>LP_AtkUpOnFoeMaxHpMeryl_01</v>
      </c>
      <c r="B49" s="1" t="s">
        <v>801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AddAttackByHp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v>0.65</v>
      </c>
      <c r="N49" s="1">
        <v>2</v>
      </c>
      <c r="O49" s="7">
        <f t="shared" ref="O49" ca="1" si="67">IF(NOT(ISBLANK(N49)),N49,
IF(ISBLANK(M49),"",
VLOOKUP(M49,OFFSET(INDIRECT("$A:$B"),0,MATCH(M$1&amp;"_Verify",INDIRECT("$1:$1"),0)-1),2,0)
))</f>
        <v>2</v>
      </c>
      <c r="S49" s="7" t="str">
        <f t="shared" ref="S49" ca="1" si="68">IF(NOT(ISBLANK(R49)),R49,
IF(ISBLANK(Q49),"",
VLOOKUP(Q49,OFFSET(INDIRECT("$A:$B"),0,MATCH(Q$1&amp;"_Verify",INDIRECT("$1:$1"),0)-1),2,0)
))</f>
        <v/>
      </c>
    </row>
    <row r="50" spans="1:21" x14ac:dyDescent="0.3">
      <c r="A50" s="1" t="str">
        <f t="shared" si="45"/>
        <v>NormalAttackGreekWarrior_01</v>
      </c>
      <c r="B50" s="10" t="s">
        <v>448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1.1000000000000001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ref="A51:A54" si="69">B51&amp;"_"&amp;TEXT(D51,"00")</f>
        <v>NormalAttackAkai_01</v>
      </c>
      <c r="B51" s="10" t="s">
        <v>449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0.39500000000000002</v>
      </c>
      <c r="O51" s="7" t="str">
        <f t="shared" ref="O51:O54" ca="1" si="70">IF(NOT(ISBLANK(N51)),N51,
IF(ISBLANK(M51),"",
VLOOKUP(M51,OFFSET(INDIRECT("$A:$B"),0,MATCH(M$1&amp;"_Verify",INDIRECT("$1:$1"),0)-1),2,0)
))</f>
        <v/>
      </c>
      <c r="S51" s="7" t="str">
        <f t="shared" ref="S51:S54" ca="1" si="71">IF(NOT(ISBLANK(R51)),R51,
IF(ISBLANK(Q51),"",
VLOOKUP(Q51,OFFSET(INDIRECT("$A:$B"),0,MATCH(Q$1&amp;"_Verify",INDIRECT("$1:$1"),0)-1),2,0)
))</f>
        <v/>
      </c>
    </row>
    <row r="52" spans="1:21" x14ac:dyDescent="0.3">
      <c r="A52" s="1" t="str">
        <f t="shared" ref="A52" si="72">B52&amp;"_"&amp;TEXT(D52,"00")</f>
        <v>LP_ArcFormAkai_01</v>
      </c>
      <c r="B52" s="10" t="s">
        <v>664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ArcFormHitObject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0.1</v>
      </c>
      <c r="N52" s="1">
        <v>4</v>
      </c>
      <c r="O52" s="7">
        <f t="shared" ref="O52" ca="1" si="73">IF(NOT(ISBLANK(N52)),N52,
IF(ISBLANK(M52),"",
VLOOKUP(M52,OFFSET(INDIRECT("$A:$B"),0,MATCH(M$1&amp;"_Verify",INDIRECT("$1:$1"),0)-1),2,0)
))</f>
        <v>4</v>
      </c>
      <c r="S52" s="7" t="str">
        <f t="shared" ref="S52" ca="1" si="74">IF(NOT(ISBLANK(R52)),R52,
IF(ISBLANK(Q52),"",
VLOOKUP(Q52,OFFSET(INDIRECT("$A:$B"),0,MATCH(Q$1&amp;"_Verify",INDIRECT("$1:$1"),0)-1),2,0)
))</f>
        <v/>
      </c>
    </row>
    <row r="53" spans="1:21" x14ac:dyDescent="0.3">
      <c r="A53" s="1" t="str">
        <f t="shared" si="69"/>
        <v>NormalAttackYuka_01</v>
      </c>
      <c r="B53" s="10" t="s">
        <v>451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0.57999999999999996</v>
      </c>
      <c r="O53" s="7" t="str">
        <f t="shared" ca="1" si="70"/>
        <v/>
      </c>
      <c r="S53" s="7" t="str">
        <f t="shared" ca="1" si="71"/>
        <v/>
      </c>
    </row>
    <row r="54" spans="1:21" x14ac:dyDescent="0.3">
      <c r="A54" s="1" t="str">
        <f t="shared" si="69"/>
        <v>NormalAttackSteampunkRobot_01</v>
      </c>
      <c r="B54" s="10" t="s">
        <v>453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0.38200000000000001</v>
      </c>
      <c r="O54" s="7" t="str">
        <f t="shared" ca="1" si="70"/>
        <v/>
      </c>
      <c r="S54" s="7" t="str">
        <f t="shared" ca="1" si="71"/>
        <v/>
      </c>
    </row>
    <row r="55" spans="1:21" x14ac:dyDescent="0.3">
      <c r="A55" s="1" t="str">
        <f t="shared" ref="A55" si="75">B55&amp;"_"&amp;TEXT(D55,"00")</f>
        <v>CallHealSpSteampunkRobot_01</v>
      </c>
      <c r="B55" s="10" t="s">
        <v>698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CallAffectorValue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O55" s="7" t="str">
        <f t="shared" ref="O55" ca="1" si="76">IF(NOT(ISBLANK(N55)),N55,
IF(ISBLANK(M55),"",
VLOOKUP(M55,OFFSET(INDIRECT("$A:$B"),0,MATCH(M$1&amp;"_Verify",INDIRECT("$1:$1"),0)-1),2,0)
))</f>
        <v/>
      </c>
      <c r="R55" s="1">
        <v>1</v>
      </c>
      <c r="S55" s="7">
        <f t="shared" ref="S55" ca="1" si="77">IF(NOT(ISBLANK(R55)),R55,
IF(ISBLANK(Q55),"",
VLOOKUP(Q55,OFFSET(INDIRECT("$A:$B"),0,MATCH(Q$1&amp;"_Verify",INDIRECT("$1:$1"),0)-1),2,0)
))</f>
        <v>1</v>
      </c>
      <c r="U55" s="1" t="s">
        <v>704</v>
      </c>
    </row>
    <row r="56" spans="1:21" x14ac:dyDescent="0.3">
      <c r="A56" s="1" t="str">
        <f t="shared" ref="A56" si="78">B56&amp;"_"&amp;TEXT(D56,"00")</f>
        <v>CallHealSpSteampunkRobot_HealSp_01</v>
      </c>
      <c r="B56" s="10" t="s">
        <v>701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Heal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K56" s="1">
        <v>1</v>
      </c>
      <c r="N56" s="1">
        <v>1</v>
      </c>
      <c r="O56" s="7">
        <f t="shared" ref="O56" ca="1" si="79">IF(NOT(ISBLANK(N56)),N56,
IF(ISBLANK(M56),"",
VLOOKUP(M56,OFFSET(INDIRECT("$A:$B"),0,MATCH(M$1&amp;"_Verify",INDIRECT("$1:$1"),0)-1),2,0)
))</f>
        <v>1</v>
      </c>
      <c r="S56" s="7" t="str">
        <f t="shared" ref="S56" ca="1" si="80">IF(NOT(ISBLANK(R56)),R56,
IF(ISBLANK(Q56),"",
VLOOKUP(Q56,OFFSET(INDIRECT("$A:$B"),0,MATCH(Q$1&amp;"_Verify",INDIRECT("$1:$1"),0)-1),2,0)
))</f>
        <v/>
      </c>
    </row>
    <row r="57" spans="1:21" x14ac:dyDescent="0.3">
      <c r="A57" s="1" t="str">
        <f t="shared" ref="A57:A95" si="81">B57&amp;"_"&amp;TEXT(D57,"00")</f>
        <v>NormalAttackKachujin_01</v>
      </c>
      <c r="B57" s="10" t="s">
        <v>455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0.82499999999999996</v>
      </c>
      <c r="O57" s="7" t="str">
        <f t="shared" ref="O57:O95" ca="1" si="82">IF(NOT(ISBLANK(N57)),N57,
IF(ISBLANK(M57),"",
VLOOKUP(M57,OFFSET(INDIRECT("$A:$B"),0,MATCH(M$1&amp;"_Verify",INDIRECT("$1:$1"),0)-1),2,0)
))</f>
        <v/>
      </c>
      <c r="S57" s="7" t="str">
        <f t="shared" ref="S57:S95" ca="1" si="83">IF(NOT(ISBLANK(R57)),R57,
IF(ISBLANK(Q57),"",
VLOOKUP(Q57,OFFSET(INDIRECT("$A:$B"),0,MATCH(Q$1&amp;"_Verify",INDIRECT("$1:$1"),0)-1),2,0)
))</f>
        <v/>
      </c>
    </row>
    <row r="58" spans="1:21" x14ac:dyDescent="0.3">
      <c r="A58" s="1" t="str">
        <f t="shared" si="81"/>
        <v>NormalAttackMedea_01</v>
      </c>
      <c r="B58" s="10" t="s">
        <v>456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0.46899999999999997</v>
      </c>
      <c r="O58" s="7" t="str">
        <f t="shared" ca="1" si="82"/>
        <v/>
      </c>
      <c r="S58" s="7" t="str">
        <f t="shared" ca="1" si="83"/>
        <v/>
      </c>
    </row>
    <row r="59" spans="1:21" x14ac:dyDescent="0.3">
      <c r="A59" s="1" t="str">
        <f t="shared" si="81"/>
        <v>NormalAttackLola_01</v>
      </c>
      <c r="B59" s="10" t="s">
        <v>457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0.57499999999999996</v>
      </c>
      <c r="O59" s="7" t="str">
        <f t="shared" ca="1" si="82"/>
        <v/>
      </c>
      <c r="S59" s="7" t="str">
        <f t="shared" ca="1" si="83"/>
        <v/>
      </c>
    </row>
    <row r="60" spans="1:21" x14ac:dyDescent="0.3">
      <c r="A60" s="1" t="str">
        <f t="shared" si="81"/>
        <v>NormalAttackRockElemental_01</v>
      </c>
      <c r="B60" s="10" t="s">
        <v>458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0.88500000000000001</v>
      </c>
      <c r="O60" s="7" t="str">
        <f t="shared" ca="1" si="82"/>
        <v/>
      </c>
      <c r="S60" s="7" t="str">
        <f t="shared" ca="1" si="83"/>
        <v/>
      </c>
    </row>
    <row r="61" spans="1:21" x14ac:dyDescent="0.3">
      <c r="A61" s="1" t="str">
        <f t="shared" si="81"/>
        <v>NormalAttackSoldier_01</v>
      </c>
      <c r="B61" s="10" t="s">
        <v>459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0.71499999999999997</v>
      </c>
      <c r="O61" s="7" t="str">
        <f t="shared" ca="1" si="82"/>
        <v/>
      </c>
      <c r="S61" s="7" t="str">
        <f t="shared" ca="1" si="83"/>
        <v/>
      </c>
    </row>
    <row r="62" spans="1:21" x14ac:dyDescent="0.3">
      <c r="A62" s="1" t="str">
        <f t="shared" si="81"/>
        <v>NormalAttackDualWarrior_01</v>
      </c>
      <c r="B62" s="10" t="s">
        <v>460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0.753</v>
      </c>
      <c r="O62" s="7" t="str">
        <f t="shared" ca="1" si="82"/>
        <v/>
      </c>
      <c r="S62" s="7" t="str">
        <f t="shared" ca="1" si="83"/>
        <v/>
      </c>
    </row>
    <row r="63" spans="1:21" x14ac:dyDescent="0.3">
      <c r="A63" s="1" t="str">
        <f t="shared" si="81"/>
        <v>NormalAttackPreGloryArmor_01</v>
      </c>
      <c r="B63" s="10" t="s">
        <v>656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0.48</v>
      </c>
      <c r="O63" s="7" t="str">
        <f t="shared" ca="1" si="82"/>
        <v/>
      </c>
      <c r="S63" s="7" t="str">
        <f t="shared" ca="1" si="83"/>
        <v/>
      </c>
    </row>
    <row r="64" spans="1:21" x14ac:dyDescent="0.3">
      <c r="A64" s="1" t="str">
        <f t="shared" ref="A64" si="84">B64&amp;"_"&amp;TEXT(D64,"00")</f>
        <v>NormalAttackGloryArmor_01</v>
      </c>
      <c r="B64" s="10" t="s">
        <v>657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BaseDamage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1.385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</row>
    <row r="65" spans="1:20" x14ac:dyDescent="0.3">
      <c r="A65" s="1" t="str">
        <f t="shared" si="81"/>
        <v>NormalAttackRpgKnight_01</v>
      </c>
      <c r="B65" s="10" t="s">
        <v>461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1.024</v>
      </c>
      <c r="O65" s="7" t="str">
        <f t="shared" ca="1" si="82"/>
        <v/>
      </c>
      <c r="S65" s="7" t="str">
        <f t="shared" ca="1" si="83"/>
        <v/>
      </c>
    </row>
    <row r="66" spans="1:20" x14ac:dyDescent="0.3">
      <c r="A66" s="1" t="str">
        <f t="shared" ref="A66" si="87">B66&amp;"_"&amp;TEXT(D66,"00")</f>
        <v>NormalAttackCreateRpgKnight_01</v>
      </c>
      <c r="B66" s="10" t="s">
        <v>678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CreateHitObject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N66" s="1">
        <v>1</v>
      </c>
      <c r="O66" s="7">
        <f t="shared" ref="O66" ca="1" si="88">IF(NOT(ISBLANK(N66)),N66,
IF(ISBLANK(M66),"",
VLOOKUP(M66,OFFSET(INDIRECT("$A:$B"),0,MATCH(M$1&amp;"_Verify",INDIRECT("$1:$1"),0)-1),2,0)
))</f>
        <v>1</v>
      </c>
      <c r="P66" s="1">
        <v>1</v>
      </c>
      <c r="S66" s="7" t="str">
        <f t="shared" ref="S66" ca="1" si="89">IF(NOT(ISBLANK(R66)),R66,
IF(ISBLANK(Q66),"",
VLOOKUP(Q66,OFFSET(INDIRECT("$A:$B"),0,MATCH(Q$1&amp;"_Verify",INDIRECT("$1:$1"),0)-1),2,0)
))</f>
        <v/>
      </c>
      <c r="T66" s="1" t="s">
        <v>679</v>
      </c>
    </row>
    <row r="67" spans="1:20" x14ac:dyDescent="0.3">
      <c r="A67" s="1" t="str">
        <f t="shared" ref="A67" si="90">B67&amp;"_"&amp;TEXT(D67,"00")</f>
        <v>NormalAttackPostRpgKnight_01</v>
      </c>
      <c r="B67" s="10" t="s">
        <v>677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0.38</v>
      </c>
      <c r="O67" s="7" t="str">
        <f t="shared" ref="O67" ca="1" si="91">IF(NOT(ISBLANK(N67)),N67,
IF(ISBLANK(M67),"",
VLOOKUP(M67,OFFSET(INDIRECT("$A:$B"),0,MATCH(M$1&amp;"_Verify",INDIRECT("$1:$1"),0)-1),2,0)
))</f>
        <v/>
      </c>
      <c r="S67" s="7" t="str">
        <f t="shared" ref="S67" ca="1" si="92">IF(NOT(ISBLANK(R67)),R67,
IF(ISBLANK(Q67),"",
VLOOKUP(Q67,OFFSET(INDIRECT("$A:$B"),0,MATCH(Q$1&amp;"_Verify",INDIRECT("$1:$1"),0)-1),2,0)
))</f>
        <v/>
      </c>
    </row>
    <row r="68" spans="1:20" x14ac:dyDescent="0.3">
      <c r="A68" s="1" t="str">
        <f t="shared" si="81"/>
        <v>NormalAttackDemonHuntress_01</v>
      </c>
      <c r="B68" s="10" t="s">
        <v>462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BaseDamage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0.45500000000000002</v>
      </c>
      <c r="O68" s="7" t="str">
        <f t="shared" ca="1" si="82"/>
        <v/>
      </c>
      <c r="S68" s="7" t="str">
        <f t="shared" ca="1" si="83"/>
        <v/>
      </c>
    </row>
    <row r="69" spans="1:20" x14ac:dyDescent="0.3">
      <c r="A69" s="1" t="str">
        <f t="shared" si="81"/>
        <v>UltimateAttackDemonHuntress_01</v>
      </c>
      <c r="B69" s="10" t="s">
        <v>696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4.25</v>
      </c>
      <c r="O69" s="7" t="str">
        <f t="shared" ca="1" si="82"/>
        <v/>
      </c>
      <c r="S69" s="7" t="str">
        <f t="shared" ca="1" si="83"/>
        <v/>
      </c>
    </row>
    <row r="70" spans="1:20" x14ac:dyDescent="0.3">
      <c r="A70" s="1" t="str">
        <f t="shared" si="81"/>
        <v>NormalAttackMobileFemale_01</v>
      </c>
      <c r="B70" s="10" t="s">
        <v>463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0.85499999999999998</v>
      </c>
      <c r="O70" s="7" t="str">
        <f t="shared" ca="1" si="82"/>
        <v/>
      </c>
      <c r="S70" s="7" t="str">
        <f t="shared" ca="1" si="83"/>
        <v/>
      </c>
    </row>
    <row r="71" spans="1:20" x14ac:dyDescent="0.3">
      <c r="A71" s="1" t="str">
        <f t="shared" ref="A71" si="93">B71&amp;"_"&amp;TEXT(D71,"00")</f>
        <v>LP_RicochetBetterMobileFemale_01</v>
      </c>
      <c r="B71" s="10" t="s">
        <v>665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RicochetHitObject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N71" s="1">
        <v>2</v>
      </c>
      <c r="O71" s="7">
        <f t="shared" ref="O71" ca="1" si="94">IF(NOT(ISBLANK(N71)),N71,
IF(ISBLANK(M71),"",
VLOOKUP(M71,OFFSET(INDIRECT("$A:$B"),0,MATCH(M$1&amp;"_Verify",INDIRECT("$1:$1"),0)-1),2,0)
))</f>
        <v>2</v>
      </c>
      <c r="S71" s="7" t="str">
        <f t="shared" ref="S71" ca="1" si="95">IF(NOT(ISBLANK(R71)),R71,
IF(ISBLANK(Q71),"",
VLOOKUP(Q71,OFFSET(INDIRECT("$A:$B"),0,MATCH(Q$1&amp;"_Verify",INDIRECT("$1:$1"),0)-1),2,0)
))</f>
        <v/>
      </c>
    </row>
    <row r="72" spans="1:20" x14ac:dyDescent="0.3">
      <c r="A72" s="1" t="str">
        <f t="shared" si="81"/>
        <v>NormalAttackCyborgCharacter_01</v>
      </c>
      <c r="B72" s="10" t="s">
        <v>464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0.65</v>
      </c>
      <c r="O72" s="7" t="str">
        <f t="shared" ca="1" si="82"/>
        <v/>
      </c>
      <c r="S72" s="7" t="str">
        <f t="shared" ca="1" si="83"/>
        <v/>
      </c>
    </row>
    <row r="73" spans="1:20" x14ac:dyDescent="0.3">
      <c r="A73" s="1" t="str">
        <f t="shared" si="81"/>
        <v>NormalAttackSandWarrior_01</v>
      </c>
      <c r="B73" s="10" t="s">
        <v>465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1.125</v>
      </c>
      <c r="O73" s="7" t="str">
        <f t="shared" ca="1" si="82"/>
        <v/>
      </c>
      <c r="S73" s="7" t="str">
        <f t="shared" ca="1" si="83"/>
        <v/>
      </c>
    </row>
    <row r="74" spans="1:20" x14ac:dyDescent="0.3">
      <c r="A74" s="1" t="str">
        <f t="shared" ref="A74" si="96">B74&amp;"_"&amp;TEXT(D74,"00")</f>
        <v>NormalAttackPreBladeFanDancer_01</v>
      </c>
      <c r="B74" s="10" t="s">
        <v>693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0.65500000000000003</v>
      </c>
      <c r="O74" s="7" t="str">
        <f t="shared" ref="O74" ca="1" si="97">IF(NOT(ISBLANK(N74)),N74,
IF(ISBLANK(M74),"",
VLOOKUP(M74,OFFSET(INDIRECT("$A:$B"),0,MATCH(M$1&amp;"_Verify",INDIRECT("$1:$1"),0)-1),2,0)
))</f>
        <v/>
      </c>
      <c r="S74" s="7" t="str">
        <f t="shared" ref="S74" ca="1" si="98">IF(NOT(ISBLANK(R74)),R74,
IF(ISBLANK(Q74),"",
VLOOKUP(Q74,OFFSET(INDIRECT("$A:$B"),0,MATCH(Q$1&amp;"_Verify",INDIRECT("$1:$1"),0)-1),2,0)
))</f>
        <v/>
      </c>
    </row>
    <row r="75" spans="1:20" x14ac:dyDescent="0.3">
      <c r="A75" s="1" t="str">
        <f t="shared" si="81"/>
        <v>NormalAttackBladeFanDancer_01</v>
      </c>
      <c r="B75" s="10" t="s">
        <v>466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1.4</v>
      </c>
      <c r="O75" s="7" t="str">
        <f t="shared" ca="1" si="82"/>
        <v/>
      </c>
      <c r="S75" s="7" t="str">
        <f t="shared" ca="1" si="83"/>
        <v/>
      </c>
    </row>
    <row r="76" spans="1:20" x14ac:dyDescent="0.3">
      <c r="A76" s="1" t="str">
        <f t="shared" si="81"/>
        <v>ChangeAttackStateBladeFanDancer_01</v>
      </c>
      <c r="B76" s="10" t="s">
        <v>695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ChangeAttackStateByDistance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2.5</v>
      </c>
      <c r="O76" s="7" t="str">
        <f t="shared" ca="1" si="82"/>
        <v/>
      </c>
      <c r="S76" s="7" t="str">
        <f t="shared" ca="1" si="83"/>
        <v/>
      </c>
      <c r="T76" s="1" t="s">
        <v>672</v>
      </c>
    </row>
    <row r="77" spans="1:20" x14ac:dyDescent="0.3">
      <c r="A77" s="1" t="str">
        <f t="shared" si="81"/>
        <v>NormalAttackPreSyria_01</v>
      </c>
      <c r="B77" s="10" t="s">
        <v>728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0.41499999999999998</v>
      </c>
      <c r="O77" s="7" t="str">
        <f t="shared" ca="1" si="82"/>
        <v/>
      </c>
      <c r="S77" s="7" t="str">
        <f t="shared" ca="1" si="83"/>
        <v/>
      </c>
    </row>
    <row r="78" spans="1:20" x14ac:dyDescent="0.3">
      <c r="A78" s="1" t="str">
        <f t="shared" ref="A78:A79" si="99">B78&amp;"_"&amp;TEXT(D78,"00")</f>
        <v>NormalAttackRemoveSyria_01</v>
      </c>
      <c r="B78" s="10" t="s">
        <v>681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RemoveColliderHitObjectAffector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0.17</v>
      </c>
      <c r="J78" s="1">
        <v>1.9</v>
      </c>
      <c r="K78" s="1">
        <v>160</v>
      </c>
      <c r="O78" s="7" t="str">
        <f t="shared" ref="O78:O79" ca="1" si="100">IF(NOT(ISBLANK(N78)),N78,
IF(ISBLANK(M78),"",
VLOOKUP(M78,OFFSET(INDIRECT("$A:$B"),0,MATCH(M$1&amp;"_Verify",INDIRECT("$1:$1"),0)-1),2,0)
))</f>
        <v/>
      </c>
      <c r="S78" s="7" t="str">
        <f t="shared" ref="S78:S79" ca="1" si="101">IF(NOT(ISBLANK(R78)),R78,
IF(ISBLANK(Q78),"",
VLOOKUP(Q78,OFFSET(INDIRECT("$A:$B"),0,MATCH(Q$1&amp;"_Verify",INDIRECT("$1:$1"),0)-1),2,0)
))</f>
        <v/>
      </c>
      <c r="T78" s="1" t="s">
        <v>730</v>
      </c>
    </row>
    <row r="79" spans="1:20" x14ac:dyDescent="0.3">
      <c r="A79" s="1" t="str">
        <f t="shared" si="99"/>
        <v>NormalAttackSyria_01</v>
      </c>
      <c r="B79" s="10" t="s">
        <v>467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2.57</v>
      </c>
      <c r="O79" s="7" t="str">
        <f t="shared" ca="1" si="100"/>
        <v/>
      </c>
      <c r="S79" s="7" t="str">
        <f t="shared" ca="1" si="101"/>
        <v/>
      </c>
    </row>
    <row r="80" spans="1:20" x14ac:dyDescent="0.3">
      <c r="A80" s="1" t="str">
        <f t="shared" ref="A80" si="102">B80&amp;"_"&amp;TEXT(D80,"00")</f>
        <v>HitFlagSyria_01</v>
      </c>
      <c r="B80" s="10" t="s">
        <v>810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HitFlag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N80" s="1">
        <v>2</v>
      </c>
      <c r="O80" s="7">
        <f t="shared" ref="O80" ca="1" si="103">IF(NOT(ISBLANK(N80)),N80,
IF(ISBLANK(M80),"",
VLOOKUP(M80,OFFSET(INDIRECT("$A:$B"),0,MATCH(M$1&amp;"_Verify",INDIRECT("$1:$1"),0)-1),2,0)
))</f>
        <v>2</v>
      </c>
      <c r="P80" s="1">
        <v>1</v>
      </c>
      <c r="S80" s="7" t="str">
        <f t="shared" ref="S80" ca="1" si="104">IF(NOT(ISBLANK(R80)),R80,
IF(ISBLANK(Q80),"",
VLOOKUP(Q80,OFFSET(INDIRECT("$A:$B"),0,MATCH(Q$1&amp;"_Verify",INDIRECT("$1:$1"),0)-1),2,0)
))</f>
        <v/>
      </c>
    </row>
    <row r="81" spans="1:23" x14ac:dyDescent="0.3">
      <c r="A81" s="1" t="str">
        <f t="shared" ref="A81" si="105">B81&amp;"_"&amp;TEXT(D81,"00")</f>
        <v>UltimateRemoveSyria_01</v>
      </c>
      <c r="B81" s="10" t="s">
        <v>683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RemoveColliderHitObjectAffector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10</v>
      </c>
      <c r="J81" s="1">
        <v>2</v>
      </c>
      <c r="O81" s="7" t="str">
        <f t="shared" ref="O81" ca="1" si="106">IF(NOT(ISBLANK(N81)),N81,
IF(ISBLANK(M81),"",
VLOOKUP(M81,OFFSET(INDIRECT("$A:$B"),0,MATCH(M$1&amp;"_Verify",INDIRECT("$1:$1"),0)-1),2,0)
))</f>
        <v/>
      </c>
      <c r="P81" s="1">
        <v>1</v>
      </c>
      <c r="R81" s="1">
        <v>1</v>
      </c>
      <c r="S81" s="7">
        <f t="shared" ref="S81" ca="1" si="107">IF(NOT(ISBLANK(R81)),R81,
IF(ISBLANK(Q81),"",
VLOOKUP(Q81,OFFSET(INDIRECT("$A:$B"),0,MATCH(Q$1&amp;"_Verify",INDIRECT("$1:$1"),0)-1),2,0)
))</f>
        <v>1</v>
      </c>
    </row>
    <row r="82" spans="1:23" x14ac:dyDescent="0.3">
      <c r="A82" s="1" t="str">
        <f t="shared" si="81"/>
        <v>NormalAttackLinhi_01</v>
      </c>
      <c r="B82" s="10" t="s">
        <v>468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0.82499999999999996</v>
      </c>
      <c r="O82" s="7" t="str">
        <f t="shared" ca="1" si="82"/>
        <v/>
      </c>
      <c r="R82" s="1">
        <v>1</v>
      </c>
      <c r="S82" s="7">
        <f t="shared" ca="1" si="83"/>
        <v>1</v>
      </c>
    </row>
    <row r="83" spans="1:23" x14ac:dyDescent="0.3">
      <c r="A83" s="1" t="str">
        <f t="shared" si="81"/>
        <v>IgnoreEvadeVisualLinhi_01</v>
      </c>
      <c r="B83" s="10" t="s">
        <v>691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IgnoreEvadeVisual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K83" s="1">
        <v>0.28999999999999998</v>
      </c>
      <c r="O83" s="7" t="str">
        <f t="shared" ca="1" si="82"/>
        <v/>
      </c>
      <c r="S83" s="7" t="str">
        <f t="shared" ca="1" si="83"/>
        <v/>
      </c>
    </row>
    <row r="84" spans="1:23" x14ac:dyDescent="0.3">
      <c r="A84" s="1" t="str">
        <f t="shared" si="81"/>
        <v>LP_ParallelBetterLinhi_01</v>
      </c>
      <c r="B84" s="10" t="s">
        <v>798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ParallelHitObject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N84" s="1">
        <v>2</v>
      </c>
      <c r="O84" s="7">
        <f t="shared" ca="1" si="82"/>
        <v>2</v>
      </c>
      <c r="S84" s="7" t="str">
        <f t="shared" ca="1" si="83"/>
        <v/>
      </c>
    </row>
    <row r="85" spans="1:23" x14ac:dyDescent="0.3">
      <c r="A85" s="1" t="str">
        <f t="shared" ref="A85" si="108">B85&amp;"_"&amp;TEXT(D85,"00")</f>
        <v>LP_WallThroughLinhi_01</v>
      </c>
      <c r="B85" s="10" t="s">
        <v>797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WallThroughHitObject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1</v>
      </c>
      <c r="J85" s="1">
        <v>0</v>
      </c>
      <c r="K85" s="1">
        <v>1</v>
      </c>
      <c r="L85" s="1">
        <v>0</v>
      </c>
      <c r="N85" s="1">
        <v>1</v>
      </c>
      <c r="O85" s="7">
        <f t="shared" ref="O85" ca="1" si="109">IF(NOT(ISBLANK(N85)),N85,
IF(ISBLANK(M85),"",
VLOOKUP(M85,OFFSET(INDIRECT("$A:$B"),0,MATCH(M$1&amp;"_Verify",INDIRECT("$1:$1"),0)-1),2,0)
))</f>
        <v>1</v>
      </c>
      <c r="P85" s="1">
        <v>1</v>
      </c>
      <c r="S85" s="7" t="str">
        <f t="shared" ref="S85" ca="1" si="110">IF(NOT(ISBLANK(R85)),R85,
IF(ISBLANK(Q85),"",
VLOOKUP(Q85,OFFSET(INDIRECT("$A:$B"),0,MATCH(Q$1&amp;"_Verify",INDIRECT("$1:$1"),0)-1),2,0)
))</f>
        <v/>
      </c>
    </row>
    <row r="86" spans="1:23" x14ac:dyDescent="0.3">
      <c r="A86" s="1" t="str">
        <f t="shared" si="81"/>
        <v>NormalAttackNecromancerFour_01</v>
      </c>
      <c r="B86" s="10" t="s">
        <v>469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1.05</v>
      </c>
      <c r="O86" s="7" t="str">
        <f t="shared" ca="1" si="82"/>
        <v/>
      </c>
      <c r="S86" s="7" t="str">
        <f t="shared" ca="1" si="83"/>
        <v/>
      </c>
    </row>
    <row r="87" spans="1:23" x14ac:dyDescent="0.3">
      <c r="A87" s="1" t="str">
        <f t="shared" ref="A87" si="111">B87&amp;"_"&amp;TEXT(D87,"00")</f>
        <v>NormalAttackMovingNecromancerFour_01</v>
      </c>
      <c r="B87" s="10" t="s">
        <v>718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BaseDamage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f>0.675*K88</f>
        <v>0.40500000000000003</v>
      </c>
      <c r="O87" s="7" t="str">
        <f t="shared" ref="O87" ca="1" si="112">IF(NOT(ISBLANK(N87)),N87,
IF(ISBLANK(M87),"",
VLOOKUP(M87,OFFSET(INDIRECT("$A:$B"),0,MATCH(M$1&amp;"_Verify",INDIRECT("$1:$1"),0)-1),2,0)
))</f>
        <v/>
      </c>
      <c r="S87" s="7" t="str">
        <f t="shared" ref="S87" ca="1" si="113">IF(NOT(ISBLANK(R87)),R87,
IF(ISBLANK(Q87),"",
VLOOKUP(Q87,OFFSET(INDIRECT("$A:$B"),0,MATCH(Q$1&amp;"_Verify",INDIRECT("$1:$1"),0)-1),2,0)
))</f>
        <v/>
      </c>
    </row>
    <row r="88" spans="1:23" x14ac:dyDescent="0.3">
      <c r="A88" s="1" t="str">
        <f t="shared" ref="A88" si="114">B88&amp;"_"&amp;TEXT(D88,"00")</f>
        <v>AttackOnMovingNecromancerFour_01</v>
      </c>
      <c r="B88" s="10" t="s">
        <v>711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AttackOnMoving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0.31</v>
      </c>
      <c r="K88" s="1">
        <v>0.6</v>
      </c>
      <c r="O88" s="7" t="str">
        <f t="shared" ref="O88" ca="1" si="115">IF(NOT(ISBLANK(N88)),N88,
IF(ISBLANK(M88),"",
VLOOKUP(M88,OFFSET(INDIRECT("$A:$B"),0,MATCH(M$1&amp;"_Verify",INDIRECT("$1:$1"),0)-1),2,0)
))</f>
        <v/>
      </c>
      <c r="S88" s="7" t="str">
        <f t="shared" ref="S88" ca="1" si="116">IF(NOT(ISBLANK(R88)),R88,
IF(ISBLANK(Q88),"",
VLOOKUP(Q88,OFFSET(INDIRECT("$A:$B"),0,MATCH(Q$1&amp;"_Verify",INDIRECT("$1:$1"),0)-1),2,0)
))</f>
        <v/>
      </c>
      <c r="T88" s="1" t="s">
        <v>713</v>
      </c>
      <c r="U88" s="1" t="s">
        <v>717</v>
      </c>
      <c r="V88" s="1" t="s">
        <v>715</v>
      </c>
      <c r="W88" s="1" t="s">
        <v>714</v>
      </c>
    </row>
    <row r="89" spans="1:23" x14ac:dyDescent="0.3">
      <c r="A89" s="1" t="str">
        <f t="shared" si="81"/>
        <v>NormalAttackGirlWarrior_01</v>
      </c>
      <c r="B89" s="10" t="s">
        <v>470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BaseDamage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0.81499999999999995</v>
      </c>
      <c r="O89" s="7" t="str">
        <f t="shared" ca="1" si="82"/>
        <v/>
      </c>
      <c r="S89" s="7" t="str">
        <f t="shared" ca="1" si="83"/>
        <v/>
      </c>
    </row>
    <row r="90" spans="1:23" x14ac:dyDescent="0.3">
      <c r="A90" s="1" t="str">
        <f t="shared" si="81"/>
        <v>NormalAttackPreGirlArcher_01</v>
      </c>
      <c r="B90" s="10" t="s">
        <v>686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0.76300000000000001</v>
      </c>
      <c r="O90" s="7" t="str">
        <f t="shared" ca="1" si="82"/>
        <v/>
      </c>
      <c r="S90" s="7" t="str">
        <f t="shared" ca="1" si="83"/>
        <v/>
      </c>
    </row>
    <row r="91" spans="1:23" x14ac:dyDescent="0.3">
      <c r="A91" s="1" t="str">
        <f t="shared" ref="A91:A92" si="117">B91&amp;"_"&amp;TEXT(D91,"00")</f>
        <v>NormalAttackGirlArcher_01</v>
      </c>
      <c r="B91" s="10" t="s">
        <v>471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0.52500000000000002</v>
      </c>
      <c r="O91" s="7" t="str">
        <f t="shared" ref="O91:O92" ca="1" si="118">IF(NOT(ISBLANK(N91)),N91,
IF(ISBLANK(M91),"",
VLOOKUP(M91,OFFSET(INDIRECT("$A:$B"),0,MATCH(M$1&amp;"_Verify",INDIRECT("$1:$1"),0)-1),2,0)
))</f>
        <v/>
      </c>
      <c r="S91" s="7" t="str">
        <f t="shared" ref="S91" ca="1" si="119">IF(NOT(ISBLANK(R91)),R91,
IF(ISBLANK(Q91),"",
VLOOKUP(Q91,OFFSET(INDIRECT("$A:$B"),0,MATCH(Q$1&amp;"_Verify",INDIRECT("$1:$1"),0)-1),2,0)
))</f>
        <v/>
      </c>
    </row>
    <row r="92" spans="1:23" x14ac:dyDescent="0.3">
      <c r="A92" s="1" t="str">
        <f t="shared" si="117"/>
        <v>LP_AddGeneratorCreateCountGirlArcher_01</v>
      </c>
      <c r="B92" s="10" t="s">
        <v>688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AddGeneratorCreateCount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N92" s="1">
        <v>2</v>
      </c>
      <c r="O92" s="7">
        <f t="shared" ca="1" si="118"/>
        <v>2</v>
      </c>
      <c r="S92" s="7" t="str">
        <f t="shared" ref="S92:S93" ca="1" si="120">IF(NOT(ISBLANK(R92)),R92,
IF(ISBLANK(Q92),"",
VLOOKUP(Q92,OFFSET(INDIRECT("$A:$B"),0,MATCH(Q$1&amp;"_Verify",INDIRECT("$1:$1"),0)-1),2,0)
))</f>
        <v/>
      </c>
    </row>
    <row r="93" spans="1:23" x14ac:dyDescent="0.3">
      <c r="A93" s="1" t="str">
        <f t="shared" ref="A93" si="121">B93&amp;"_"&amp;TEXT(D93,"00")</f>
        <v>NormalAttackWeakEnergyShieldRobot_01</v>
      </c>
      <c r="B93" s="10" t="s">
        <v>653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BaseDamage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0.1</v>
      </c>
      <c r="O93" s="7" t="str">
        <f t="shared" ref="O93" ca="1" si="122">IF(NOT(ISBLANK(N93)),N93,
IF(ISBLANK(M93),"",
VLOOKUP(M93,OFFSET(INDIRECT("$A:$B"),0,MATCH(M$1&amp;"_Verify",INDIRECT("$1:$1"),0)-1),2,0)
))</f>
        <v/>
      </c>
      <c r="S93" s="7" t="str">
        <f t="shared" ca="1" si="120"/>
        <v/>
      </c>
    </row>
    <row r="94" spans="1:23" x14ac:dyDescent="0.3">
      <c r="A94" s="1" t="str">
        <f t="shared" si="81"/>
        <v>NormalAttackEnergyShieldRobot_01</v>
      </c>
      <c r="B94" s="10" t="s">
        <v>472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DelayedBasedDamage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1.3</v>
      </c>
      <c r="J94" s="1">
        <v>2.8</v>
      </c>
      <c r="O94" s="7" t="str">
        <f t="shared" ca="1" si="82"/>
        <v/>
      </c>
      <c r="S94" s="7" t="str">
        <f t="shared" ca="1" si="83"/>
        <v/>
      </c>
      <c r="W94" s="1" t="s">
        <v>654</v>
      </c>
    </row>
    <row r="95" spans="1:23" x14ac:dyDescent="0.3">
      <c r="A95" s="1" t="str">
        <f t="shared" si="81"/>
        <v>NormalAttackIceMagician_01</v>
      </c>
      <c r="B95" s="10" t="s">
        <v>473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0.224</v>
      </c>
      <c r="O95" s="7" t="str">
        <f t="shared" ca="1" si="82"/>
        <v/>
      </c>
      <c r="S95" s="7" t="str">
        <f t="shared" ca="1" si="83"/>
        <v/>
      </c>
    </row>
    <row r="96" spans="1:23" x14ac:dyDescent="0.3">
      <c r="A96" s="1" t="str">
        <f t="shared" ref="A96" si="123">B96&amp;"_"&amp;TEXT(D96,"00")</f>
        <v>NormalAttackAngelicWarrior_01</v>
      </c>
      <c r="B96" s="10" t="s">
        <v>474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0.495</v>
      </c>
      <c r="O96" s="7" t="str">
        <f t="shared" ref="O96" ca="1" si="124">IF(NOT(ISBLANK(N96)),N96,
IF(ISBLANK(M96),"",
VLOOKUP(M96,OFFSET(INDIRECT("$A:$B"),0,MATCH(M$1&amp;"_Verify",INDIRECT("$1:$1"),0)-1),2,0)
))</f>
        <v/>
      </c>
      <c r="S96" s="7" t="str">
        <f t="shared" ref="S96" ca="1" si="125">IF(NOT(ISBLANK(R96)),R96,
IF(ISBLANK(Q96),"",
VLOOKUP(Q96,OFFSET(INDIRECT("$A:$B"),0,MATCH(Q$1&amp;"_Verify",INDIRECT("$1:$1"),0)-1),2,0)
))</f>
        <v/>
      </c>
    </row>
    <row r="97" spans="1:23" x14ac:dyDescent="0.3">
      <c r="A97" s="1" t="str">
        <f t="shared" ref="A97:A98" si="126">B97&amp;"_"&amp;TEXT(D97,"00")</f>
        <v>NormalAttackUnicornCharacter_01</v>
      </c>
      <c r="B97" s="10" t="s">
        <v>690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0.54500000000000004</v>
      </c>
      <c r="K97" s="1">
        <v>1</v>
      </c>
      <c r="O97" s="7" t="str">
        <f t="shared" ref="O97:O98" ca="1" si="127">IF(NOT(ISBLANK(N97)),N97,
IF(ISBLANK(M97),"",
VLOOKUP(M97,OFFSET(INDIRECT("$A:$B"),0,MATCH(M$1&amp;"_Verify",INDIRECT("$1:$1"),0)-1),2,0)
))</f>
        <v/>
      </c>
      <c r="S97" s="7" t="str">
        <f t="shared" ref="S97:S98" ca="1" si="128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26"/>
        <v>NormalAttackKeepSeries_01</v>
      </c>
      <c r="B98" s="10" t="s">
        <v>771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f>(1/0.8)*0.45</f>
        <v>0.5625</v>
      </c>
      <c r="O98" s="7" t="str">
        <f t="shared" ca="1" si="127"/>
        <v/>
      </c>
      <c r="S98" s="7" t="str">
        <f t="shared" ca="1" si="128"/>
        <v/>
      </c>
    </row>
    <row r="99" spans="1:23" x14ac:dyDescent="0.3">
      <c r="A99" s="1" t="str">
        <f t="shared" ref="A99" si="129">B99&amp;"_"&amp;TEXT(D99,"00")</f>
        <v>NormalAttackAyuko_01</v>
      </c>
      <c r="B99" s="10" t="s">
        <v>772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f>(1/0.8)*0.45</f>
        <v>0.5625</v>
      </c>
      <c r="O99" s="7" t="str">
        <f t="shared" ref="O99" ca="1" si="130">IF(NOT(ISBLANK(N99)),N99,
IF(ISBLANK(M99),"",
VLOOKUP(M99,OFFSET(INDIRECT("$A:$B"),0,MATCH(M$1&amp;"_Verify",INDIRECT("$1:$1"),0)-1),2,0)
))</f>
        <v/>
      </c>
      <c r="S99" s="7" t="str">
        <f t="shared" ref="S99" ca="1" si="131">IF(NOT(ISBLANK(R99)),R99,
IF(ISBLANK(Q99),"",
VLOOKUP(Q99,OFFSET(INDIRECT("$A:$B"),0,MATCH(Q$1&amp;"_Verify",INDIRECT("$1:$1"),0)-1),2,0)
))</f>
        <v/>
      </c>
    </row>
    <row r="100" spans="1:23" x14ac:dyDescent="0.3">
      <c r="A100" s="1" t="str">
        <f t="shared" si="0"/>
        <v>CallInvincibleTortoise_01</v>
      </c>
      <c r="B100" t="s">
        <v>107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CallAffectorValue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O100" s="7" t="str">
        <f t="shared" ca="1" si="1"/>
        <v/>
      </c>
      <c r="Q100" s="1" t="s">
        <v>224</v>
      </c>
      <c r="S100" s="7">
        <f t="shared" ca="1" si="2"/>
        <v>4</v>
      </c>
      <c r="U100" s="1" t="s">
        <v>106</v>
      </c>
    </row>
    <row r="101" spans="1:23" x14ac:dyDescent="0.3">
      <c r="A101" s="1" t="str">
        <f t="shared" si="0"/>
        <v>InvincibleTortoise_01</v>
      </c>
      <c r="B101" t="s">
        <v>106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InvincibleTortoise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3</v>
      </c>
      <c r="O101" s="7" t="str">
        <f t="shared" ca="1" si="1"/>
        <v/>
      </c>
      <c r="S101" s="7" t="str">
        <f t="shared" ca="1" si="2"/>
        <v/>
      </c>
      <c r="T101" s="1" t="s">
        <v>108</v>
      </c>
      <c r="U101" s="1" t="s">
        <v>109</v>
      </c>
    </row>
    <row r="102" spans="1:23" x14ac:dyDescent="0.3">
      <c r="A102" s="1" t="str">
        <f t="shared" si="0"/>
        <v>CountBarrier5Times_01</v>
      </c>
      <c r="B102" t="s">
        <v>114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CountBarrier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O102" s="7" t="str">
        <f t="shared" ca="1" si="1"/>
        <v/>
      </c>
      <c r="P102" s="1">
        <v>5</v>
      </c>
      <c r="S102" s="7" t="str">
        <f t="shared" ca="1" si="2"/>
        <v/>
      </c>
      <c r="V102" s="1" t="s">
        <v>115</v>
      </c>
    </row>
    <row r="103" spans="1:23" x14ac:dyDescent="0.3">
      <c r="A103" s="1" t="str">
        <f t="shared" si="0"/>
        <v>CallBurrowNinjaAssassin_01</v>
      </c>
      <c r="B103" t="s">
        <v>119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CallAffectorValue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O103" s="7" t="str">
        <f t="shared" ca="1" si="1"/>
        <v/>
      </c>
      <c r="Q103" s="1" t="s">
        <v>224</v>
      </c>
      <c r="S103" s="7">
        <f t="shared" ca="1" si="2"/>
        <v>4</v>
      </c>
      <c r="U103" s="1" t="s">
        <v>116</v>
      </c>
    </row>
    <row r="104" spans="1:23" x14ac:dyDescent="0.3">
      <c r="A104" s="1" t="str">
        <f t="shared" si="0"/>
        <v>BurrowNinjaAssassin_01</v>
      </c>
      <c r="B104" t="s">
        <v>116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Burrow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3</v>
      </c>
      <c r="K104" s="1">
        <v>0.5</v>
      </c>
      <c r="L104" s="1">
        <v>1</v>
      </c>
      <c r="O104" s="7" t="str">
        <f t="shared" ca="1" si="1"/>
        <v/>
      </c>
      <c r="P104" s="1">
        <v>2</v>
      </c>
      <c r="S104" s="7" t="str">
        <f t="shared" ca="1" si="2"/>
        <v/>
      </c>
      <c r="T104" s="1" t="s">
        <v>129</v>
      </c>
      <c r="U104" s="1" t="s">
        <v>130</v>
      </c>
      <c r="V104" s="1" t="s">
        <v>131</v>
      </c>
      <c r="W104" s="1" t="s">
        <v>132</v>
      </c>
    </row>
    <row r="105" spans="1:23" x14ac:dyDescent="0.3">
      <c r="A105" s="1" t="str">
        <f t="shared" si="0"/>
        <v>RushPigPet_01</v>
      </c>
      <c r="B105" s="10" t="s">
        <v>544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Rush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5</v>
      </c>
      <c r="J105" s="1">
        <v>1.5</v>
      </c>
      <c r="K105" s="1">
        <v>-1</v>
      </c>
      <c r="L105" s="1">
        <v>0</v>
      </c>
      <c r="N105" s="1">
        <v>1</v>
      </c>
      <c r="O105" s="7">
        <f t="shared" ca="1" si="1"/>
        <v>1</v>
      </c>
      <c r="P105" s="1">
        <v>-1</v>
      </c>
      <c r="S105" s="7" t="str">
        <f t="shared" ca="1" si="2"/>
        <v/>
      </c>
      <c r="T105" s="1" t="s">
        <v>545</v>
      </c>
      <c r="U105" s="1">
        <f>(3/2)*1.25/1.25</f>
        <v>1.5</v>
      </c>
    </row>
    <row r="106" spans="1:23" x14ac:dyDescent="0.3">
      <c r="A106" s="1" t="str">
        <f t="shared" ref="A106" si="132">B106&amp;"_"&amp;TEXT(D106,"00")</f>
        <v>RushPigPet_Purple_01</v>
      </c>
      <c r="B106" s="10" t="s">
        <v>590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Rush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5</v>
      </c>
      <c r="J106" s="1">
        <v>1.5</v>
      </c>
      <c r="K106" s="1">
        <v>-1</v>
      </c>
      <c r="L106" s="1">
        <v>100</v>
      </c>
      <c r="N106" s="1">
        <v>3</v>
      </c>
      <c r="O106" s="7">
        <f t="shared" ref="O106" ca="1" si="133">IF(NOT(ISBLANK(N106)),N106,
IF(ISBLANK(M106),"",
VLOOKUP(M106,OFFSET(INDIRECT("$A:$B"),0,MATCH(M$1&amp;"_Verify",INDIRECT("$1:$1"),0)-1),2,0)
))</f>
        <v>3</v>
      </c>
      <c r="P106" s="1">
        <v>-1</v>
      </c>
      <c r="S106" s="7" t="str">
        <f t="shared" ref="S106" ca="1" si="134">IF(NOT(ISBLANK(R106)),R106,
IF(ISBLANK(Q106),"",
VLOOKUP(Q106,OFFSET(INDIRECT("$A:$B"),0,MATCH(Q$1&amp;"_Verify",INDIRECT("$1:$1"),0)-1),2,0)
))</f>
        <v/>
      </c>
      <c r="T106" s="1" t="s">
        <v>545</v>
      </c>
      <c r="U106" s="1">
        <f>(3/2)*1.25/1.25</f>
        <v>1.5</v>
      </c>
    </row>
    <row r="107" spans="1:23" x14ac:dyDescent="0.3">
      <c r="A107" s="1" t="str">
        <f t="shared" ref="A107" si="135">B107&amp;"_"&amp;TEXT(D107,"00")</f>
        <v>RushPolygonalMetalon_Green_01</v>
      </c>
      <c r="B107" s="10" t="s">
        <v>560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Rush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8</v>
      </c>
      <c r="J107" s="1">
        <v>1</v>
      </c>
      <c r="K107" s="1">
        <v>0</v>
      </c>
      <c r="L107" s="1">
        <v>0</v>
      </c>
      <c r="N107" s="1">
        <v>1</v>
      </c>
      <c r="O107" s="7">
        <f t="shared" ref="O107" ca="1" si="136">IF(NOT(ISBLANK(N107)),N107,
IF(ISBLANK(M107),"",
VLOOKUP(M107,OFFSET(INDIRECT("$A:$B"),0,MATCH(M$1&amp;"_Verify",INDIRECT("$1:$1"),0)-1),2,0)
))</f>
        <v>1</v>
      </c>
      <c r="P107" s="1">
        <v>250</v>
      </c>
      <c r="S107" s="7" t="str">
        <f t="shared" ref="S107" ca="1" si="137">IF(NOT(ISBLANK(R107)),R107,
IF(ISBLANK(Q107),"",
VLOOKUP(Q107,OFFSET(INDIRECT("$A:$B"),0,MATCH(Q$1&amp;"_Verify",INDIRECT("$1:$1"),0)-1),2,0)
))</f>
        <v/>
      </c>
      <c r="T107" s="1" t="s">
        <v>545</v>
      </c>
      <c r="U107" s="1">
        <f>(3/2)*1/1.25</f>
        <v>1.2</v>
      </c>
    </row>
    <row r="108" spans="1:23" x14ac:dyDescent="0.3">
      <c r="A108" s="1" t="str">
        <f t="shared" ref="A108" si="138">B108&amp;"_"&amp;TEXT(D108,"00")</f>
        <v>RushCuteUniq_01</v>
      </c>
      <c r="B108" s="10" t="s">
        <v>557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Rush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6.5</v>
      </c>
      <c r="J108" s="1">
        <v>2.5</v>
      </c>
      <c r="K108" s="1">
        <v>1</v>
      </c>
      <c r="L108" s="1">
        <v>0</v>
      </c>
      <c r="N108" s="1">
        <v>0</v>
      </c>
      <c r="O108" s="7">
        <f t="shared" ref="O108" ca="1" si="139">IF(NOT(ISBLANK(N108)),N108,
IF(ISBLANK(M108),"",
VLOOKUP(M108,OFFSET(INDIRECT("$A:$B"),0,MATCH(M$1&amp;"_Verify",INDIRECT("$1:$1"),0)-1),2,0)
))</f>
        <v>0</v>
      </c>
      <c r="P108" s="1">
        <v>-1</v>
      </c>
      <c r="S108" s="7" t="str">
        <f t="shared" ref="S108" ca="1" si="140">IF(NOT(ISBLANK(R108)),R108,
IF(ISBLANK(Q108),"",
VLOOKUP(Q108,OFFSET(INDIRECT("$A:$B"),0,MATCH(Q$1&amp;"_Verify",INDIRECT("$1:$1"),0)-1),2,0)
))</f>
        <v/>
      </c>
      <c r="T108" s="1" t="s">
        <v>545</v>
      </c>
      <c r="U108" s="1">
        <f>(3/2)*1/1.25</f>
        <v>1.2</v>
      </c>
    </row>
    <row r="109" spans="1:23" x14ac:dyDescent="0.3">
      <c r="A109" s="1" t="str">
        <f t="shared" ref="A109:A111" si="141">B109&amp;"_"&amp;TEXT(D109,"00")</f>
        <v>RushRobotSphere_01</v>
      </c>
      <c r="B109" s="10" t="s">
        <v>558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Rush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8</v>
      </c>
      <c r="J109" s="1">
        <v>2</v>
      </c>
      <c r="K109" s="1">
        <v>5</v>
      </c>
      <c r="L109" s="1">
        <v>0</v>
      </c>
      <c r="N109" s="1">
        <v>0</v>
      </c>
      <c r="O109" s="7">
        <f t="shared" ref="O109:O111" ca="1" si="142">IF(NOT(ISBLANK(N109)),N109,
IF(ISBLANK(M109),"",
VLOOKUP(M109,OFFSET(INDIRECT("$A:$B"),0,MATCH(M$1&amp;"_Verify",INDIRECT("$1:$1"),0)-1),2,0)
))</f>
        <v>0</v>
      </c>
      <c r="P109" s="1">
        <v>-1</v>
      </c>
      <c r="S109" s="7" t="str">
        <f t="shared" ref="S109:S111" ca="1" si="143">IF(NOT(ISBLANK(R109)),R109,
IF(ISBLANK(Q109),"",
VLOOKUP(Q109,OFFSET(INDIRECT("$A:$B"),0,MATCH(Q$1&amp;"_Verify",INDIRECT("$1:$1"),0)-1),2,0)
))</f>
        <v/>
      </c>
      <c r="T109" s="1" t="s">
        <v>545</v>
      </c>
      <c r="U109" s="1">
        <f>(3/2)*1/1.25</f>
        <v>1.2</v>
      </c>
    </row>
    <row r="110" spans="1:23" x14ac:dyDescent="0.3">
      <c r="A110" s="1" t="str">
        <f t="shared" si="141"/>
        <v>SlowDebuffCyc_01</v>
      </c>
      <c r="B110" s="10" t="s">
        <v>577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AddActorState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O110" s="7" t="str">
        <f t="shared" ca="1" si="142"/>
        <v/>
      </c>
      <c r="S110" s="7" t="str">
        <f t="shared" ca="1" si="143"/>
        <v/>
      </c>
      <c r="T110" s="1" t="s">
        <v>578</v>
      </c>
    </row>
    <row r="111" spans="1:23" x14ac:dyDescent="0.3">
      <c r="A111" s="1" t="str">
        <f t="shared" si="141"/>
        <v>AS_SlowCyc_01</v>
      </c>
      <c r="B111" s="1" t="s">
        <v>579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5</v>
      </c>
      <c r="J111" s="1">
        <v>-0.5</v>
      </c>
      <c r="M111" s="1" t="s">
        <v>155</v>
      </c>
      <c r="O111" s="7">
        <f t="shared" ca="1" si="142"/>
        <v>10</v>
      </c>
      <c r="R111" s="1">
        <v>1</v>
      </c>
      <c r="S111" s="7">
        <f t="shared" ca="1" si="143"/>
        <v>1</v>
      </c>
      <c r="W111" s="1" t="s">
        <v>588</v>
      </c>
    </row>
    <row r="112" spans="1:23" x14ac:dyDescent="0.3">
      <c r="A112" s="1" t="str">
        <f t="shared" ref="A112" si="144">B112&amp;"_"&amp;TEXT(D112,"00")</f>
        <v>TeleportWarAssassin_01</v>
      </c>
      <c r="B112" s="1" t="s">
        <v>585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TeleportTargetPosition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0.8</v>
      </c>
      <c r="J112" s="1">
        <v>1.5</v>
      </c>
      <c r="N112" s="1">
        <v>0</v>
      </c>
      <c r="O112" s="7">
        <f t="shared" ref="O112" ca="1" si="145">IF(NOT(ISBLANK(N112)),N112,
IF(ISBLANK(M112),"",
VLOOKUP(M112,OFFSET(INDIRECT("$A:$B"),0,MATCH(M$1&amp;"_Verify",INDIRECT("$1:$1"),0)-1),2,0)
))</f>
        <v>0</v>
      </c>
      <c r="S112" s="7" t="str">
        <f t="shared" ref="S112" ca="1" si="146">IF(NOT(ISBLANK(R112)),R112,
IF(ISBLANK(Q112),"",
VLOOKUP(Q112,OFFSET(INDIRECT("$A:$B"),0,MATCH(Q$1&amp;"_Verify",INDIRECT("$1:$1"),0)-1),2,0)
))</f>
        <v/>
      </c>
      <c r="T112" s="1" t="s">
        <v>582</v>
      </c>
      <c r="W112" s="1" t="s">
        <v>587</v>
      </c>
    </row>
    <row r="113" spans="1:23" x14ac:dyDescent="0.3">
      <c r="A113" s="1" t="str">
        <f t="shared" ref="A113" si="147">B113&amp;"_"&amp;TEXT(D113,"00")</f>
        <v>TeleportWarAssassin_Red_01</v>
      </c>
      <c r="B113" s="1" t="s">
        <v>913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TeleportTargetPosition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0.3</v>
      </c>
      <c r="J113" s="1">
        <v>1.5</v>
      </c>
      <c r="N113" s="1">
        <v>0</v>
      </c>
      <c r="O113" s="7">
        <f t="shared" ref="O113" ca="1" si="148">IF(NOT(ISBLANK(N113)),N113,
IF(ISBLANK(M113),"",
VLOOKUP(M113,OFFSET(INDIRECT("$A:$B"),0,MATCH(M$1&amp;"_Verify",INDIRECT("$1:$1"),0)-1),2,0)
))</f>
        <v>0</v>
      </c>
      <c r="S113" s="7" t="str">
        <f t="shared" ref="S113" ca="1" si="149">IF(NOT(ISBLANK(R113)),R113,
IF(ISBLANK(Q113),"",
VLOOKUP(Q113,OFFSET(INDIRECT("$A:$B"),0,MATCH(Q$1&amp;"_Verify",INDIRECT("$1:$1"),0)-1),2,0)
))</f>
        <v/>
      </c>
      <c r="T113" s="1" t="s">
        <v>914</v>
      </c>
      <c r="W113" s="1" t="s">
        <v>851</v>
      </c>
    </row>
    <row r="114" spans="1:23" x14ac:dyDescent="0.3">
      <c r="A114" s="1" t="str">
        <f t="shared" ref="A114" si="150">B114&amp;"_"&amp;TEXT(D114,"00")</f>
        <v>TeleportWarAssassin_RedRandom_01</v>
      </c>
      <c r="B114" s="1" t="s">
        <v>916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TeleportTargetPosition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0.3</v>
      </c>
      <c r="J114" s="1">
        <v>2.2000000000000002</v>
      </c>
      <c r="N114" s="1">
        <v>4</v>
      </c>
      <c r="O114" s="7">
        <f t="shared" ref="O114" ca="1" si="151">IF(NOT(ISBLANK(N114)),N114,
IF(ISBLANK(M114),"",
VLOOKUP(M114,OFFSET(INDIRECT("$A:$B"),0,MATCH(M$1&amp;"_Verify",INDIRECT("$1:$1"),0)-1),2,0)
))</f>
        <v>4</v>
      </c>
      <c r="S114" s="7" t="str">
        <f t="shared" ref="S114" ca="1" si="152">IF(NOT(ISBLANK(R114)),R114,
IF(ISBLANK(Q114),"",
VLOOKUP(Q114,OFFSET(INDIRECT("$A:$B"),0,MATCH(Q$1&amp;"_Verify",INDIRECT("$1:$1"),0)-1),2,0)
))</f>
        <v/>
      </c>
      <c r="T114" s="1" t="s">
        <v>915</v>
      </c>
      <c r="W114" s="1" t="s">
        <v>851</v>
      </c>
    </row>
    <row r="115" spans="1:23" x14ac:dyDescent="0.3">
      <c r="A115" s="1" t="str">
        <f t="shared" ref="A115" si="153">B115&amp;"_"&amp;TEXT(D115,"00")</f>
        <v>TeleportWarAssassin_RedRandom2_01</v>
      </c>
      <c r="B115" s="1" t="s">
        <v>918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TeleportTargetPosition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0.3</v>
      </c>
      <c r="J115" s="1">
        <v>2.2000000000000002</v>
      </c>
      <c r="N115" s="1">
        <v>4</v>
      </c>
      <c r="O115" s="7">
        <f t="shared" ref="O115" ca="1" si="154">IF(NOT(ISBLANK(N115)),N115,
IF(ISBLANK(M115),"",
VLOOKUP(M115,OFFSET(INDIRECT("$A:$B"),0,MATCH(M$1&amp;"_Verify",INDIRECT("$1:$1"),0)-1),2,0)
))</f>
        <v>4</v>
      </c>
      <c r="S115" s="7" t="str">
        <f t="shared" ref="S115" ca="1" si="155">IF(NOT(ISBLANK(R115)),R115,
IF(ISBLANK(Q115),"",
VLOOKUP(Q115,OFFSET(INDIRECT("$A:$B"),0,MATCH(Q$1&amp;"_Verify",INDIRECT("$1:$1"),0)-1),2,0)
))</f>
        <v/>
      </c>
      <c r="T115" s="1" t="s">
        <v>917</v>
      </c>
      <c r="W115" s="1" t="s">
        <v>851</v>
      </c>
    </row>
    <row r="116" spans="1:23" x14ac:dyDescent="0.3">
      <c r="A116" s="1" t="str">
        <f t="shared" ref="A116" si="156">B116&amp;"_"&amp;TEXT(D116,"00")</f>
        <v>TeleportZippermouth_Green_01</v>
      </c>
      <c r="B116" s="1" t="s">
        <v>598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TeleportTargetPosition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0.8</v>
      </c>
      <c r="K116" s="1">
        <v>0</v>
      </c>
      <c r="L116" s="1">
        <v>0</v>
      </c>
      <c r="N116" s="1">
        <v>1</v>
      </c>
      <c r="O116" s="7">
        <f t="shared" ref="O116" ca="1" si="157">IF(NOT(ISBLANK(N116)),N116,
IF(ISBLANK(M116),"",
VLOOKUP(M116,OFFSET(INDIRECT("$A:$B"),0,MATCH(M$1&amp;"_Verify",INDIRECT("$1:$1"),0)-1),2,0)
))</f>
        <v>1</v>
      </c>
      <c r="S116" s="7" t="str">
        <f t="shared" ref="S116" ca="1" si="158">IF(NOT(ISBLANK(R116)),R116,
IF(ISBLANK(Q116),"",
VLOOKUP(Q116,OFFSET(INDIRECT("$A:$B"),0,MATCH(Q$1&amp;"_Verify",INDIRECT("$1:$1"),0)-1),2,0)
))</f>
        <v/>
      </c>
      <c r="T116" s="1" t="s">
        <v>582</v>
      </c>
      <c r="W116" s="1" t="s">
        <v>587</v>
      </c>
    </row>
    <row r="117" spans="1:23" x14ac:dyDescent="0.3">
      <c r="A117" s="1" t="str">
        <f t="shared" ref="A117:A119" si="159">B117&amp;"_"&amp;TEXT(D117,"00")</f>
        <v>RotateZippermouth_Green_01</v>
      </c>
      <c r="B117" s="1" t="s">
        <v>600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Rotate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6</v>
      </c>
      <c r="J117" s="1">
        <v>360</v>
      </c>
      <c r="O117" s="7" t="str">
        <f t="shared" ref="O117:O119" ca="1" si="160">IF(NOT(ISBLANK(N117)),N117,
IF(ISBLANK(M117),"",
VLOOKUP(M117,OFFSET(INDIRECT("$A:$B"),0,MATCH(M$1&amp;"_Verify",INDIRECT("$1:$1"),0)-1),2,0)
))</f>
        <v/>
      </c>
      <c r="S117" s="7" t="str">
        <f t="shared" ref="S117" ca="1" si="161">IF(NOT(ISBLANK(R117)),R117,
IF(ISBLANK(Q117),"",
VLOOKUP(Q117,OFFSET(INDIRECT("$A:$B"),0,MATCH(Q$1&amp;"_Verify",INDIRECT("$1:$1"),0)-1),2,0)
))</f>
        <v/>
      </c>
      <c r="T117" s="1" t="s">
        <v>602</v>
      </c>
    </row>
    <row r="118" spans="1:23" x14ac:dyDescent="0.3">
      <c r="A118" s="1" t="str">
        <f t="shared" ref="A118" si="162">B118&amp;"_"&amp;TEXT(D118,"00")</f>
        <v>RotateZippermouth_Black_01</v>
      </c>
      <c r="B118" s="1" t="s">
        <v>762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Rotate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5</v>
      </c>
      <c r="J118" s="1">
        <v>360</v>
      </c>
      <c r="O118" s="7" t="str">
        <f t="shared" ref="O118" ca="1" si="163">IF(NOT(ISBLANK(N118)),N118,
IF(ISBLANK(M118),"",
VLOOKUP(M118,OFFSET(INDIRECT("$A:$B"),0,MATCH(M$1&amp;"_Verify",INDIRECT("$1:$1"),0)-1),2,0)
))</f>
        <v/>
      </c>
      <c r="S118" s="7" t="str">
        <f t="shared" ref="S118" ca="1" si="164">IF(NOT(ISBLANK(R118)),R118,
IF(ISBLANK(Q118),"",
VLOOKUP(Q118,OFFSET(INDIRECT("$A:$B"),0,MATCH(Q$1&amp;"_Verify",INDIRECT("$1:$1"),0)-1),2,0)
))</f>
        <v/>
      </c>
      <c r="T118" s="1" t="s">
        <v>602</v>
      </c>
    </row>
    <row r="119" spans="1:23" x14ac:dyDescent="0.3">
      <c r="A119" s="1" t="str">
        <f t="shared" si="159"/>
        <v>TeleportOneEyedWizard_BlueClose_01</v>
      </c>
      <c r="B119" s="1" t="s">
        <v>606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TeleportTargetPosition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0.3</v>
      </c>
      <c r="J119" s="1">
        <v>1</v>
      </c>
      <c r="N119" s="1">
        <v>2</v>
      </c>
      <c r="O119" s="7">
        <f t="shared" ca="1" si="160"/>
        <v>2</v>
      </c>
      <c r="S119" s="7" t="str">
        <f t="shared" ca="1" si="2"/>
        <v/>
      </c>
      <c r="T119" s="1" t="s">
        <v>608</v>
      </c>
      <c r="U119" s="1" t="s">
        <v>619</v>
      </c>
      <c r="W119" s="1" t="s">
        <v>587</v>
      </c>
    </row>
    <row r="120" spans="1:23" x14ac:dyDescent="0.3">
      <c r="A120" s="1" t="str">
        <f t="shared" ref="A120:A123" si="165">B120&amp;"_"&amp;TEXT(D120,"00")</f>
        <v>TeleportOneEyedWizard_BlueFar_01</v>
      </c>
      <c r="B120" s="1" t="s">
        <v>607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TeleportTargetPosition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0.3</v>
      </c>
      <c r="J120" s="1">
        <v>1</v>
      </c>
      <c r="N120" s="1">
        <v>3</v>
      </c>
      <c r="O120" s="7">
        <f t="shared" ref="O120:O123" ca="1" si="166">IF(NOT(ISBLANK(N120)),N120,
IF(ISBLANK(M120),"",
VLOOKUP(M120,OFFSET(INDIRECT("$A:$B"),0,MATCH(M$1&amp;"_Verify",INDIRECT("$1:$1"),0)-1),2,0)
))</f>
        <v>3</v>
      </c>
      <c r="S120" s="7" t="str">
        <f t="shared" ca="1" si="2"/>
        <v/>
      </c>
      <c r="T120" s="1" t="s">
        <v>609</v>
      </c>
      <c r="U120" s="1" t="s">
        <v>619</v>
      </c>
      <c r="W120" s="1" t="s">
        <v>587</v>
      </c>
    </row>
    <row r="121" spans="1:23" x14ac:dyDescent="0.3">
      <c r="A121" s="1" t="str">
        <f t="shared" si="165"/>
        <v>TeleportOneEyedWizard_GreenClose_01</v>
      </c>
      <c r="B121" s="1" t="s">
        <v>909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TeleportTargetPosition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0.3</v>
      </c>
      <c r="J121" s="1">
        <v>1</v>
      </c>
      <c r="N121" s="1">
        <v>2</v>
      </c>
      <c r="O121" s="7">
        <f t="shared" ca="1" si="166"/>
        <v>2</v>
      </c>
      <c r="S121" s="7" t="str">
        <f t="shared" ref="S121:S122" ca="1" si="167">IF(NOT(ISBLANK(R121)),R121,
IF(ISBLANK(Q121),"",
VLOOKUP(Q121,OFFSET(INDIRECT("$A:$B"),0,MATCH(Q$1&amp;"_Verify",INDIRECT("$1:$1"),0)-1),2,0)
))</f>
        <v/>
      </c>
      <c r="T121" s="1" t="s">
        <v>907</v>
      </c>
      <c r="U121" s="1" t="s">
        <v>911</v>
      </c>
      <c r="W121" s="1" t="s">
        <v>851</v>
      </c>
    </row>
    <row r="122" spans="1:23" x14ac:dyDescent="0.3">
      <c r="A122" s="1" t="str">
        <f t="shared" ref="A122" si="168">B122&amp;"_"&amp;TEXT(D122,"00")</f>
        <v>TeleportOneEyedWizard_GreenFar_01</v>
      </c>
      <c r="B122" s="1" t="s">
        <v>910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TeleportTargetPosition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0.3</v>
      </c>
      <c r="J122" s="1">
        <v>1</v>
      </c>
      <c r="N122" s="1">
        <v>3</v>
      </c>
      <c r="O122" s="7">
        <f t="shared" ref="O122" ca="1" si="169">IF(NOT(ISBLANK(N122)),N122,
IF(ISBLANK(M122),"",
VLOOKUP(M122,OFFSET(INDIRECT("$A:$B"),0,MATCH(M$1&amp;"_Verify",INDIRECT("$1:$1"),0)-1),2,0)
))</f>
        <v>3</v>
      </c>
      <c r="S122" s="7" t="str">
        <f t="shared" ca="1" si="167"/>
        <v/>
      </c>
      <c r="T122" s="1" t="s">
        <v>908</v>
      </c>
      <c r="U122" s="1" t="s">
        <v>911</v>
      </c>
      <c r="W122" s="1" t="s">
        <v>851</v>
      </c>
    </row>
    <row r="123" spans="1:23" x14ac:dyDescent="0.3">
      <c r="A123" s="1" t="str">
        <f t="shared" si="165"/>
        <v>RushHeavyKnight_YellowFirst_01</v>
      </c>
      <c r="B123" s="10" t="s">
        <v>611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4.2</v>
      </c>
      <c r="J123" s="1">
        <v>1.5</v>
      </c>
      <c r="K123" s="1">
        <v>2</v>
      </c>
      <c r="L123" s="1">
        <v>0</v>
      </c>
      <c r="N123" s="1">
        <v>1</v>
      </c>
      <c r="O123" s="7">
        <f t="shared" ca="1" si="166"/>
        <v>1</v>
      </c>
      <c r="P123" s="1">
        <v>-1</v>
      </c>
      <c r="S123" s="7" t="str">
        <f t="shared" ca="1" si="2"/>
        <v/>
      </c>
      <c r="T123" s="1" t="s">
        <v>617</v>
      </c>
      <c r="U123" s="1">
        <v>1.5</v>
      </c>
    </row>
    <row r="124" spans="1:23" x14ac:dyDescent="0.3">
      <c r="A124" s="1" t="str">
        <f t="shared" ref="A124:A148" si="170">B124&amp;"_"&amp;TEXT(D124,"00")</f>
        <v>RushHeavyKnight_YellowSecond_01</v>
      </c>
      <c r="B124" s="10" t="s">
        <v>615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Rush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4.2</v>
      </c>
      <c r="J124" s="1">
        <v>1.5</v>
      </c>
      <c r="K124" s="1">
        <v>1</v>
      </c>
      <c r="L124" s="1">
        <v>0</v>
      </c>
      <c r="N124" s="1">
        <v>1</v>
      </c>
      <c r="O124" s="7">
        <f t="shared" ref="O124:O148" ca="1" si="171">IF(NOT(ISBLANK(N124)),N124,
IF(ISBLANK(M124),"",
VLOOKUP(M124,OFFSET(INDIRECT("$A:$B"),0,MATCH(M$1&amp;"_Verify",INDIRECT("$1:$1"),0)-1),2,0)
))</f>
        <v>1</v>
      </c>
      <c r="P124" s="1">
        <v>-1</v>
      </c>
      <c r="S124" s="7" t="str">
        <f t="shared" ca="1" si="2"/>
        <v/>
      </c>
      <c r="T124" s="1" t="s">
        <v>618</v>
      </c>
      <c r="U124" s="1">
        <v>1.5</v>
      </c>
    </row>
    <row r="125" spans="1:23" x14ac:dyDescent="0.3">
      <c r="A125" s="1" t="str">
        <f t="shared" si="170"/>
        <v>RushHeavyKnight_YellowThird_01</v>
      </c>
      <c r="B125" s="10" t="s">
        <v>616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Rush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4.2</v>
      </c>
      <c r="J125" s="1">
        <v>0.2</v>
      </c>
      <c r="K125" s="1">
        <v>-3</v>
      </c>
      <c r="L125" s="1">
        <v>0</v>
      </c>
      <c r="N125" s="1">
        <v>1</v>
      </c>
      <c r="O125" s="7">
        <f t="shared" ca="1" si="171"/>
        <v>1</v>
      </c>
      <c r="P125" s="1">
        <v>200</v>
      </c>
      <c r="S125" s="7" t="str">
        <f t="shared" ca="1" si="2"/>
        <v/>
      </c>
      <c r="T125" s="1" t="s">
        <v>545</v>
      </c>
      <c r="U125" s="1">
        <v>1.5</v>
      </c>
    </row>
    <row r="126" spans="1:23" x14ac:dyDescent="0.3">
      <c r="A126" s="1" t="str">
        <f>B126&amp;"_"&amp;TEXT(D126,"00")</f>
        <v>SuicidePolygonalMagma_Blue_01</v>
      </c>
      <c r="B126" s="10" t="s">
        <v>646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Suicide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N126" s="1">
        <v>1</v>
      </c>
      <c r="O126" s="7">
        <f ca="1">IF(NOT(ISBLANK(N126)),N126,
IF(ISBLANK(M126),"",
VLOOKUP(M126,OFFSET(INDIRECT("$A:$B"),0,MATCH(M$1&amp;"_Verify",INDIRECT("$1:$1"),0)-1),2,0)
))</f>
        <v>1</v>
      </c>
      <c r="S126" s="7" t="str">
        <f t="shared" ca="1" si="2"/>
        <v/>
      </c>
      <c r="T126" s="1" t="s">
        <v>642</v>
      </c>
    </row>
    <row r="127" spans="1:23" x14ac:dyDescent="0.3">
      <c r="A127" s="1" t="str">
        <f>B127&amp;"_"&amp;TEXT(D127,"00")</f>
        <v>SleepingDragonTerrorBringer_Red_01</v>
      </c>
      <c r="B127" s="10" t="s">
        <v>738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MonsterSleeping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v>3</v>
      </c>
      <c r="O127" s="7" t="str">
        <f ca="1">IF(NOT(ISBLANK(N127)),N127,
IF(ISBLANK(M127),"",
VLOOKUP(M127,OFFSET(INDIRECT("$A:$B"),0,MATCH(M$1&amp;"_Verify",INDIRECT("$1:$1"),0)-1),2,0)
))</f>
        <v/>
      </c>
      <c r="S127" s="7" t="str">
        <f t="shared" ca="1" si="2"/>
        <v/>
      </c>
      <c r="T127" s="1" t="s">
        <v>740</v>
      </c>
      <c r="U127" s="1" t="s">
        <v>741</v>
      </c>
    </row>
    <row r="128" spans="1:23" x14ac:dyDescent="0.3">
      <c r="A128" s="1" t="str">
        <f>B128&amp;"_"&amp;TEXT(D128,"00")</f>
        <v>BurrowOnStartRtsTurret_01</v>
      </c>
      <c r="B128" s="10" t="s">
        <v>746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BurrowOnStart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O128" s="7" t="str">
        <f ca="1">IF(NOT(ISBLANK(N128)),N128,
IF(ISBLANK(M128),"",
VLOOKUP(M128,OFFSET(INDIRECT("$A:$B"),0,MATCH(M$1&amp;"_Verify",INDIRECT("$1:$1"),0)-1),2,0)
))</f>
        <v/>
      </c>
      <c r="S128" s="7" t="str">
        <f t="shared" ca="1" si="2"/>
        <v/>
      </c>
    </row>
    <row r="129" spans="1:23" x14ac:dyDescent="0.3">
      <c r="A129" s="1" t="str">
        <f t="shared" ref="A129" si="172">B129&amp;"_"&amp;TEXT(D129,"00")</f>
        <v>AddForceDragonTerrorBringer_Red_01</v>
      </c>
      <c r="B129" s="10" t="s">
        <v>742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8</v>
      </c>
      <c r="N129" s="1">
        <v>0</v>
      </c>
      <c r="O129" s="7">
        <f t="shared" ref="O129" ca="1" si="173">IF(NOT(ISBLANK(N129)),N129,
IF(ISBLANK(M129),"",
VLOOKUP(M129,OFFSET(INDIRECT("$A:$B"),0,MATCH(M$1&amp;"_Verify",INDIRECT("$1:$1"),0)-1),2,0)
))</f>
        <v>0</v>
      </c>
      <c r="S129" s="7" t="str">
        <f t="shared" ca="1" si="2"/>
        <v/>
      </c>
    </row>
    <row r="130" spans="1:23" x14ac:dyDescent="0.3">
      <c r="A130" s="1" t="str">
        <f t="shared" ref="A130:A134" si="174">B130&amp;"_"&amp;TEXT(D130,"00")</f>
        <v>JumpAttackRobotTwo_01</v>
      </c>
      <c r="B130" s="10" t="s">
        <v>757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Jump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6.5</v>
      </c>
      <c r="J130" s="1">
        <v>2</v>
      </c>
      <c r="L130" s="1">
        <v>0.4</v>
      </c>
      <c r="N130" s="1">
        <v>1</v>
      </c>
      <c r="O130" s="7">
        <f t="shared" ref="O130:O134" ca="1" si="175">IF(NOT(ISBLANK(N130)),N130,
IF(ISBLANK(M130),"",
VLOOKUP(M130,OFFSET(INDIRECT("$A:$B"),0,MATCH(M$1&amp;"_Verify",INDIRECT("$1:$1"),0)-1),2,0)
))</f>
        <v>1</v>
      </c>
      <c r="S130" s="7" t="str">
        <f t="shared" ref="S130:S134" ca="1" si="176">IF(NOT(ISBLANK(R130)),R130,
IF(ISBLANK(Q130),"",
VLOOKUP(Q130,OFFSET(INDIRECT("$A:$B"),0,MATCH(Q$1&amp;"_Verify",INDIRECT("$1:$1"),0)-1),2,0)
))</f>
        <v/>
      </c>
      <c r="T130" s="1" t="s">
        <v>761</v>
      </c>
    </row>
    <row r="131" spans="1:23" x14ac:dyDescent="0.3">
      <c r="A131" s="1" t="str">
        <f t="shared" si="174"/>
        <v>JumpRunRobotTwo_01</v>
      </c>
      <c r="B131" s="10" t="s">
        <v>759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Jump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6.5</v>
      </c>
      <c r="J131" s="1">
        <v>2</v>
      </c>
      <c r="L131" s="1">
        <v>8</v>
      </c>
      <c r="N131" s="1">
        <v>2</v>
      </c>
      <c r="O131" s="7">
        <f t="shared" ca="1" si="175"/>
        <v>2</v>
      </c>
      <c r="S131" s="7" t="str">
        <f t="shared" ca="1" si="176"/>
        <v/>
      </c>
      <c r="T131" s="1" t="s">
        <v>761</v>
      </c>
    </row>
    <row r="132" spans="1:23" x14ac:dyDescent="0.3">
      <c r="A132" s="1" t="str">
        <f t="shared" si="174"/>
        <v>TeleportArcherySamuraiUp_01</v>
      </c>
      <c r="B132" s="1" t="s">
        <v>780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TeleportTargetPosition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0.5</v>
      </c>
      <c r="K132" s="1">
        <v>0</v>
      </c>
      <c r="L132" s="1">
        <v>6</v>
      </c>
      <c r="N132" s="1">
        <v>1</v>
      </c>
      <c r="O132" s="7">
        <f t="shared" ca="1" si="175"/>
        <v>1</v>
      </c>
      <c r="S132" s="7" t="str">
        <f t="shared" ca="1" si="176"/>
        <v/>
      </c>
      <c r="T132" s="1" t="s">
        <v>582</v>
      </c>
      <c r="W132" s="1" t="s">
        <v>587</v>
      </c>
    </row>
    <row r="133" spans="1:23" x14ac:dyDescent="0.3">
      <c r="A133" s="1" t="str">
        <f t="shared" si="174"/>
        <v>TeleportArcherySamuraiDown_01</v>
      </c>
      <c r="B133" s="1" t="s">
        <v>782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0.5</v>
      </c>
      <c r="K133" s="1">
        <v>0</v>
      </c>
      <c r="L133" s="1">
        <v>-7</v>
      </c>
      <c r="N133" s="1">
        <v>1</v>
      </c>
      <c r="O133" s="7">
        <f t="shared" ca="1" si="175"/>
        <v>1</v>
      </c>
      <c r="S133" s="7" t="str">
        <f t="shared" ca="1" si="176"/>
        <v/>
      </c>
      <c r="T133" s="1" t="s">
        <v>582</v>
      </c>
      <c r="W133" s="1" t="s">
        <v>587</v>
      </c>
    </row>
    <row r="134" spans="1:23" x14ac:dyDescent="0.3">
      <c r="A134" s="1" t="str">
        <f t="shared" si="174"/>
        <v>RotateArcherySamurai_01</v>
      </c>
      <c r="B134" s="1" t="s">
        <v>783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Rotate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2.5</v>
      </c>
      <c r="J134" s="1">
        <v>0</v>
      </c>
      <c r="O134" s="7" t="str">
        <f t="shared" ca="1" si="175"/>
        <v/>
      </c>
      <c r="S134" s="7" t="str">
        <f t="shared" ca="1" si="176"/>
        <v/>
      </c>
      <c r="T134" s="1" t="s">
        <v>602</v>
      </c>
    </row>
    <row r="135" spans="1:23" x14ac:dyDescent="0.3">
      <c r="A135" s="1" t="str">
        <f t="shared" ref="A135:A138" si="177">B135&amp;"_"&amp;TEXT(D135,"00")</f>
        <v>GiveAffectorValueMushroomDee_01</v>
      </c>
      <c r="B135" s="1" t="s">
        <v>838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GiveAffectorValue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N135" s="1">
        <v>1</v>
      </c>
      <c r="O135" s="7">
        <f t="shared" ref="O135:O138" ca="1" si="178">IF(NOT(ISBLANK(N135)),N135,
IF(ISBLANK(M135),"",
VLOOKUP(M135,OFFSET(INDIRECT("$A:$B"),0,MATCH(M$1&amp;"_Verify",INDIRECT("$1:$1"),0)-1),2,0)
))</f>
        <v>1</v>
      </c>
      <c r="S135" s="7" t="str">
        <f t="shared" ref="S135:S138" ca="1" si="179">IF(NOT(ISBLANK(R135)),R135,
IF(ISBLANK(Q135),"",
VLOOKUP(Q135,OFFSET(INDIRECT("$A:$B"),0,MATCH(Q$1&amp;"_Verify",INDIRECT("$1:$1"),0)-1),2,0)
))</f>
        <v/>
      </c>
      <c r="T135" s="1" t="s">
        <v>840</v>
      </c>
      <c r="U135" s="1" t="s">
        <v>863</v>
      </c>
      <c r="W135" s="1" t="s">
        <v>842</v>
      </c>
    </row>
    <row r="136" spans="1:23" x14ac:dyDescent="0.3">
      <c r="A136" s="1" t="str">
        <f t="shared" si="177"/>
        <v>AS_AngryDee_01</v>
      </c>
      <c r="B136" s="1" t="s">
        <v>865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15</v>
      </c>
      <c r="J136" s="1">
        <v>0.75</v>
      </c>
      <c r="M136" s="1" t="s">
        <v>163</v>
      </c>
      <c r="O136" s="7">
        <f t="shared" ca="1" si="178"/>
        <v>19</v>
      </c>
      <c r="S136" s="7" t="str">
        <f t="shared" ca="1" si="179"/>
        <v/>
      </c>
    </row>
    <row r="137" spans="1:23" x14ac:dyDescent="0.3">
      <c r="A137" s="1" t="str">
        <f t="shared" si="177"/>
        <v>TeleportLadyPirateIn_01</v>
      </c>
      <c r="B137" s="1" t="s">
        <v>847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TeleportTargetPosition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0.5</v>
      </c>
      <c r="K137" s="1">
        <v>0</v>
      </c>
      <c r="L137" s="1">
        <v>-0.5</v>
      </c>
      <c r="N137" s="1">
        <v>1</v>
      </c>
      <c r="O137" s="7">
        <f t="shared" ca="1" si="178"/>
        <v>1</v>
      </c>
      <c r="S137" s="7" t="str">
        <f t="shared" ca="1" si="179"/>
        <v/>
      </c>
      <c r="T137" s="1" t="s">
        <v>852</v>
      </c>
      <c r="W137" s="1" t="s">
        <v>851</v>
      </c>
    </row>
    <row r="138" spans="1:23" x14ac:dyDescent="0.3">
      <c r="A138" s="1" t="str">
        <f t="shared" si="177"/>
        <v>TeleportLadyPirateOut_01</v>
      </c>
      <c r="B138" s="1" t="s">
        <v>849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TeleportTargetPosition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K138" s="1">
        <v>0</v>
      </c>
      <c r="L138" s="1">
        <v>2.5</v>
      </c>
      <c r="N138" s="1">
        <v>1</v>
      </c>
      <c r="O138" s="7">
        <f t="shared" ca="1" si="178"/>
        <v>1</v>
      </c>
      <c r="S138" s="7" t="str">
        <f t="shared" ca="1" si="179"/>
        <v/>
      </c>
      <c r="T138" s="1" t="s">
        <v>853</v>
      </c>
      <c r="W138" s="1" t="s">
        <v>851</v>
      </c>
    </row>
    <row r="139" spans="1:23" x14ac:dyDescent="0.3">
      <c r="A139" s="1" t="str">
        <f t="shared" ref="A139:A140" si="180">B139&amp;"_"&amp;TEXT(D139,"00")</f>
        <v>CastLadyPirate_01</v>
      </c>
      <c r="B139" s="1" t="s">
        <v>855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Cast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4.5</v>
      </c>
      <c r="O139" s="7" t="str">
        <f t="shared" ref="O139:O140" ca="1" si="181">IF(NOT(ISBLANK(N139)),N139,
IF(ISBLANK(M139),"",
VLOOKUP(M139,OFFSET(INDIRECT("$A:$B"),0,MATCH(M$1&amp;"_Verify",INDIRECT("$1:$1"),0)-1),2,0)
))</f>
        <v/>
      </c>
      <c r="S139" s="7" t="str">
        <f t="shared" ref="S139:S140" ca="1" si="182">IF(NOT(ISBLANK(R139)),R139,
IF(ISBLANK(Q139),"",
VLOOKUP(Q139,OFFSET(INDIRECT("$A:$B"),0,MATCH(Q$1&amp;"_Verify",INDIRECT("$1:$1"),0)-1),2,0)
))</f>
        <v/>
      </c>
      <c r="T139" s="1" t="s">
        <v>858</v>
      </c>
      <c r="U139" s="1" t="s">
        <v>859</v>
      </c>
    </row>
    <row r="140" spans="1:23" x14ac:dyDescent="0.3">
      <c r="A140" s="1" t="str">
        <f t="shared" si="180"/>
        <v>RushBeholder_01</v>
      </c>
      <c r="B140" s="1" t="s">
        <v>869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Rush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5</v>
      </c>
      <c r="J140" s="1">
        <v>4</v>
      </c>
      <c r="K140" s="1">
        <v>3</v>
      </c>
      <c r="L140" s="1">
        <v>0</v>
      </c>
      <c r="N140" s="1">
        <v>1</v>
      </c>
      <c r="O140" s="7">
        <f t="shared" ca="1" si="181"/>
        <v>1</v>
      </c>
      <c r="P140" s="1">
        <v>-1</v>
      </c>
      <c r="S140" s="7" t="str">
        <f t="shared" ca="1" si="182"/>
        <v/>
      </c>
      <c r="T140" s="1" t="s">
        <v>867</v>
      </c>
      <c r="U140" s="1">
        <f>(3/2)*1/1.25</f>
        <v>1.2</v>
      </c>
    </row>
    <row r="141" spans="1:23" x14ac:dyDescent="0.3">
      <c r="A141" s="1" t="str">
        <f t="shared" ref="A141:A145" si="183">B141&amp;"_"&amp;TEXT(D141,"00")</f>
        <v>RushBeholderCenter_01</v>
      </c>
      <c r="B141" s="1" t="s">
        <v>872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Rush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5</v>
      </c>
      <c r="J141" s="1">
        <v>0.1</v>
      </c>
      <c r="K141" s="1">
        <v>0</v>
      </c>
      <c r="N141" s="1">
        <v>4</v>
      </c>
      <c r="O141" s="7">
        <f t="shared" ref="O141:O145" ca="1" si="184">IF(NOT(ISBLANK(N141)),N141,
IF(ISBLANK(M141),"",
VLOOKUP(M141,OFFSET(INDIRECT("$A:$B"),0,MATCH(M$1&amp;"_Verify",INDIRECT("$1:$1"),0)-1),2,0)
))</f>
        <v>4</v>
      </c>
      <c r="P141" s="1">
        <v>-1</v>
      </c>
      <c r="S141" s="7" t="str">
        <f t="shared" ref="S141:S145" ca="1" si="185">IF(NOT(ISBLANK(R141)),R141,
IF(ISBLANK(Q141),"",
VLOOKUP(Q141,OFFSET(INDIRECT("$A:$B"),0,MATCH(Q$1&amp;"_Verify",INDIRECT("$1:$1"),0)-1),2,0)
))</f>
        <v/>
      </c>
      <c r="T141" s="1" t="s">
        <v>876</v>
      </c>
      <c r="U141" s="1">
        <f>(3/2)*1/1.25</f>
        <v>1.2</v>
      </c>
      <c r="V141" s="1" t="s">
        <v>875</v>
      </c>
    </row>
    <row r="142" spans="1:23" x14ac:dyDescent="0.3">
      <c r="A142" s="1" t="str">
        <f t="shared" si="183"/>
        <v>HealOverTimeDruidTent_01</v>
      </c>
      <c r="B142" s="1" t="s">
        <v>878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HealOverTime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60</v>
      </c>
      <c r="J142" s="1">
        <v>1</v>
      </c>
      <c r="K142" s="1">
        <v>-1.6667000000000001E-2</v>
      </c>
      <c r="O142" s="7" t="str">
        <f t="shared" ca="1" si="184"/>
        <v/>
      </c>
      <c r="S142" s="7" t="str">
        <f t="shared" ca="1" si="185"/>
        <v/>
      </c>
    </row>
    <row r="143" spans="1:23" x14ac:dyDescent="0.3">
      <c r="A143" s="1" t="str">
        <f t="shared" si="183"/>
        <v>StunDebuffLancer_01</v>
      </c>
      <c r="B143" s="1" t="s">
        <v>888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AddActorState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O143" s="7" t="str">
        <f t="shared" ca="1" si="184"/>
        <v/>
      </c>
      <c r="S143" s="7" t="str">
        <f t="shared" ca="1" si="185"/>
        <v/>
      </c>
      <c r="T143" s="1" t="s">
        <v>885</v>
      </c>
    </row>
    <row r="144" spans="1:23" x14ac:dyDescent="0.3">
      <c r="A144" s="1" t="str">
        <f t="shared" si="183"/>
        <v>GiveAffectorValuePlant_01</v>
      </c>
      <c r="B144" s="1" t="s">
        <v>895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GiveAffectorValue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N144" s="1">
        <v>1</v>
      </c>
      <c r="O144" s="7">
        <f t="shared" ca="1" si="184"/>
        <v>1</v>
      </c>
      <c r="S144" s="7" t="str">
        <f t="shared" ca="1" si="185"/>
        <v/>
      </c>
      <c r="T144" s="1" t="s">
        <v>897</v>
      </c>
      <c r="U144" s="1" t="s">
        <v>890</v>
      </c>
    </row>
    <row r="145" spans="1:23" x14ac:dyDescent="0.3">
      <c r="A145" s="1" t="str">
        <f t="shared" si="183"/>
        <v>AS_LoseTankerPlant_01</v>
      </c>
      <c r="B145" s="1" t="s">
        <v>893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0.1</v>
      </c>
      <c r="M145" s="1" t="s">
        <v>163</v>
      </c>
      <c r="O145" s="7">
        <f t="shared" ca="1" si="184"/>
        <v>19</v>
      </c>
      <c r="S145" s="7" t="str">
        <f t="shared" ca="1" si="185"/>
        <v/>
      </c>
    </row>
    <row r="146" spans="1:23" x14ac:dyDescent="0.3">
      <c r="A146" s="1" t="str">
        <f t="shared" ref="A146:A147" si="186">B146&amp;"_"&amp;TEXT(D146,"00")</f>
        <v>OnOffColliderWizard_01</v>
      </c>
      <c r="B146" s="1" t="s">
        <v>906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OnOffCollider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N146" s="1">
        <v>1</v>
      </c>
      <c r="O146" s="7">
        <f t="shared" ref="O146:O147" ca="1" si="187">IF(NOT(ISBLANK(N146)),N146,
IF(ISBLANK(M146),"",
VLOOKUP(M146,OFFSET(INDIRECT("$A:$B"),0,MATCH(M$1&amp;"_Verify",INDIRECT("$1:$1"),0)-1),2,0)
))</f>
        <v>1</v>
      </c>
      <c r="S146" s="7" t="str">
        <f t="shared" ref="S146:S147" ca="1" si="188">IF(NOT(ISBLANK(R146)),R146,
IF(ISBLANK(Q146),"",
VLOOKUP(Q146,OFFSET(INDIRECT("$A:$B"),0,MATCH(Q$1&amp;"_Verify",INDIRECT("$1:$1"),0)-1),2,0)
))</f>
        <v/>
      </c>
      <c r="V146" s="1" t="s">
        <v>904</v>
      </c>
      <c r="W146" s="1" t="s">
        <v>905</v>
      </c>
    </row>
    <row r="147" spans="1:23" x14ac:dyDescent="0.3">
      <c r="A147" s="1" t="str">
        <f t="shared" si="186"/>
        <v>RushDroidHeavy_White_01</v>
      </c>
      <c r="B147" s="1" t="s">
        <v>919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Rush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3</v>
      </c>
      <c r="J147" s="1">
        <v>0.1</v>
      </c>
      <c r="N147" s="1">
        <v>4</v>
      </c>
      <c r="O147" s="7">
        <f t="shared" ca="1" si="187"/>
        <v>4</v>
      </c>
      <c r="P147" s="1">
        <v>-1</v>
      </c>
      <c r="S147" s="7" t="str">
        <f t="shared" ca="1" si="188"/>
        <v/>
      </c>
      <c r="T147" s="1" t="s">
        <v>921</v>
      </c>
      <c r="U147" s="1">
        <f>(3/2)*1/1.25</f>
        <v>1.2</v>
      </c>
      <c r="V147" s="1" t="s">
        <v>922</v>
      </c>
    </row>
    <row r="148" spans="1:23" x14ac:dyDescent="0.3">
      <c r="A148" s="1" t="str">
        <f t="shared" si="170"/>
        <v>AddForceCommon_01</v>
      </c>
      <c r="B148" s="10" t="s">
        <v>623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AddForce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3</v>
      </c>
      <c r="N148" s="1">
        <v>0</v>
      </c>
      <c r="O148" s="7">
        <f t="shared" ca="1" si="171"/>
        <v>0</v>
      </c>
      <c r="S148" s="7" t="str">
        <f t="shared" ca="1" si="2"/>
        <v/>
      </c>
    </row>
    <row r="149" spans="1:23" x14ac:dyDescent="0.3">
      <c r="A149" s="1" t="str">
        <f t="shared" ref="A149" si="189">B149&amp;"_"&amp;TEXT(D149,"00")</f>
        <v>AddForceCommonWeak_01</v>
      </c>
      <c r="B149" s="10" t="s">
        <v>629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AddForce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2.5</v>
      </c>
      <c r="N149" s="1">
        <v>0</v>
      </c>
      <c r="O149" s="7">
        <f t="shared" ref="O149" ca="1" si="190">IF(NOT(ISBLANK(N149)),N149,
IF(ISBLANK(M149),"",
VLOOKUP(M149,OFFSET(INDIRECT("$A:$B"),0,MATCH(M$1&amp;"_Verify",INDIRECT("$1:$1"),0)-1),2,0)
))</f>
        <v>0</v>
      </c>
      <c r="S149" s="7" t="str">
        <f t="shared" ca="1" si="2"/>
        <v/>
      </c>
    </row>
    <row r="150" spans="1:23" x14ac:dyDescent="0.3">
      <c r="A150" s="1" t="str">
        <f t="shared" ref="A150:A151" si="191">B150&amp;"_"&amp;TEXT(D150,"00")</f>
        <v>AddForceCommonStrong_01</v>
      </c>
      <c r="B150" s="10" t="s">
        <v>631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AddForce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</v>
      </c>
      <c r="N150" s="1">
        <v>0</v>
      </c>
      <c r="O150" s="7">
        <f t="shared" ref="O150:O151" ca="1" si="192">IF(NOT(ISBLANK(N150)),N150,
IF(ISBLANK(M150),"",
VLOOKUP(M150,OFFSET(INDIRECT("$A:$B"),0,MATCH(M$1&amp;"_Verify",INDIRECT("$1:$1"),0)-1),2,0)
))</f>
        <v>0</v>
      </c>
      <c r="S150" s="7" t="str">
        <f t="shared" ca="1" si="2"/>
        <v/>
      </c>
    </row>
    <row r="151" spans="1:23" x14ac:dyDescent="0.3">
      <c r="A151" s="1" t="str">
        <f t="shared" si="191"/>
        <v>CannotActionCommon_01</v>
      </c>
      <c r="B151" s="1" t="s">
        <v>870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CannotAction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3</v>
      </c>
      <c r="O151" s="7" t="str">
        <f t="shared" ca="1" si="192"/>
        <v/>
      </c>
      <c r="S151" s="7" t="str">
        <f t="shared" ca="1" si="2"/>
        <v/>
      </c>
    </row>
    <row r="152" spans="1:23" x14ac:dyDescent="0.3">
      <c r="A152" s="1" t="str">
        <f t="shared" ref="A152:A153" si="193">B152&amp;"_"&amp;TEXT(D152,"00")</f>
        <v>CannotActionCommonShort_01</v>
      </c>
      <c r="B152" s="1" t="s">
        <v>883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CannotAction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2</v>
      </c>
      <c r="O152" s="7" t="str">
        <f t="shared" ref="O152:O153" ca="1" si="194">IF(NOT(ISBLANK(N152)),N152,
IF(ISBLANK(M152),"",
VLOOKUP(M152,OFFSET(INDIRECT("$A:$B"),0,MATCH(M$1&amp;"_Verify",INDIRECT("$1:$1"),0)-1),2,0)
))</f>
        <v/>
      </c>
      <c r="S152" s="7" t="str">
        <f t="shared" ref="S152:S153" ca="1" si="195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93"/>
        <v>CannotActionCommonLong_01</v>
      </c>
      <c r="B153" s="1" t="s">
        <v>884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CannotAction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5</v>
      </c>
      <c r="O153" s="7" t="str">
        <f t="shared" ca="1" si="194"/>
        <v/>
      </c>
      <c r="S153" s="7" t="str">
        <f t="shared" ca="1" si="195"/>
        <v/>
      </c>
    </row>
    <row r="154" spans="1:23" x14ac:dyDescent="0.3">
      <c r="A154" s="1" t="str">
        <f t="shared" si="0"/>
        <v>LP_Atk_01</v>
      </c>
      <c r="B154" s="1" t="s">
        <v>254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v>0.15</v>
      </c>
      <c r="M154" s="1" t="s">
        <v>163</v>
      </c>
      <c r="O154" s="7">
        <f t="shared" ca="1" si="1"/>
        <v>19</v>
      </c>
      <c r="S154" s="7" t="str">
        <f t="shared" ca="1" si="2"/>
        <v/>
      </c>
    </row>
    <row r="155" spans="1:23" x14ac:dyDescent="0.3">
      <c r="A155" s="1" t="str">
        <f t="shared" si="0"/>
        <v>LP_Atk_02</v>
      </c>
      <c r="B155" s="1" t="s">
        <v>254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v>0.315</v>
      </c>
      <c r="M155" s="1" t="s">
        <v>163</v>
      </c>
      <c r="O155" s="7">
        <f t="shared" ca="1" si="1"/>
        <v>19</v>
      </c>
      <c r="S155" s="7" t="str">
        <f t="shared" ca="1" si="2"/>
        <v/>
      </c>
    </row>
    <row r="156" spans="1:23" x14ac:dyDescent="0.3">
      <c r="A156" s="1" t="str">
        <f t="shared" ref="A156:A164" si="196">B156&amp;"_"&amp;TEXT(D156,"00")</f>
        <v>LP_Atk_03</v>
      </c>
      <c r="B156" s="1" t="s">
        <v>254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v>0.49500000000000005</v>
      </c>
      <c r="M156" s="1" t="s">
        <v>163</v>
      </c>
      <c r="N156" s="6"/>
      <c r="O156" s="7">
        <f t="shared" ca="1" si="1"/>
        <v>19</v>
      </c>
      <c r="S156" s="7" t="str">
        <f t="shared" ca="1" si="2"/>
        <v/>
      </c>
    </row>
    <row r="157" spans="1:23" x14ac:dyDescent="0.3">
      <c r="A157" s="1" t="str">
        <f t="shared" si="196"/>
        <v>LP_Atk_04</v>
      </c>
      <c r="B157" s="1" t="s">
        <v>254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v>0.69</v>
      </c>
      <c r="M157" s="1" t="s">
        <v>163</v>
      </c>
      <c r="O157" s="7">
        <f t="shared" ca="1" si="1"/>
        <v>19</v>
      </c>
      <c r="S157" s="7" t="str">
        <f t="shared" ca="1" si="2"/>
        <v/>
      </c>
    </row>
    <row r="158" spans="1:23" x14ac:dyDescent="0.3">
      <c r="A158" s="1" t="str">
        <f t="shared" si="196"/>
        <v>LP_Atk_05</v>
      </c>
      <c r="B158" s="1" t="s">
        <v>254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v>0.89999999999999991</v>
      </c>
      <c r="M158" s="1" t="s">
        <v>163</v>
      </c>
      <c r="O158" s="7">
        <f ca="1">IF(NOT(ISBLANK(N158)),N158,
IF(ISBLANK(M158),"",
VLOOKUP(M158,OFFSET(INDIRECT("$A:$B"),0,MATCH(M$1&amp;"_Verify",INDIRECT("$1:$1"),0)-1),2,0)
))</f>
        <v>19</v>
      </c>
      <c r="S158" s="7" t="str">
        <f t="shared" ca="1" si="2"/>
        <v/>
      </c>
    </row>
    <row r="159" spans="1:23" x14ac:dyDescent="0.3">
      <c r="A159" s="1" t="str">
        <f t="shared" si="196"/>
        <v>LP_Atk_06</v>
      </c>
      <c r="B159" s="1" t="s">
        <v>254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1.125</v>
      </c>
      <c r="M159" s="1" t="s">
        <v>163</v>
      </c>
      <c r="O159" s="7">
        <f t="shared" ref="O159:O215" ca="1" si="197">IF(NOT(ISBLANK(N159)),N159,
IF(ISBLANK(M159),"",
VLOOKUP(M159,OFFSET(INDIRECT("$A:$B"),0,MATCH(M$1&amp;"_Verify",INDIRECT("$1:$1"),0)-1),2,0)
))</f>
        <v>19</v>
      </c>
      <c r="S159" s="7" t="str">
        <f t="shared" ca="1" si="2"/>
        <v/>
      </c>
    </row>
    <row r="160" spans="1:23" x14ac:dyDescent="0.3">
      <c r="A160" s="1" t="str">
        <f t="shared" si="196"/>
        <v>LP_Atk_07</v>
      </c>
      <c r="B160" s="1" t="s">
        <v>254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v>1.3650000000000002</v>
      </c>
      <c r="M160" s="1" t="s">
        <v>163</v>
      </c>
      <c r="O160" s="7">
        <f t="shared" ca="1" si="197"/>
        <v>19</v>
      </c>
      <c r="S160" s="7" t="str">
        <f t="shared" ca="1" si="2"/>
        <v/>
      </c>
    </row>
    <row r="161" spans="1:19" x14ac:dyDescent="0.3">
      <c r="A161" s="1" t="str">
        <f t="shared" si="196"/>
        <v>LP_Atk_08</v>
      </c>
      <c r="B161" s="1" t="s">
        <v>254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v>1.62</v>
      </c>
      <c r="M161" s="1" t="s">
        <v>163</v>
      </c>
      <c r="O161" s="7">
        <f t="shared" ca="1" si="197"/>
        <v>19</v>
      </c>
      <c r="S161" s="7" t="str">
        <f t="shared" ca="1" si="2"/>
        <v/>
      </c>
    </row>
    <row r="162" spans="1:19" x14ac:dyDescent="0.3">
      <c r="A162" s="1" t="str">
        <f t="shared" si="196"/>
        <v>LP_Atk_09</v>
      </c>
      <c r="B162" s="1" t="s">
        <v>254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v>1.89</v>
      </c>
      <c r="M162" s="1" t="s">
        <v>163</v>
      </c>
      <c r="O162" s="7">
        <f t="shared" ca="1" si="197"/>
        <v>19</v>
      </c>
      <c r="S162" s="7" t="str">
        <f t="shared" ca="1" si="2"/>
        <v/>
      </c>
    </row>
    <row r="163" spans="1:19" x14ac:dyDescent="0.3">
      <c r="A163" s="1" t="str">
        <f t="shared" si="196"/>
        <v>LP_AtkBetter_01</v>
      </c>
      <c r="B163" s="1" t="s">
        <v>255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v>0.25</v>
      </c>
      <c r="M163" s="1" t="s">
        <v>163</v>
      </c>
      <c r="O163" s="7">
        <f t="shared" ca="1" si="197"/>
        <v>19</v>
      </c>
      <c r="S163" s="7" t="str">
        <f t="shared" ca="1" si="2"/>
        <v/>
      </c>
    </row>
    <row r="164" spans="1:19" x14ac:dyDescent="0.3">
      <c r="A164" s="1" t="str">
        <f t="shared" si="196"/>
        <v>LP_AtkBetter_02</v>
      </c>
      <c r="B164" s="1" t="s">
        <v>255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v>0.52500000000000002</v>
      </c>
      <c r="M164" s="1" t="s">
        <v>163</v>
      </c>
      <c r="O164" s="7">
        <f t="shared" ca="1" si="197"/>
        <v>19</v>
      </c>
      <c r="S164" s="7" t="str">
        <f t="shared" ca="1" si="2"/>
        <v/>
      </c>
    </row>
    <row r="165" spans="1:19" x14ac:dyDescent="0.3">
      <c r="A165" s="1" t="str">
        <f t="shared" ref="A165:A187" si="198">B165&amp;"_"&amp;TEXT(D165,"00")</f>
        <v>LP_AtkBetter_03</v>
      </c>
      <c r="B165" s="1" t="s">
        <v>255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v>0.82500000000000007</v>
      </c>
      <c r="M165" s="1" t="s">
        <v>163</v>
      </c>
      <c r="O165" s="7">
        <f t="shared" ca="1" si="197"/>
        <v>19</v>
      </c>
      <c r="S165" s="7" t="str">
        <f t="shared" ca="1" si="2"/>
        <v/>
      </c>
    </row>
    <row r="166" spans="1:19" x14ac:dyDescent="0.3">
      <c r="A166" s="1" t="str">
        <f t="shared" si="198"/>
        <v>LP_AtkBetter_04</v>
      </c>
      <c r="B166" s="1" t="s">
        <v>255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1.1499999999999999</v>
      </c>
      <c r="M166" s="1" t="s">
        <v>163</v>
      </c>
      <c r="O166" s="7">
        <f t="shared" ca="1" si="197"/>
        <v>19</v>
      </c>
      <c r="S166" s="7" t="str">
        <f t="shared" ca="1" si="2"/>
        <v/>
      </c>
    </row>
    <row r="167" spans="1:19" x14ac:dyDescent="0.3">
      <c r="A167" s="1" t="str">
        <f t="shared" si="198"/>
        <v>LP_AtkBetter_05</v>
      </c>
      <c r="B167" s="1" t="s">
        <v>255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1.5</v>
      </c>
      <c r="M167" s="1" t="s">
        <v>163</v>
      </c>
      <c r="O167" s="7">
        <f t="shared" ca="1" si="197"/>
        <v>19</v>
      </c>
      <c r="S167" s="7" t="str">
        <f t="shared" ca="1" si="2"/>
        <v/>
      </c>
    </row>
    <row r="168" spans="1:19" x14ac:dyDescent="0.3">
      <c r="A168" s="1" t="str">
        <f t="shared" si="198"/>
        <v>LP_AtkBetter_06</v>
      </c>
      <c r="B168" s="1" t="s">
        <v>255</v>
      </c>
      <c r="C168" s="1" t="str">
        <f>IF(ISERROR(VLOOKUP(B168,AffectorValueTable!$A:$A,1,0)),"어펙터밸류없음","")</f>
        <v/>
      </c>
      <c r="D168" s="1">
        <v>6</v>
      </c>
      <c r="E168" s="1" t="str">
        <f>VLOOKUP($B168,AffectorValueTable!$1:$1048576,MATCH(AffectorValueTable!$B$1,AffectorValueTable!$1:$1,0),0)</f>
        <v>ChangeActorStatus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J168" s="1">
        <v>1.875</v>
      </c>
      <c r="M168" s="1" t="s">
        <v>163</v>
      </c>
      <c r="O168" s="7">
        <f t="shared" ca="1" si="197"/>
        <v>19</v>
      </c>
      <c r="S168" s="7" t="str">
        <f t="shared" ca="1" si="2"/>
        <v/>
      </c>
    </row>
    <row r="169" spans="1:19" x14ac:dyDescent="0.3">
      <c r="A169" s="1" t="str">
        <f t="shared" si="198"/>
        <v>LP_AtkBetter_07</v>
      </c>
      <c r="B169" s="1" t="s">
        <v>255</v>
      </c>
      <c r="C169" s="1" t="str">
        <f>IF(ISERROR(VLOOKUP(B169,AffectorValueTable!$A:$A,1,0)),"어펙터밸류없음","")</f>
        <v/>
      </c>
      <c r="D169" s="1">
        <v>7</v>
      </c>
      <c r="E169" s="1" t="str">
        <f>VLOOKUP($B169,AffectorValueTable!$1:$1048576,MATCH(AffectorValueTable!$B$1,AffectorValueTable!$1:$1,0),0)</f>
        <v>ChangeActorStatus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J169" s="1">
        <v>2.2749999999999999</v>
      </c>
      <c r="M169" s="1" t="s">
        <v>163</v>
      </c>
      <c r="O169" s="7">
        <f t="shared" ca="1" si="197"/>
        <v>19</v>
      </c>
      <c r="S169" s="7" t="str">
        <f t="shared" ca="1" si="2"/>
        <v/>
      </c>
    </row>
    <row r="170" spans="1:19" x14ac:dyDescent="0.3">
      <c r="A170" s="1" t="str">
        <f t="shared" si="198"/>
        <v>LP_AtkBetter_08</v>
      </c>
      <c r="B170" s="1" t="s">
        <v>255</v>
      </c>
      <c r="C170" s="1" t="str">
        <f>IF(ISERROR(VLOOKUP(B170,AffectorValueTable!$A:$A,1,0)),"어펙터밸류없음","")</f>
        <v/>
      </c>
      <c r="D170" s="1">
        <v>8</v>
      </c>
      <c r="E170" s="1" t="str">
        <f>VLOOKUP($B170,AffectorValueTable!$1:$1048576,MATCH(AffectorValueTable!$B$1,AffectorValueTable!$1:$1,0),0)</f>
        <v>ChangeActorStatus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J170" s="1">
        <v>2.7</v>
      </c>
      <c r="M170" s="1" t="s">
        <v>163</v>
      </c>
      <c r="O170" s="7">
        <f t="shared" ca="1" si="197"/>
        <v>19</v>
      </c>
      <c r="S170" s="7" t="str">
        <f t="shared" ca="1" si="2"/>
        <v/>
      </c>
    </row>
    <row r="171" spans="1:19" x14ac:dyDescent="0.3">
      <c r="A171" s="1" t="str">
        <f t="shared" si="198"/>
        <v>LP_AtkBetter_09</v>
      </c>
      <c r="B171" s="1" t="s">
        <v>255</v>
      </c>
      <c r="C171" s="1" t="str">
        <f>IF(ISERROR(VLOOKUP(B171,AffectorValueTable!$A:$A,1,0)),"어펙터밸류없음","")</f>
        <v/>
      </c>
      <c r="D171" s="1">
        <v>9</v>
      </c>
      <c r="E171" s="1" t="str">
        <f>VLOOKUP($B171,AffectorValueTable!$1:$1048576,MATCH(AffectorValueTable!$B$1,AffectorValueTable!$1:$1,0),0)</f>
        <v>ChangeActorStatus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J171" s="1">
        <v>3.15</v>
      </c>
      <c r="M171" s="1" t="s">
        <v>163</v>
      </c>
      <c r="O171" s="7">
        <f t="shared" ca="1" si="197"/>
        <v>19</v>
      </c>
      <c r="S171" s="7" t="str">
        <f t="shared" ca="1" si="2"/>
        <v/>
      </c>
    </row>
    <row r="172" spans="1:19" x14ac:dyDescent="0.3">
      <c r="A172" s="1" t="str">
        <f t="shared" ref="A172" si="199">B172&amp;"_"&amp;TEXT(D172,"00")</f>
        <v>LP_AtkBetter_10</v>
      </c>
      <c r="B172" s="1" t="s">
        <v>243</v>
      </c>
      <c r="C172" s="1" t="str">
        <f>IF(ISERROR(VLOOKUP(B172,AffectorValueTable!$A:$A,1,0)),"어펙터밸류없음","")</f>
        <v/>
      </c>
      <c r="D172" s="1">
        <v>10</v>
      </c>
      <c r="E172" s="1" t="str">
        <f>VLOOKUP($B172,AffectorValueTable!$1:$1048576,MATCH(AffectorValueTable!$B$1,AffectorValueTable!$1:$1,0),0)</f>
        <v>ChangeActorStatus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J172" s="1">
        <v>3.15</v>
      </c>
      <c r="M172" s="1" t="s">
        <v>163</v>
      </c>
      <c r="O172" s="7">
        <f t="shared" ref="O172" ca="1" si="200">IF(NOT(ISBLANK(N172)),N172,
IF(ISBLANK(M172),"",
VLOOKUP(M172,OFFSET(INDIRECT("$A:$B"),0,MATCH(M$1&amp;"_Verify",INDIRECT("$1:$1"),0)-1),2,0)
))</f>
        <v>19</v>
      </c>
      <c r="S172" s="7" t="str">
        <f t="shared" ref="S172" ca="1" si="201">IF(NOT(ISBLANK(R172)),R172,
IF(ISBLANK(Q172),"",
VLOOKUP(Q172,OFFSET(INDIRECT("$A:$B"),0,MATCH(Q$1&amp;"_Verify",INDIRECT("$1:$1"),0)-1),2,0)
))</f>
        <v/>
      </c>
    </row>
    <row r="173" spans="1:19" x14ac:dyDescent="0.3">
      <c r="A173" s="1" t="str">
        <f t="shared" si="198"/>
        <v>LP_AtkBest_01</v>
      </c>
      <c r="B173" s="1" t="s">
        <v>256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-1</v>
      </c>
      <c r="J173" s="1">
        <v>0.45</v>
      </c>
      <c r="M173" s="1" t="s">
        <v>163</v>
      </c>
      <c r="O173" s="7">
        <f t="shared" ca="1" si="197"/>
        <v>19</v>
      </c>
      <c r="S173" s="7" t="str">
        <f t="shared" ca="1" si="2"/>
        <v/>
      </c>
    </row>
    <row r="174" spans="1:19" x14ac:dyDescent="0.3">
      <c r="A174" s="1" t="str">
        <f t="shared" ref="A174:A175" si="202">B174&amp;"_"&amp;TEXT(D174,"00")</f>
        <v>LP_AtkBest_02</v>
      </c>
      <c r="B174" s="1" t="s">
        <v>256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-1</v>
      </c>
      <c r="J174" s="1">
        <v>0.94500000000000006</v>
      </c>
      <c r="M174" s="1" t="s">
        <v>163</v>
      </c>
      <c r="O174" s="7">
        <f t="shared" ref="O174:O175" ca="1" si="203">IF(NOT(ISBLANK(N174)),N174,
IF(ISBLANK(M174),"",
VLOOKUP(M174,OFFSET(INDIRECT("$A:$B"),0,MATCH(M$1&amp;"_Verify",INDIRECT("$1:$1"),0)-1),2,0)
))</f>
        <v>19</v>
      </c>
      <c r="S174" s="7" t="str">
        <f t="shared" ca="1" si="2"/>
        <v/>
      </c>
    </row>
    <row r="175" spans="1:19" x14ac:dyDescent="0.3">
      <c r="A175" s="1" t="str">
        <f t="shared" si="202"/>
        <v>LP_AtkBest_03</v>
      </c>
      <c r="B175" s="1" t="s">
        <v>256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-1</v>
      </c>
      <c r="J175" s="1">
        <v>1.4850000000000003</v>
      </c>
      <c r="M175" s="1" t="s">
        <v>163</v>
      </c>
      <c r="O175" s="7">
        <f t="shared" ca="1" si="203"/>
        <v>19</v>
      </c>
      <c r="S175" s="7" t="str">
        <f t="shared" ca="1" si="2"/>
        <v/>
      </c>
    </row>
    <row r="176" spans="1:19" x14ac:dyDescent="0.3">
      <c r="A176" s="1" t="str">
        <f t="shared" ref="A176" si="204">B176&amp;"_"&amp;TEXT(D176,"00")</f>
        <v>LP_AtkBest_04</v>
      </c>
      <c r="B176" s="1" t="s">
        <v>244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J176" s="1">
        <v>1.4850000000000003</v>
      </c>
      <c r="M176" s="1" t="s">
        <v>163</v>
      </c>
      <c r="O176" s="7">
        <f t="shared" ref="O176" ca="1" si="205">IF(NOT(ISBLANK(N176)),N176,
IF(ISBLANK(M176),"",
VLOOKUP(M176,OFFSET(INDIRECT("$A:$B"),0,MATCH(M$1&amp;"_Verify",INDIRECT("$1:$1"),0)-1),2,0)
))</f>
        <v>19</v>
      </c>
      <c r="S176" s="7" t="str">
        <f t="shared" ref="S176" ca="1" si="206">IF(NOT(ISBLANK(R176)),R176,
IF(ISBLANK(Q176),"",
VLOOKUP(Q176,OFFSET(INDIRECT("$A:$B"),0,MATCH(Q$1&amp;"_Verify",INDIRECT("$1:$1"),0)-1),2,0)
))</f>
        <v/>
      </c>
    </row>
    <row r="177" spans="1:19" x14ac:dyDescent="0.3">
      <c r="A177" s="1" t="str">
        <f t="shared" si="198"/>
        <v>LP_AtkSpeed_01</v>
      </c>
      <c r="B177" s="1" t="s">
        <v>257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-1</v>
      </c>
      <c r="J177" s="1">
        <f t="shared" ref="J177:J199" si="207">J154*4.75/6</f>
        <v>0.11875000000000001</v>
      </c>
      <c r="M177" s="1" t="s">
        <v>148</v>
      </c>
      <c r="O177" s="7">
        <f t="shared" ca="1" si="197"/>
        <v>3</v>
      </c>
      <c r="S177" s="7" t="str">
        <f t="shared" ca="1" si="2"/>
        <v/>
      </c>
    </row>
    <row r="178" spans="1:19" x14ac:dyDescent="0.3">
      <c r="A178" s="1" t="str">
        <f t="shared" si="198"/>
        <v>LP_AtkSpeed_02</v>
      </c>
      <c r="B178" s="1" t="s">
        <v>257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ChangeActorStatus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J178" s="1">
        <f t="shared" si="207"/>
        <v>0.24937500000000001</v>
      </c>
      <c r="M178" s="1" t="s">
        <v>148</v>
      </c>
      <c r="O178" s="7">
        <f t="shared" ca="1" si="197"/>
        <v>3</v>
      </c>
      <c r="S178" s="7" t="str">
        <f t="shared" ca="1" si="2"/>
        <v/>
      </c>
    </row>
    <row r="179" spans="1:19" x14ac:dyDescent="0.3">
      <c r="A179" s="1" t="str">
        <f t="shared" si="198"/>
        <v>LP_AtkSpeed_03</v>
      </c>
      <c r="B179" s="1" t="s">
        <v>257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f t="shared" si="207"/>
        <v>0.39187500000000003</v>
      </c>
      <c r="M179" s="1" t="s">
        <v>148</v>
      </c>
      <c r="O179" s="7">
        <f t="shared" ca="1" si="197"/>
        <v>3</v>
      </c>
      <c r="S179" s="7" t="str">
        <f t="shared" ca="1" si="2"/>
        <v/>
      </c>
    </row>
    <row r="180" spans="1:19" x14ac:dyDescent="0.3">
      <c r="A180" s="1" t="str">
        <f t="shared" si="198"/>
        <v>LP_AtkSpeed_04</v>
      </c>
      <c r="B180" s="1" t="s">
        <v>257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f t="shared" si="207"/>
        <v>0.54625000000000001</v>
      </c>
      <c r="M180" s="1" t="s">
        <v>148</v>
      </c>
      <c r="O180" s="7">
        <f t="shared" ca="1" si="197"/>
        <v>3</v>
      </c>
      <c r="S180" s="7" t="str">
        <f t="shared" ca="1" si="2"/>
        <v/>
      </c>
    </row>
    <row r="181" spans="1:19" x14ac:dyDescent="0.3">
      <c r="A181" s="1" t="str">
        <f t="shared" si="198"/>
        <v>LP_AtkSpeed_05</v>
      </c>
      <c r="B181" s="1" t="s">
        <v>257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f t="shared" si="207"/>
        <v>0.71249999999999991</v>
      </c>
      <c r="M181" s="1" t="s">
        <v>148</v>
      </c>
      <c r="O181" s="7">
        <f t="shared" ca="1" si="197"/>
        <v>3</v>
      </c>
      <c r="S181" s="7" t="str">
        <f t="shared" ca="1" si="2"/>
        <v/>
      </c>
    </row>
    <row r="182" spans="1:19" x14ac:dyDescent="0.3">
      <c r="A182" s="1" t="str">
        <f t="shared" si="198"/>
        <v>LP_AtkSpeed_06</v>
      </c>
      <c r="B182" s="1" t="s">
        <v>257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f t="shared" si="207"/>
        <v>0.890625</v>
      </c>
      <c r="M182" s="1" t="s">
        <v>148</v>
      </c>
      <c r="O182" s="7">
        <f t="shared" ca="1" si="197"/>
        <v>3</v>
      </c>
      <c r="S182" s="7" t="str">
        <f t="shared" ca="1" si="2"/>
        <v/>
      </c>
    </row>
    <row r="183" spans="1:19" x14ac:dyDescent="0.3">
      <c r="A183" s="1" t="str">
        <f t="shared" si="198"/>
        <v>LP_AtkSpeed_07</v>
      </c>
      <c r="B183" s="1" t="s">
        <v>257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f t="shared" si="207"/>
        <v>1.0806250000000002</v>
      </c>
      <c r="M183" s="1" t="s">
        <v>148</v>
      </c>
      <c r="O183" s="7">
        <f t="shared" ca="1" si="197"/>
        <v>3</v>
      </c>
      <c r="S183" s="7" t="str">
        <f t="shared" ca="1" si="2"/>
        <v/>
      </c>
    </row>
    <row r="184" spans="1:19" x14ac:dyDescent="0.3">
      <c r="A184" s="1" t="str">
        <f t="shared" si="198"/>
        <v>LP_AtkSpeed_08</v>
      </c>
      <c r="B184" s="1" t="s">
        <v>257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f t="shared" si="207"/>
        <v>1.2825</v>
      </c>
      <c r="M184" s="1" t="s">
        <v>148</v>
      </c>
      <c r="O184" s="7">
        <f t="shared" ca="1" si="197"/>
        <v>3</v>
      </c>
      <c r="S184" s="7" t="str">
        <f t="shared" ca="1" si="2"/>
        <v/>
      </c>
    </row>
    <row r="185" spans="1:19" x14ac:dyDescent="0.3">
      <c r="A185" s="1" t="str">
        <f t="shared" si="198"/>
        <v>LP_AtkSpeed_09</v>
      </c>
      <c r="B185" s="1" t="s">
        <v>257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f t="shared" si="207"/>
        <v>1.4962499999999999</v>
      </c>
      <c r="M185" s="1" t="s">
        <v>148</v>
      </c>
      <c r="O185" s="7">
        <f t="shared" ca="1" si="197"/>
        <v>3</v>
      </c>
      <c r="S185" s="7" t="str">
        <f t="shared" ca="1" si="2"/>
        <v/>
      </c>
    </row>
    <row r="186" spans="1:19" x14ac:dyDescent="0.3">
      <c r="A186" s="1" t="str">
        <f t="shared" si="198"/>
        <v>LP_AtkSpeedBetter_01</v>
      </c>
      <c r="B186" s="1" t="s">
        <v>258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f t="shared" si="207"/>
        <v>0.19791666666666666</v>
      </c>
      <c r="M186" s="1" t="s">
        <v>148</v>
      </c>
      <c r="O186" s="7">
        <f t="shared" ca="1" si="197"/>
        <v>3</v>
      </c>
      <c r="S186" s="7" t="str">
        <f t="shared" ca="1" si="2"/>
        <v/>
      </c>
    </row>
    <row r="187" spans="1:19" x14ac:dyDescent="0.3">
      <c r="A187" s="1" t="str">
        <f t="shared" si="198"/>
        <v>LP_AtkSpeedBetter_02</v>
      </c>
      <c r="B187" s="1" t="s">
        <v>258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f t="shared" si="207"/>
        <v>0.41562499999999997</v>
      </c>
      <c r="M187" s="1" t="s">
        <v>148</v>
      </c>
      <c r="O187" s="7">
        <f t="shared" ca="1" si="197"/>
        <v>3</v>
      </c>
      <c r="S187" s="7" t="str">
        <f t="shared" ca="1" si="2"/>
        <v/>
      </c>
    </row>
    <row r="188" spans="1:19" x14ac:dyDescent="0.3">
      <c r="A188" s="1" t="str">
        <f t="shared" ref="A188:A210" si="208">B188&amp;"_"&amp;TEXT(D188,"00")</f>
        <v>LP_AtkSpeedBetter_03</v>
      </c>
      <c r="B188" s="1" t="s">
        <v>258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f t="shared" si="207"/>
        <v>0.65312500000000007</v>
      </c>
      <c r="M188" s="1" t="s">
        <v>148</v>
      </c>
      <c r="O188" s="7">
        <f t="shared" ca="1" si="197"/>
        <v>3</v>
      </c>
      <c r="S188" s="7" t="str">
        <f t="shared" ca="1" si="2"/>
        <v/>
      </c>
    </row>
    <row r="189" spans="1:19" x14ac:dyDescent="0.3">
      <c r="A189" s="1" t="str">
        <f t="shared" si="208"/>
        <v>LP_AtkSpeedBetter_04</v>
      </c>
      <c r="B189" s="1" t="s">
        <v>258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f t="shared" si="207"/>
        <v>0.91041666666666654</v>
      </c>
      <c r="M189" s="1" t="s">
        <v>148</v>
      </c>
      <c r="O189" s="7">
        <f t="shared" ca="1" si="197"/>
        <v>3</v>
      </c>
      <c r="S189" s="7" t="str">
        <f t="shared" ca="1" si="2"/>
        <v/>
      </c>
    </row>
    <row r="190" spans="1:19" x14ac:dyDescent="0.3">
      <c r="A190" s="1" t="str">
        <f t="shared" si="208"/>
        <v>LP_AtkSpeedBetter_05</v>
      </c>
      <c r="B190" s="1" t="s">
        <v>258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f t="shared" si="207"/>
        <v>1.1875</v>
      </c>
      <c r="M190" s="1" t="s">
        <v>148</v>
      </c>
      <c r="O190" s="7">
        <f t="shared" ca="1" si="197"/>
        <v>3</v>
      </c>
      <c r="S190" s="7" t="str">
        <f t="shared" ca="1" si="2"/>
        <v/>
      </c>
    </row>
    <row r="191" spans="1:19" x14ac:dyDescent="0.3">
      <c r="A191" s="1" t="str">
        <f t="shared" si="208"/>
        <v>LP_AtkSpeedBetter_06</v>
      </c>
      <c r="B191" s="1" t="s">
        <v>258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f t="shared" si="207"/>
        <v>1.484375</v>
      </c>
      <c r="M191" s="1" t="s">
        <v>148</v>
      </c>
      <c r="O191" s="7">
        <f t="shared" ca="1" si="197"/>
        <v>3</v>
      </c>
      <c r="S191" s="7" t="str">
        <f t="shared" ca="1" si="2"/>
        <v/>
      </c>
    </row>
    <row r="192" spans="1:19" x14ac:dyDescent="0.3">
      <c r="A192" s="1" t="str">
        <f t="shared" si="208"/>
        <v>LP_AtkSpeedBetter_07</v>
      </c>
      <c r="B192" s="1" t="s">
        <v>258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f t="shared" si="207"/>
        <v>1.8010416666666667</v>
      </c>
      <c r="M192" s="1" t="s">
        <v>148</v>
      </c>
      <c r="O192" s="7">
        <f t="shared" ca="1" si="197"/>
        <v>3</v>
      </c>
      <c r="S192" s="7" t="str">
        <f t="shared" ca="1" si="2"/>
        <v/>
      </c>
    </row>
    <row r="193" spans="1:19" x14ac:dyDescent="0.3">
      <c r="A193" s="1" t="str">
        <f t="shared" si="208"/>
        <v>LP_AtkSpeedBetter_08</v>
      </c>
      <c r="B193" s="1" t="s">
        <v>258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f t="shared" si="207"/>
        <v>2.1375000000000002</v>
      </c>
      <c r="M193" s="1" t="s">
        <v>148</v>
      </c>
      <c r="O193" s="7">
        <f t="shared" ca="1" si="197"/>
        <v>3</v>
      </c>
      <c r="S193" s="7" t="str">
        <f t="shared" ca="1" si="2"/>
        <v/>
      </c>
    </row>
    <row r="194" spans="1:19" x14ac:dyDescent="0.3">
      <c r="A194" s="1" t="str">
        <f t="shared" si="208"/>
        <v>LP_AtkSpeedBetter_09</v>
      </c>
      <c r="B194" s="1" t="s">
        <v>258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f t="shared" si="207"/>
        <v>2.4937499999999999</v>
      </c>
      <c r="M194" s="1" t="s">
        <v>148</v>
      </c>
      <c r="O194" s="7">
        <f t="shared" ca="1" si="197"/>
        <v>3</v>
      </c>
      <c r="S194" s="7" t="str">
        <f t="shared" ca="1" si="2"/>
        <v/>
      </c>
    </row>
    <row r="195" spans="1:19" x14ac:dyDescent="0.3">
      <c r="A195" s="1" t="str">
        <f t="shared" ref="A195" si="209">B195&amp;"_"&amp;TEXT(D195,"00")</f>
        <v>LP_AtkSpeedBetter_10</v>
      </c>
      <c r="B195" s="1" t="s">
        <v>246</v>
      </c>
      <c r="C195" s="1" t="str">
        <f>IF(ISERROR(VLOOKUP(B195,AffectorValueTable!$A:$A,1,0)),"어펙터밸류없음","")</f>
        <v/>
      </c>
      <c r="D195" s="1">
        <v>10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f t="shared" si="207"/>
        <v>2.4937499999999999</v>
      </c>
      <c r="M195" s="1" t="s">
        <v>148</v>
      </c>
      <c r="O195" s="7">
        <f t="shared" ref="O195" ca="1" si="210">IF(NOT(ISBLANK(N195)),N195,
IF(ISBLANK(M195),"",
VLOOKUP(M195,OFFSET(INDIRECT("$A:$B"),0,MATCH(M$1&amp;"_Verify",INDIRECT("$1:$1"),0)-1),2,0)
))</f>
        <v>3</v>
      </c>
      <c r="S195" s="7" t="str">
        <f t="shared" ref="S195" ca="1" si="211">IF(NOT(ISBLANK(R195)),R195,
IF(ISBLANK(Q195),"",
VLOOKUP(Q195,OFFSET(INDIRECT("$A:$B"),0,MATCH(Q$1&amp;"_Verify",INDIRECT("$1:$1"),0)-1),2,0)
))</f>
        <v/>
      </c>
    </row>
    <row r="196" spans="1:19" x14ac:dyDescent="0.3">
      <c r="A196" s="1" t="str">
        <f t="shared" si="208"/>
        <v>LP_AtkSpeedBest_01</v>
      </c>
      <c r="B196" s="1" t="s">
        <v>259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f t="shared" si="207"/>
        <v>0.35625000000000001</v>
      </c>
      <c r="M196" s="1" t="s">
        <v>148</v>
      </c>
      <c r="O196" s="7">
        <f t="shared" ca="1" si="197"/>
        <v>3</v>
      </c>
      <c r="S196" s="7" t="str">
        <f t="shared" ca="1" si="2"/>
        <v/>
      </c>
    </row>
    <row r="197" spans="1:19" x14ac:dyDescent="0.3">
      <c r="A197" s="1" t="str">
        <f t="shared" ref="A197:A198" si="212">B197&amp;"_"&amp;TEXT(D197,"00")</f>
        <v>LP_AtkSpeedBest_02</v>
      </c>
      <c r="B197" s="1" t="s">
        <v>259</v>
      </c>
      <c r="C197" s="1" t="str">
        <f>IF(ISERROR(VLOOKUP(B197,AffectorValueTable!$A:$A,1,0)),"어펙터밸류없음","")</f>
        <v/>
      </c>
      <c r="D197" s="1">
        <v>2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f t="shared" si="207"/>
        <v>0.74812500000000004</v>
      </c>
      <c r="M197" s="1" t="s">
        <v>148</v>
      </c>
      <c r="O197" s="7">
        <f t="shared" ref="O197:O198" ca="1" si="213">IF(NOT(ISBLANK(N197)),N197,
IF(ISBLANK(M197),"",
VLOOKUP(M197,OFFSET(INDIRECT("$A:$B"),0,MATCH(M$1&amp;"_Verify",INDIRECT("$1:$1"),0)-1),2,0)
))</f>
        <v>3</v>
      </c>
      <c r="S197" s="7" t="str">
        <f t="shared" ca="1" si="2"/>
        <v/>
      </c>
    </row>
    <row r="198" spans="1:19" x14ac:dyDescent="0.3">
      <c r="A198" s="1" t="str">
        <f t="shared" si="212"/>
        <v>LP_AtkSpeedBest_03</v>
      </c>
      <c r="B198" s="1" t="s">
        <v>259</v>
      </c>
      <c r="C198" s="1" t="str">
        <f>IF(ISERROR(VLOOKUP(B198,AffectorValueTable!$A:$A,1,0)),"어펙터밸류없음","")</f>
        <v/>
      </c>
      <c r="D198" s="1">
        <v>3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f t="shared" si="207"/>
        <v>1.1756250000000004</v>
      </c>
      <c r="M198" s="1" t="s">
        <v>148</v>
      </c>
      <c r="O198" s="7">
        <f t="shared" ca="1" si="213"/>
        <v>3</v>
      </c>
      <c r="S198" s="7" t="str">
        <f t="shared" ca="1" si="2"/>
        <v/>
      </c>
    </row>
    <row r="199" spans="1:19" x14ac:dyDescent="0.3">
      <c r="A199" s="1" t="str">
        <f t="shared" ref="A199" si="214">B199&amp;"_"&amp;TEXT(D199,"00")</f>
        <v>LP_AtkSpeedBest_04</v>
      </c>
      <c r="B199" s="1" t="s">
        <v>247</v>
      </c>
      <c r="C199" s="1" t="str">
        <f>IF(ISERROR(VLOOKUP(B199,AffectorValueTable!$A:$A,1,0)),"어펙터밸류없음","")</f>
        <v/>
      </c>
      <c r="D199" s="1">
        <v>4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f t="shared" si="207"/>
        <v>1.1756250000000004</v>
      </c>
      <c r="M199" s="1" t="s">
        <v>148</v>
      </c>
      <c r="O199" s="7">
        <f t="shared" ref="O199" ca="1" si="215">IF(NOT(ISBLANK(N199)),N199,
IF(ISBLANK(M199),"",
VLOOKUP(M199,OFFSET(INDIRECT("$A:$B"),0,MATCH(M$1&amp;"_Verify",INDIRECT("$1:$1"),0)-1),2,0)
))</f>
        <v>3</v>
      </c>
      <c r="S199" s="7" t="str">
        <f t="shared" ref="S199" ca="1" si="216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208"/>
        <v>LP_Crit_01</v>
      </c>
      <c r="B200" s="1" t="s">
        <v>260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f t="shared" ref="J200:J213" si="217">J154*4.5/6</f>
        <v>0.11249999999999999</v>
      </c>
      <c r="M200" s="1" t="s">
        <v>538</v>
      </c>
      <c r="O200" s="7">
        <f t="shared" ca="1" si="197"/>
        <v>20</v>
      </c>
      <c r="S200" s="7" t="str">
        <f t="shared" ca="1" si="2"/>
        <v/>
      </c>
    </row>
    <row r="201" spans="1:19" x14ac:dyDescent="0.3">
      <c r="A201" s="1" t="str">
        <f t="shared" si="208"/>
        <v>LP_Crit_02</v>
      </c>
      <c r="B201" s="1" t="s">
        <v>260</v>
      </c>
      <c r="C201" s="1" t="str">
        <f>IF(ISERROR(VLOOKUP(B201,AffectorValueTable!$A:$A,1,0)),"어펙터밸류없음","")</f>
        <v/>
      </c>
      <c r="D201" s="1">
        <v>2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f t="shared" si="217"/>
        <v>0.23624999999999999</v>
      </c>
      <c r="M201" s="1" t="s">
        <v>538</v>
      </c>
      <c r="O201" s="7">
        <f t="shared" ca="1" si="197"/>
        <v>20</v>
      </c>
      <c r="S201" s="7" t="str">
        <f t="shared" ca="1" si="2"/>
        <v/>
      </c>
    </row>
    <row r="202" spans="1:19" x14ac:dyDescent="0.3">
      <c r="A202" s="1" t="str">
        <f t="shared" si="208"/>
        <v>LP_Crit_03</v>
      </c>
      <c r="B202" s="1" t="s">
        <v>260</v>
      </c>
      <c r="C202" s="1" t="str">
        <f>IF(ISERROR(VLOOKUP(B202,AffectorValueTable!$A:$A,1,0)),"어펙터밸류없음","")</f>
        <v/>
      </c>
      <c r="D202" s="1">
        <v>3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si="217"/>
        <v>0.37125000000000002</v>
      </c>
      <c r="M202" s="1" t="s">
        <v>538</v>
      </c>
      <c r="O202" s="7">
        <f t="shared" ca="1" si="197"/>
        <v>20</v>
      </c>
      <c r="S202" s="7" t="str">
        <f t="shared" ca="1" si="2"/>
        <v/>
      </c>
    </row>
    <row r="203" spans="1:19" x14ac:dyDescent="0.3">
      <c r="A203" s="1" t="str">
        <f t="shared" si="208"/>
        <v>LP_Crit_04</v>
      </c>
      <c r="B203" s="1" t="s">
        <v>260</v>
      </c>
      <c r="C203" s="1" t="str">
        <f>IF(ISERROR(VLOOKUP(B203,AffectorValueTable!$A:$A,1,0)),"어펙터밸류없음","")</f>
        <v/>
      </c>
      <c r="D203" s="1">
        <v>4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17"/>
        <v>0.51749999999999996</v>
      </c>
      <c r="M203" s="1" t="s">
        <v>538</v>
      </c>
      <c r="O203" s="7">
        <f t="shared" ca="1" si="197"/>
        <v>20</v>
      </c>
      <c r="S203" s="7" t="str">
        <f t="shared" ca="1" si="2"/>
        <v/>
      </c>
    </row>
    <row r="204" spans="1:19" x14ac:dyDescent="0.3">
      <c r="A204" s="1" t="str">
        <f t="shared" si="208"/>
        <v>LP_Crit_05</v>
      </c>
      <c r="B204" s="1" t="s">
        <v>260</v>
      </c>
      <c r="C204" s="1" t="str">
        <f>IF(ISERROR(VLOOKUP(B204,AffectorValueTable!$A:$A,1,0)),"어펙터밸류없음","")</f>
        <v/>
      </c>
      <c r="D204" s="1">
        <v>5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17"/>
        <v>0.67499999999999993</v>
      </c>
      <c r="M204" s="1" t="s">
        <v>538</v>
      </c>
      <c r="O204" s="7">
        <f t="shared" ca="1" si="197"/>
        <v>20</v>
      </c>
      <c r="S204" s="7" t="str">
        <f t="shared" ca="1" si="2"/>
        <v/>
      </c>
    </row>
    <row r="205" spans="1:19" x14ac:dyDescent="0.3">
      <c r="A205" s="1" t="str">
        <f t="shared" ref="A205:A208" si="218">B205&amp;"_"&amp;TEXT(D205,"00")</f>
        <v>LP_Crit_06</v>
      </c>
      <c r="B205" s="1" t="s">
        <v>260</v>
      </c>
      <c r="C205" s="1" t="str">
        <f>IF(ISERROR(VLOOKUP(B205,AffectorValueTable!$A:$A,1,0)),"어펙터밸류없음","")</f>
        <v/>
      </c>
      <c r="D205" s="1">
        <v>6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17"/>
        <v>0.84375</v>
      </c>
      <c r="M205" s="1" t="s">
        <v>538</v>
      </c>
      <c r="O205" s="7">
        <f t="shared" ref="O205:O208" ca="1" si="219">IF(NOT(ISBLANK(N205)),N205,
IF(ISBLANK(M205),"",
VLOOKUP(M205,OFFSET(INDIRECT("$A:$B"),0,MATCH(M$1&amp;"_Verify",INDIRECT("$1:$1"),0)-1),2,0)
))</f>
        <v>20</v>
      </c>
      <c r="S205" s="7" t="str">
        <f t="shared" ca="1" si="2"/>
        <v/>
      </c>
    </row>
    <row r="206" spans="1:19" x14ac:dyDescent="0.3">
      <c r="A206" s="1" t="str">
        <f t="shared" si="218"/>
        <v>LP_Crit_07</v>
      </c>
      <c r="B206" s="1" t="s">
        <v>260</v>
      </c>
      <c r="C206" s="1" t="str">
        <f>IF(ISERROR(VLOOKUP(B206,AffectorValueTable!$A:$A,1,0)),"어펙터밸류없음","")</f>
        <v/>
      </c>
      <c r="D206" s="1">
        <v>7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17"/>
        <v>1.0237500000000002</v>
      </c>
      <c r="M206" s="1" t="s">
        <v>538</v>
      </c>
      <c r="O206" s="7">
        <f t="shared" ca="1" si="219"/>
        <v>20</v>
      </c>
      <c r="S206" s="7" t="str">
        <f t="shared" ca="1" si="2"/>
        <v/>
      </c>
    </row>
    <row r="207" spans="1:19" x14ac:dyDescent="0.3">
      <c r="A207" s="1" t="str">
        <f t="shared" si="218"/>
        <v>LP_Crit_08</v>
      </c>
      <c r="B207" s="1" t="s">
        <v>260</v>
      </c>
      <c r="C207" s="1" t="str">
        <f>IF(ISERROR(VLOOKUP(B207,AffectorValueTable!$A:$A,1,0)),"어펙터밸류없음","")</f>
        <v/>
      </c>
      <c r="D207" s="1">
        <v>8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17"/>
        <v>1.2150000000000001</v>
      </c>
      <c r="M207" s="1" t="s">
        <v>538</v>
      </c>
      <c r="O207" s="7">
        <f t="shared" ca="1" si="219"/>
        <v>20</v>
      </c>
      <c r="S207" s="7" t="str">
        <f t="shared" ca="1" si="2"/>
        <v/>
      </c>
    </row>
    <row r="208" spans="1:19" x14ac:dyDescent="0.3">
      <c r="A208" s="1" t="str">
        <f t="shared" si="218"/>
        <v>LP_Crit_09</v>
      </c>
      <c r="B208" s="1" t="s">
        <v>260</v>
      </c>
      <c r="C208" s="1" t="str">
        <f>IF(ISERROR(VLOOKUP(B208,AffectorValueTable!$A:$A,1,0)),"어펙터밸류없음","")</f>
        <v/>
      </c>
      <c r="D208" s="1">
        <v>9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17"/>
        <v>1.4174999999999998</v>
      </c>
      <c r="M208" s="1" t="s">
        <v>538</v>
      </c>
      <c r="O208" s="7">
        <f t="shared" ca="1" si="219"/>
        <v>20</v>
      </c>
      <c r="S208" s="7" t="str">
        <f t="shared" ca="1" si="2"/>
        <v/>
      </c>
    </row>
    <row r="209" spans="1:19" x14ac:dyDescent="0.3">
      <c r="A209" s="1" t="str">
        <f t="shared" si="208"/>
        <v>LP_CritBetter_01</v>
      </c>
      <c r="B209" s="1" t="s">
        <v>261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17"/>
        <v>0.1875</v>
      </c>
      <c r="M209" s="1" t="s">
        <v>538</v>
      </c>
      <c r="O209" s="7">
        <f t="shared" ca="1" si="197"/>
        <v>20</v>
      </c>
      <c r="S209" s="7" t="str">
        <f t="shared" ca="1" si="2"/>
        <v/>
      </c>
    </row>
    <row r="210" spans="1:19" x14ac:dyDescent="0.3">
      <c r="A210" s="1" t="str">
        <f t="shared" si="208"/>
        <v>LP_CritBetter_02</v>
      </c>
      <c r="B210" s="1" t="s">
        <v>261</v>
      </c>
      <c r="C210" s="1" t="str">
        <f>IF(ISERROR(VLOOKUP(B210,AffectorValueTable!$A:$A,1,0)),"어펙터밸류없음","")</f>
        <v/>
      </c>
      <c r="D210" s="1">
        <v>2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17"/>
        <v>0.39375000000000004</v>
      </c>
      <c r="M210" s="1" t="s">
        <v>538</v>
      </c>
      <c r="O210" s="7">
        <f t="shared" ca="1" si="197"/>
        <v>20</v>
      </c>
      <c r="S210" s="7" t="str">
        <f t="shared" ca="1" si="2"/>
        <v/>
      </c>
    </row>
    <row r="211" spans="1:19" x14ac:dyDescent="0.3">
      <c r="A211" s="1" t="str">
        <f t="shared" ref="A211:A215" si="220">B211&amp;"_"&amp;TEXT(D211,"00")</f>
        <v>LP_CritBetter_03</v>
      </c>
      <c r="B211" s="1" t="s">
        <v>261</v>
      </c>
      <c r="C211" s="1" t="str">
        <f>IF(ISERROR(VLOOKUP(B211,AffectorValueTable!$A:$A,1,0)),"어펙터밸류없음","")</f>
        <v/>
      </c>
      <c r="D211" s="1">
        <v>3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17"/>
        <v>0.61875000000000002</v>
      </c>
      <c r="M211" s="1" t="s">
        <v>538</v>
      </c>
      <c r="O211" s="7">
        <f t="shared" ca="1" si="197"/>
        <v>20</v>
      </c>
      <c r="S211" s="7" t="str">
        <f t="shared" ca="1" si="2"/>
        <v/>
      </c>
    </row>
    <row r="212" spans="1:19" x14ac:dyDescent="0.3">
      <c r="A212" s="1" t="str">
        <f t="shared" ref="A212:A213" si="221">B212&amp;"_"&amp;TEXT(D212,"00")</f>
        <v>LP_CritBetter_04</v>
      </c>
      <c r="B212" s="1" t="s">
        <v>261</v>
      </c>
      <c r="C212" s="1" t="str">
        <f>IF(ISERROR(VLOOKUP(B212,AffectorValueTable!$A:$A,1,0)),"어펙터밸류없음","")</f>
        <v/>
      </c>
      <c r="D212" s="1">
        <v>4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17"/>
        <v>0.86249999999999993</v>
      </c>
      <c r="M212" s="1" t="s">
        <v>538</v>
      </c>
      <c r="O212" s="7">
        <f t="shared" ref="O212:O213" ca="1" si="222">IF(NOT(ISBLANK(N212)),N212,
IF(ISBLANK(M212),"",
VLOOKUP(M212,OFFSET(INDIRECT("$A:$B"),0,MATCH(M$1&amp;"_Verify",INDIRECT("$1:$1"),0)-1),2,0)
))</f>
        <v>20</v>
      </c>
      <c r="S212" s="7" t="str">
        <f t="shared" ca="1" si="2"/>
        <v/>
      </c>
    </row>
    <row r="213" spans="1:19" x14ac:dyDescent="0.3">
      <c r="A213" s="1" t="str">
        <f t="shared" si="221"/>
        <v>LP_CritBetter_05</v>
      </c>
      <c r="B213" s="1" t="s">
        <v>261</v>
      </c>
      <c r="C213" s="1" t="str">
        <f>IF(ISERROR(VLOOKUP(B213,AffectorValueTable!$A:$A,1,0)),"어펙터밸류없음","")</f>
        <v/>
      </c>
      <c r="D213" s="1">
        <v>5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17"/>
        <v>1.125</v>
      </c>
      <c r="M213" s="1" t="s">
        <v>538</v>
      </c>
      <c r="O213" s="7">
        <f t="shared" ca="1" si="222"/>
        <v>20</v>
      </c>
      <c r="S213" s="7" t="str">
        <f t="shared" ca="1" si="2"/>
        <v/>
      </c>
    </row>
    <row r="214" spans="1:19" x14ac:dyDescent="0.3">
      <c r="A214" s="1" t="str">
        <f t="shared" ref="A214" si="223">B214&amp;"_"&amp;TEXT(D214,"00")</f>
        <v>LP_CritBetter_06</v>
      </c>
      <c r="B214" s="1" t="s">
        <v>249</v>
      </c>
      <c r="C214" s="1" t="str">
        <f>IF(ISERROR(VLOOKUP(B214,AffectorValueTable!$A:$A,1,0)),"어펙터밸류없음","")</f>
        <v/>
      </c>
      <c r="D214" s="1">
        <v>6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>J213</f>
        <v>1.125</v>
      </c>
      <c r="M214" s="1" t="s">
        <v>843</v>
      </c>
      <c r="O214" s="7">
        <f t="shared" ref="O214" ca="1" si="224">IF(NOT(ISBLANK(N214)),N214,
IF(ISBLANK(M214),"",
VLOOKUP(M214,OFFSET(INDIRECT("$A:$B"),0,MATCH(M$1&amp;"_Verify",INDIRECT("$1:$1"),0)-1),2,0)
))</f>
        <v>20</v>
      </c>
      <c r="S214" s="7" t="str">
        <f t="shared" ref="S214" ca="1" si="225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220"/>
        <v>LP_CritBest_01</v>
      </c>
      <c r="B215" s="1" t="s">
        <v>262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>J173*4.5/6</f>
        <v>0.33749999999999997</v>
      </c>
      <c r="M215" s="1" t="s">
        <v>538</v>
      </c>
      <c r="O215" s="7">
        <f t="shared" ca="1" si="197"/>
        <v>20</v>
      </c>
      <c r="S215" s="7" t="str">
        <f t="shared" ca="1" si="2"/>
        <v/>
      </c>
    </row>
    <row r="216" spans="1:19" x14ac:dyDescent="0.3">
      <c r="A216" s="1" t="str">
        <f t="shared" ref="A216:A217" si="226">B216&amp;"_"&amp;TEXT(D216,"00")</f>
        <v>LP_CritBest_02</v>
      </c>
      <c r="B216" s="1" t="s">
        <v>262</v>
      </c>
      <c r="C216" s="1" t="str">
        <f>IF(ISERROR(VLOOKUP(B216,AffectorValueTable!$A:$A,1,0)),"어펙터밸류없음","")</f>
        <v/>
      </c>
      <c r="D216" s="1">
        <v>2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>J174*4.5/6</f>
        <v>0.7087500000000001</v>
      </c>
      <c r="M216" s="1" t="s">
        <v>538</v>
      </c>
      <c r="O216" s="7">
        <f t="shared" ref="O216:O217" ca="1" si="227">IF(NOT(ISBLANK(N216)),N216,
IF(ISBLANK(M216),"",
VLOOKUP(M216,OFFSET(INDIRECT("$A:$B"),0,MATCH(M$1&amp;"_Verify",INDIRECT("$1:$1"),0)-1),2,0)
))</f>
        <v>20</v>
      </c>
      <c r="S216" s="7" t="str">
        <f t="shared" ref="S216:S282" ca="1" si="228">IF(NOT(ISBLANK(R216)),R216,
IF(ISBLANK(Q216),"",
VLOOKUP(Q216,OFFSET(INDIRECT("$A:$B"),0,MATCH(Q$1&amp;"_Verify",INDIRECT("$1:$1"),0)-1),2,0)
))</f>
        <v/>
      </c>
    </row>
    <row r="217" spans="1:19" x14ac:dyDescent="0.3">
      <c r="A217" s="1" t="str">
        <f t="shared" si="226"/>
        <v>LP_CritBest_03</v>
      </c>
      <c r="B217" s="1" t="s">
        <v>262</v>
      </c>
      <c r="C217" s="1" t="str">
        <f>IF(ISERROR(VLOOKUP(B217,AffectorValueTable!$A:$A,1,0)),"어펙터밸류없음","")</f>
        <v/>
      </c>
      <c r="D217" s="1">
        <v>3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>J175*4.5/6</f>
        <v>1.1137500000000002</v>
      </c>
      <c r="M217" s="1" t="s">
        <v>538</v>
      </c>
      <c r="O217" s="7">
        <f t="shared" ca="1" si="227"/>
        <v>20</v>
      </c>
      <c r="S217" s="7" t="str">
        <f t="shared" ca="1" si="228"/>
        <v/>
      </c>
    </row>
    <row r="218" spans="1:19" x14ac:dyDescent="0.3">
      <c r="A218" s="1" t="str">
        <f t="shared" ref="A218" si="229">B218&amp;"_"&amp;TEXT(D218,"00")</f>
        <v>LP_CritBest_04</v>
      </c>
      <c r="B218" s="1" t="s">
        <v>250</v>
      </c>
      <c r="C218" s="1" t="str">
        <f>IF(ISERROR(VLOOKUP(B218,AffectorValueTable!$A:$A,1,0)),"어펙터밸류없음","")</f>
        <v/>
      </c>
      <c r="D218" s="1">
        <v>4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>J217</f>
        <v>1.1137500000000002</v>
      </c>
      <c r="M218" s="1" t="s">
        <v>843</v>
      </c>
      <c r="O218" s="7">
        <f t="shared" ref="O218" ca="1" si="230">IF(NOT(ISBLANK(N218)),N218,
IF(ISBLANK(M218),"",
VLOOKUP(M218,OFFSET(INDIRECT("$A:$B"),0,MATCH(M$1&amp;"_Verify",INDIRECT("$1:$1"),0)-1),2,0)
))</f>
        <v>20</v>
      </c>
      <c r="S218" s="7" t="str">
        <f t="shared" ref="S218" ca="1" si="231">IF(NOT(ISBLANK(R218)),R218,
IF(ISBLANK(Q218),"",
VLOOKUP(Q218,OFFSET(INDIRECT("$A:$B"),0,MATCH(Q$1&amp;"_Verify",INDIRECT("$1:$1"),0)-1),2,0)
))</f>
        <v/>
      </c>
    </row>
    <row r="219" spans="1:19" x14ac:dyDescent="0.3">
      <c r="A219" s="1" t="str">
        <f t="shared" ref="A219:A238" si="232">B219&amp;"_"&amp;TEXT(D219,"00")</f>
        <v>LP_MaxHp_01</v>
      </c>
      <c r="B219" s="1" t="s">
        <v>263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ref="J219:J240" si="233">J154*2.5/6</f>
        <v>6.25E-2</v>
      </c>
      <c r="M219" s="1" t="s">
        <v>162</v>
      </c>
      <c r="O219" s="7">
        <f t="shared" ref="O219:O357" ca="1" si="234">IF(NOT(ISBLANK(N219)),N219,
IF(ISBLANK(M219),"",
VLOOKUP(M219,OFFSET(INDIRECT("$A:$B"),0,MATCH(M$1&amp;"_Verify",INDIRECT("$1:$1"),0)-1),2,0)
))</f>
        <v>18</v>
      </c>
      <c r="S219" s="7" t="str">
        <f t="shared" ca="1" si="228"/>
        <v/>
      </c>
    </row>
    <row r="220" spans="1:19" x14ac:dyDescent="0.3">
      <c r="A220" s="1" t="str">
        <f t="shared" si="232"/>
        <v>LP_MaxHp_02</v>
      </c>
      <c r="B220" s="1" t="s">
        <v>263</v>
      </c>
      <c r="C220" s="1" t="str">
        <f>IF(ISERROR(VLOOKUP(B220,AffectorValueTable!$A:$A,1,0)),"어펙터밸류없음","")</f>
        <v/>
      </c>
      <c r="D220" s="1">
        <v>2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33"/>
        <v>0.13125000000000001</v>
      </c>
      <c r="M220" s="1" t="s">
        <v>162</v>
      </c>
      <c r="O220" s="7">
        <f t="shared" ca="1" si="234"/>
        <v>18</v>
      </c>
      <c r="S220" s="7" t="str">
        <f t="shared" ca="1" si="228"/>
        <v/>
      </c>
    </row>
    <row r="221" spans="1:19" x14ac:dyDescent="0.3">
      <c r="A221" s="1" t="str">
        <f t="shared" si="232"/>
        <v>LP_MaxHp_03</v>
      </c>
      <c r="B221" s="1" t="s">
        <v>263</v>
      </c>
      <c r="C221" s="1" t="str">
        <f>IF(ISERROR(VLOOKUP(B221,AffectorValueTable!$A:$A,1,0)),"어펙터밸류없음","")</f>
        <v/>
      </c>
      <c r="D221" s="1">
        <v>3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33"/>
        <v>0.20625000000000002</v>
      </c>
      <c r="M221" s="1" t="s">
        <v>162</v>
      </c>
      <c r="O221" s="7">
        <f t="shared" ca="1" si="234"/>
        <v>18</v>
      </c>
      <c r="S221" s="7" t="str">
        <f t="shared" ca="1" si="228"/>
        <v/>
      </c>
    </row>
    <row r="222" spans="1:19" x14ac:dyDescent="0.3">
      <c r="A222" s="1" t="str">
        <f t="shared" si="232"/>
        <v>LP_MaxHp_04</v>
      </c>
      <c r="B222" s="1" t="s">
        <v>263</v>
      </c>
      <c r="C222" s="1" t="str">
        <f>IF(ISERROR(VLOOKUP(B222,AffectorValueTable!$A:$A,1,0)),"어펙터밸류없음","")</f>
        <v/>
      </c>
      <c r="D222" s="1">
        <v>4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33"/>
        <v>0.28749999999999998</v>
      </c>
      <c r="M222" s="1" t="s">
        <v>162</v>
      </c>
      <c r="O222" s="7">
        <f t="shared" ca="1" si="234"/>
        <v>18</v>
      </c>
      <c r="S222" s="7" t="str">
        <f t="shared" ca="1" si="228"/>
        <v/>
      </c>
    </row>
    <row r="223" spans="1:19" x14ac:dyDescent="0.3">
      <c r="A223" s="1" t="str">
        <f t="shared" si="232"/>
        <v>LP_MaxHp_05</v>
      </c>
      <c r="B223" s="1" t="s">
        <v>263</v>
      </c>
      <c r="C223" s="1" t="str">
        <f>IF(ISERROR(VLOOKUP(B223,AffectorValueTable!$A:$A,1,0)),"어펙터밸류없음","")</f>
        <v/>
      </c>
      <c r="D223" s="1">
        <v>5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33"/>
        <v>0.375</v>
      </c>
      <c r="M223" s="1" t="s">
        <v>162</v>
      </c>
      <c r="O223" s="7">
        <f t="shared" ca="1" si="234"/>
        <v>18</v>
      </c>
      <c r="S223" s="7" t="str">
        <f t="shared" ca="1" si="228"/>
        <v/>
      </c>
    </row>
    <row r="224" spans="1:19" x14ac:dyDescent="0.3">
      <c r="A224" s="1" t="str">
        <f t="shared" si="232"/>
        <v>LP_MaxHp_06</v>
      </c>
      <c r="B224" s="1" t="s">
        <v>263</v>
      </c>
      <c r="C224" s="1" t="str">
        <f>IF(ISERROR(VLOOKUP(B224,AffectorValueTable!$A:$A,1,0)),"어펙터밸류없음","")</f>
        <v/>
      </c>
      <c r="D224" s="1">
        <v>6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33"/>
        <v>0.46875</v>
      </c>
      <c r="M224" s="1" t="s">
        <v>162</v>
      </c>
      <c r="O224" s="7">
        <f t="shared" ca="1" si="234"/>
        <v>18</v>
      </c>
      <c r="S224" s="7" t="str">
        <f t="shared" ca="1" si="228"/>
        <v/>
      </c>
    </row>
    <row r="225" spans="1:19" x14ac:dyDescent="0.3">
      <c r="A225" s="1" t="str">
        <f t="shared" si="232"/>
        <v>LP_MaxHp_07</v>
      </c>
      <c r="B225" s="1" t="s">
        <v>263</v>
      </c>
      <c r="C225" s="1" t="str">
        <f>IF(ISERROR(VLOOKUP(B225,AffectorValueTable!$A:$A,1,0)),"어펙터밸류없음","")</f>
        <v/>
      </c>
      <c r="D225" s="1">
        <v>7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233"/>
        <v>0.56875000000000009</v>
      </c>
      <c r="M225" s="1" t="s">
        <v>162</v>
      </c>
      <c r="O225" s="7">
        <f t="shared" ca="1" si="234"/>
        <v>18</v>
      </c>
      <c r="S225" s="7" t="str">
        <f t="shared" ca="1" si="228"/>
        <v/>
      </c>
    </row>
    <row r="226" spans="1:19" x14ac:dyDescent="0.3">
      <c r="A226" s="1" t="str">
        <f t="shared" si="232"/>
        <v>LP_MaxHp_08</v>
      </c>
      <c r="B226" s="1" t="s">
        <v>263</v>
      </c>
      <c r="C226" s="1" t="str">
        <f>IF(ISERROR(VLOOKUP(B226,AffectorValueTable!$A:$A,1,0)),"어펙터밸류없음","")</f>
        <v/>
      </c>
      <c r="D226" s="1">
        <v>8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3"/>
        <v>0.67500000000000016</v>
      </c>
      <c r="M226" s="1" t="s">
        <v>162</v>
      </c>
      <c r="O226" s="7">
        <f t="shared" ca="1" si="234"/>
        <v>18</v>
      </c>
      <c r="S226" s="7" t="str">
        <f t="shared" ca="1" si="228"/>
        <v/>
      </c>
    </row>
    <row r="227" spans="1:19" x14ac:dyDescent="0.3">
      <c r="A227" s="1" t="str">
        <f t="shared" si="232"/>
        <v>LP_MaxHp_09</v>
      </c>
      <c r="B227" s="1" t="s">
        <v>263</v>
      </c>
      <c r="C227" s="1" t="str">
        <f>IF(ISERROR(VLOOKUP(B227,AffectorValueTable!$A:$A,1,0)),"어펙터밸류없음","")</f>
        <v/>
      </c>
      <c r="D227" s="1">
        <v>9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3"/>
        <v>0.78749999999999998</v>
      </c>
      <c r="M227" s="1" t="s">
        <v>162</v>
      </c>
      <c r="O227" s="7">
        <f t="shared" ca="1" si="234"/>
        <v>18</v>
      </c>
      <c r="S227" s="7" t="str">
        <f t="shared" ca="1" si="228"/>
        <v/>
      </c>
    </row>
    <row r="228" spans="1:19" x14ac:dyDescent="0.3">
      <c r="A228" s="1" t="str">
        <f t="shared" si="232"/>
        <v>LP_MaxHpBetter_01</v>
      </c>
      <c r="B228" s="1" t="s">
        <v>264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3"/>
        <v>0.10416666666666667</v>
      </c>
      <c r="M228" s="1" t="s">
        <v>162</v>
      </c>
      <c r="O228" s="7">
        <f t="shared" ca="1" si="234"/>
        <v>18</v>
      </c>
      <c r="S228" s="7" t="str">
        <f t="shared" ca="1" si="228"/>
        <v/>
      </c>
    </row>
    <row r="229" spans="1:19" x14ac:dyDescent="0.3">
      <c r="A229" s="1" t="str">
        <f t="shared" si="232"/>
        <v>LP_MaxHpBetter_02</v>
      </c>
      <c r="B229" s="1" t="s">
        <v>264</v>
      </c>
      <c r="C229" s="1" t="str">
        <f>IF(ISERROR(VLOOKUP(B229,AffectorValueTable!$A:$A,1,0)),"어펙터밸류없음","")</f>
        <v/>
      </c>
      <c r="D229" s="1">
        <v>2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3"/>
        <v>0.21875</v>
      </c>
      <c r="M229" s="1" t="s">
        <v>162</v>
      </c>
      <c r="O229" s="7">
        <f t="shared" ca="1" si="234"/>
        <v>18</v>
      </c>
      <c r="S229" s="7" t="str">
        <f t="shared" ca="1" si="228"/>
        <v/>
      </c>
    </row>
    <row r="230" spans="1:19" x14ac:dyDescent="0.3">
      <c r="A230" s="1" t="str">
        <f t="shared" si="232"/>
        <v>LP_MaxHpBetter_03</v>
      </c>
      <c r="B230" s="1" t="s">
        <v>264</v>
      </c>
      <c r="C230" s="1" t="str">
        <f>IF(ISERROR(VLOOKUP(B230,AffectorValueTable!$A:$A,1,0)),"어펙터밸류없음","")</f>
        <v/>
      </c>
      <c r="D230" s="1">
        <v>3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3"/>
        <v>0.34375</v>
      </c>
      <c r="M230" s="1" t="s">
        <v>162</v>
      </c>
      <c r="O230" s="7">
        <f t="shared" ca="1" si="234"/>
        <v>18</v>
      </c>
      <c r="S230" s="7" t="str">
        <f t="shared" ca="1" si="228"/>
        <v/>
      </c>
    </row>
    <row r="231" spans="1:19" x14ac:dyDescent="0.3">
      <c r="A231" s="1" t="str">
        <f t="shared" si="232"/>
        <v>LP_MaxHpBetter_04</v>
      </c>
      <c r="B231" s="1" t="s">
        <v>264</v>
      </c>
      <c r="C231" s="1" t="str">
        <f>IF(ISERROR(VLOOKUP(B231,AffectorValueTable!$A:$A,1,0)),"어펙터밸류없음","")</f>
        <v/>
      </c>
      <c r="D231" s="1">
        <v>4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3"/>
        <v>0.47916666666666669</v>
      </c>
      <c r="M231" s="1" t="s">
        <v>162</v>
      </c>
      <c r="O231" s="7">
        <f t="shared" ca="1" si="234"/>
        <v>18</v>
      </c>
      <c r="S231" s="7" t="str">
        <f t="shared" ca="1" si="228"/>
        <v/>
      </c>
    </row>
    <row r="232" spans="1:19" x14ac:dyDescent="0.3">
      <c r="A232" s="1" t="str">
        <f t="shared" si="232"/>
        <v>LP_MaxHpBetter_05</v>
      </c>
      <c r="B232" s="1" t="s">
        <v>264</v>
      </c>
      <c r="C232" s="1" t="str">
        <f>IF(ISERROR(VLOOKUP(B232,AffectorValueTable!$A:$A,1,0)),"어펙터밸류없음","")</f>
        <v/>
      </c>
      <c r="D232" s="1">
        <v>5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3"/>
        <v>0.625</v>
      </c>
      <c r="M232" s="1" t="s">
        <v>162</v>
      </c>
      <c r="O232" s="7">
        <f t="shared" ca="1" si="234"/>
        <v>18</v>
      </c>
      <c r="S232" s="7" t="str">
        <f t="shared" ca="1" si="228"/>
        <v/>
      </c>
    </row>
    <row r="233" spans="1:19" x14ac:dyDescent="0.3">
      <c r="A233" s="1" t="str">
        <f t="shared" si="232"/>
        <v>LP_MaxHpBetter_06</v>
      </c>
      <c r="B233" s="1" t="s">
        <v>264</v>
      </c>
      <c r="C233" s="1" t="str">
        <f>IF(ISERROR(VLOOKUP(B233,AffectorValueTable!$A:$A,1,0)),"어펙터밸류없음","")</f>
        <v/>
      </c>
      <c r="D233" s="1">
        <v>6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3"/>
        <v>0.78125</v>
      </c>
      <c r="M233" s="1" t="s">
        <v>162</v>
      </c>
      <c r="O233" s="7">
        <f t="shared" ca="1" si="234"/>
        <v>18</v>
      </c>
      <c r="S233" s="7" t="str">
        <f t="shared" ca="1" si="228"/>
        <v/>
      </c>
    </row>
    <row r="234" spans="1:19" x14ac:dyDescent="0.3">
      <c r="A234" s="1" t="str">
        <f t="shared" si="232"/>
        <v>LP_MaxHpBetter_07</v>
      </c>
      <c r="B234" s="1" t="s">
        <v>264</v>
      </c>
      <c r="C234" s="1" t="str">
        <f>IF(ISERROR(VLOOKUP(B234,AffectorValueTable!$A:$A,1,0)),"어펙터밸류없음","")</f>
        <v/>
      </c>
      <c r="D234" s="1">
        <v>7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3"/>
        <v>0.94791666666666663</v>
      </c>
      <c r="M234" s="1" t="s">
        <v>162</v>
      </c>
      <c r="O234" s="7">
        <f t="shared" ca="1" si="234"/>
        <v>18</v>
      </c>
      <c r="S234" s="7" t="str">
        <f t="shared" ca="1" si="228"/>
        <v/>
      </c>
    </row>
    <row r="235" spans="1:19" x14ac:dyDescent="0.3">
      <c r="A235" s="1" t="str">
        <f t="shared" si="232"/>
        <v>LP_MaxHpBetter_08</v>
      </c>
      <c r="B235" s="1" t="s">
        <v>264</v>
      </c>
      <c r="C235" s="1" t="str">
        <f>IF(ISERROR(VLOOKUP(B235,AffectorValueTable!$A:$A,1,0)),"어펙터밸류없음","")</f>
        <v/>
      </c>
      <c r="D235" s="1">
        <v>8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3"/>
        <v>1.125</v>
      </c>
      <c r="M235" s="1" t="s">
        <v>162</v>
      </c>
      <c r="O235" s="7">
        <f t="shared" ca="1" si="234"/>
        <v>18</v>
      </c>
      <c r="S235" s="7" t="str">
        <f t="shared" ca="1" si="228"/>
        <v/>
      </c>
    </row>
    <row r="236" spans="1:19" x14ac:dyDescent="0.3">
      <c r="A236" s="1" t="str">
        <f t="shared" si="232"/>
        <v>LP_MaxHpBetter_09</v>
      </c>
      <c r="B236" s="1" t="s">
        <v>264</v>
      </c>
      <c r="C236" s="1" t="str">
        <f>IF(ISERROR(VLOOKUP(B236,AffectorValueTable!$A:$A,1,0)),"어펙터밸류없음","")</f>
        <v/>
      </c>
      <c r="D236" s="1">
        <v>9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3"/>
        <v>1.3125</v>
      </c>
      <c r="M236" s="1" t="s">
        <v>162</v>
      </c>
      <c r="O236" s="7">
        <f t="shared" ca="1" si="234"/>
        <v>18</v>
      </c>
      <c r="S236" s="7" t="str">
        <f t="shared" ca="1" si="228"/>
        <v/>
      </c>
    </row>
    <row r="237" spans="1:19" x14ac:dyDescent="0.3">
      <c r="A237" s="1" t="str">
        <f t="shared" ref="A237" si="235">B237&amp;"_"&amp;TEXT(D237,"00")</f>
        <v>LP_MaxHpBetter_10</v>
      </c>
      <c r="B237" s="1" t="s">
        <v>252</v>
      </c>
      <c r="C237" s="1" t="str">
        <f>IF(ISERROR(VLOOKUP(B237,AffectorValueTable!$A:$A,1,0)),"어펙터밸류없음","")</f>
        <v/>
      </c>
      <c r="D237" s="1">
        <v>10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3"/>
        <v>1.3125</v>
      </c>
      <c r="M237" s="1" t="s">
        <v>162</v>
      </c>
      <c r="O237" s="7">
        <f t="shared" ref="O237" ca="1" si="236">IF(NOT(ISBLANK(N237)),N237,
IF(ISBLANK(M237),"",
VLOOKUP(M237,OFFSET(INDIRECT("$A:$B"),0,MATCH(M$1&amp;"_Verify",INDIRECT("$1:$1"),0)-1),2,0)
))</f>
        <v>18</v>
      </c>
      <c r="S237" s="7" t="str">
        <f t="shared" ref="S237" ca="1" si="237">IF(NOT(ISBLANK(R237)),R237,
IF(ISBLANK(Q237),"",
VLOOKUP(Q237,OFFSET(INDIRECT("$A:$B"),0,MATCH(Q$1&amp;"_Verify",INDIRECT("$1:$1"),0)-1),2,0)
))</f>
        <v/>
      </c>
    </row>
    <row r="238" spans="1:19" x14ac:dyDescent="0.3">
      <c r="A238" s="1" t="str">
        <f t="shared" si="232"/>
        <v>LP_MaxHpBest_01</v>
      </c>
      <c r="B238" s="1" t="s">
        <v>265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3"/>
        <v>0.1875</v>
      </c>
      <c r="M238" s="1" t="s">
        <v>162</v>
      </c>
      <c r="O238" s="7">
        <f t="shared" ca="1" si="234"/>
        <v>18</v>
      </c>
      <c r="S238" s="7" t="str">
        <f t="shared" ca="1" si="228"/>
        <v/>
      </c>
    </row>
    <row r="239" spans="1:19" x14ac:dyDescent="0.3">
      <c r="A239" s="1" t="str">
        <f t="shared" ref="A239:A283" si="238">B239&amp;"_"&amp;TEXT(D239,"00")</f>
        <v>LP_MaxHpBest_02</v>
      </c>
      <c r="B239" s="1" t="s">
        <v>265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 t="shared" si="233"/>
        <v>0.39375000000000004</v>
      </c>
      <c r="M239" s="1" t="s">
        <v>162</v>
      </c>
      <c r="O239" s="7">
        <f t="shared" ca="1" si="234"/>
        <v>18</v>
      </c>
      <c r="S239" s="7" t="str">
        <f t="shared" ca="1" si="228"/>
        <v/>
      </c>
    </row>
    <row r="240" spans="1:19" x14ac:dyDescent="0.3">
      <c r="A240" s="1" t="str">
        <f t="shared" si="238"/>
        <v>LP_MaxHpBest_03</v>
      </c>
      <c r="B240" s="1" t="s">
        <v>265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 t="shared" si="233"/>
        <v>0.61875000000000013</v>
      </c>
      <c r="M240" s="1" t="s">
        <v>162</v>
      </c>
      <c r="O240" s="7">
        <f t="shared" ca="1" si="234"/>
        <v>18</v>
      </c>
      <c r="S240" s="7" t="str">
        <f t="shared" ca="1" si="228"/>
        <v/>
      </c>
    </row>
    <row r="241" spans="1:19" x14ac:dyDescent="0.3">
      <c r="A241" s="1" t="str">
        <f t="shared" si="238"/>
        <v>LP_MaxHpBest_04</v>
      </c>
      <c r="B241" s="1" t="s">
        <v>265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0.86249999999999993</v>
      </c>
      <c r="M241" s="1" t="s">
        <v>162</v>
      </c>
      <c r="O241" s="7">
        <f t="shared" ca="1" si="234"/>
        <v>18</v>
      </c>
      <c r="S241" s="7" t="str">
        <f t="shared" ca="1" si="228"/>
        <v/>
      </c>
    </row>
    <row r="242" spans="1:19" x14ac:dyDescent="0.3">
      <c r="A242" s="1" t="str">
        <f t="shared" si="238"/>
        <v>LP_MaxHpBest_05</v>
      </c>
      <c r="B242" s="1" t="s">
        <v>265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1.125</v>
      </c>
      <c r="M242" s="1" t="s">
        <v>162</v>
      </c>
      <c r="O242" s="7">
        <f t="shared" ca="1" si="234"/>
        <v>18</v>
      </c>
      <c r="S242" s="7" t="str">
        <f t="shared" ca="1" si="228"/>
        <v/>
      </c>
    </row>
    <row r="243" spans="1:19" x14ac:dyDescent="0.3">
      <c r="A243" s="1" t="str">
        <f t="shared" ref="A243" si="239">B243&amp;"_"&amp;TEXT(D243,"00")</f>
        <v>LP_MaxHpBest_06</v>
      </c>
      <c r="B243" s="1" t="s">
        <v>253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1.125</v>
      </c>
      <c r="M243" s="1" t="s">
        <v>162</v>
      </c>
      <c r="O243" s="7">
        <f t="shared" ref="O243" ca="1" si="240">IF(NOT(ISBLANK(N243)),N243,
IF(ISBLANK(M243),"",
VLOOKUP(M243,OFFSET(INDIRECT("$A:$B"),0,MATCH(M$1&amp;"_Verify",INDIRECT("$1:$1"),0)-1),2,0)
))</f>
        <v>18</v>
      </c>
      <c r="S243" s="7" t="str">
        <f t="shared" ref="S243" ca="1" si="241">IF(NOT(ISBLANK(R243)),R243,
IF(ISBLANK(Q243),"",
VLOOKUP(Q243,OFFSET(INDIRECT("$A:$B"),0,MATCH(Q$1&amp;"_Verify",INDIRECT("$1:$1"),0)-1),2,0)
))</f>
        <v/>
      </c>
    </row>
    <row r="244" spans="1:19" x14ac:dyDescent="0.3">
      <c r="A244" s="1" t="str">
        <f t="shared" si="238"/>
        <v>LP_ReduceDmgProjectile_01</v>
      </c>
      <c r="B244" s="1" t="s">
        <v>266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ReduceDamage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J244" s="1">
        <f t="shared" ref="J244:J261" si="242">J154*4/6</f>
        <v>9.9999999999999992E-2</v>
      </c>
      <c r="O244" s="7" t="str">
        <f t="shared" ca="1" si="234"/>
        <v/>
      </c>
      <c r="S244" s="7" t="str">
        <f t="shared" ca="1" si="228"/>
        <v/>
      </c>
    </row>
    <row r="245" spans="1:19" x14ac:dyDescent="0.3">
      <c r="A245" s="1" t="str">
        <f t="shared" si="238"/>
        <v>LP_ReduceDmgProjectile_02</v>
      </c>
      <c r="B245" s="1" t="s">
        <v>266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ReduceDamage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J245" s="1">
        <f t="shared" si="242"/>
        <v>0.21</v>
      </c>
      <c r="O245" s="7" t="str">
        <f t="shared" ca="1" si="234"/>
        <v/>
      </c>
      <c r="S245" s="7" t="str">
        <f t="shared" ca="1" si="228"/>
        <v/>
      </c>
    </row>
    <row r="246" spans="1:19" x14ac:dyDescent="0.3">
      <c r="A246" s="1" t="str">
        <f t="shared" si="238"/>
        <v>LP_ReduceDmgProjectile_03</v>
      </c>
      <c r="B246" s="1" t="s">
        <v>266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ReduceDamage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f t="shared" si="242"/>
        <v>0.33</v>
      </c>
      <c r="O246" s="7" t="str">
        <f t="shared" ca="1" si="234"/>
        <v/>
      </c>
      <c r="S246" s="7" t="str">
        <f t="shared" ca="1" si="228"/>
        <v/>
      </c>
    </row>
    <row r="247" spans="1:19" x14ac:dyDescent="0.3">
      <c r="A247" s="1" t="str">
        <f t="shared" si="238"/>
        <v>LP_ReduceDmgProjectile_04</v>
      </c>
      <c r="B247" s="1" t="s">
        <v>266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ReduceDamage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f t="shared" si="242"/>
        <v>0.45999999999999996</v>
      </c>
      <c r="O247" s="7" t="str">
        <f t="shared" ca="1" si="234"/>
        <v/>
      </c>
      <c r="S247" s="7" t="str">
        <f t="shared" ca="1" si="228"/>
        <v/>
      </c>
    </row>
    <row r="248" spans="1:19" x14ac:dyDescent="0.3">
      <c r="A248" s="1" t="str">
        <f t="shared" ref="A248:A251" si="243">B248&amp;"_"&amp;TEXT(D248,"00")</f>
        <v>LP_ReduceDmgProjectile_05</v>
      </c>
      <c r="B248" s="1" t="s">
        <v>266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ReduceDamage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f t="shared" si="242"/>
        <v>0.6</v>
      </c>
      <c r="O248" s="7" t="str">
        <f t="shared" ca="1" si="234"/>
        <v/>
      </c>
      <c r="S248" s="7" t="str">
        <f t="shared" ca="1" si="228"/>
        <v/>
      </c>
    </row>
    <row r="249" spans="1:19" x14ac:dyDescent="0.3">
      <c r="A249" s="1" t="str">
        <f t="shared" si="243"/>
        <v>LP_ReduceDmgProjectile_06</v>
      </c>
      <c r="B249" s="1" t="s">
        <v>266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ReduceDamage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si="242"/>
        <v>0.75</v>
      </c>
      <c r="O249" s="7" t="str">
        <f t="shared" ca="1" si="234"/>
        <v/>
      </c>
      <c r="S249" s="7" t="str">
        <f t="shared" ca="1" si="228"/>
        <v/>
      </c>
    </row>
    <row r="250" spans="1:19" x14ac:dyDescent="0.3">
      <c r="A250" s="1" t="str">
        <f t="shared" si="243"/>
        <v>LP_ReduceDmgProjectile_07</v>
      </c>
      <c r="B250" s="1" t="s">
        <v>266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ReduceDamage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242"/>
        <v>0.91000000000000014</v>
      </c>
      <c r="O250" s="7" t="str">
        <f t="shared" ca="1" si="234"/>
        <v/>
      </c>
      <c r="S250" s="7" t="str">
        <f t="shared" ca="1" si="228"/>
        <v/>
      </c>
    </row>
    <row r="251" spans="1:19" x14ac:dyDescent="0.3">
      <c r="A251" s="1" t="str">
        <f t="shared" si="243"/>
        <v>LP_ReduceDmgProjectile_08</v>
      </c>
      <c r="B251" s="1" t="s">
        <v>266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ReduceDamage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242"/>
        <v>1.08</v>
      </c>
      <c r="O251" s="7" t="str">
        <f t="shared" ca="1" si="234"/>
        <v/>
      </c>
      <c r="S251" s="7" t="str">
        <f t="shared" ca="1" si="228"/>
        <v/>
      </c>
    </row>
    <row r="252" spans="1:19" x14ac:dyDescent="0.3">
      <c r="A252" s="1" t="str">
        <f t="shared" ref="A252:A274" si="244">B252&amp;"_"&amp;TEXT(D252,"00")</f>
        <v>LP_ReduceDmgProjectile_09</v>
      </c>
      <c r="B252" s="1" t="s">
        <v>266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ReduceDamage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J252" s="1">
        <f t="shared" si="242"/>
        <v>1.26</v>
      </c>
      <c r="O252" s="7" t="str">
        <f t="shared" ca="1" si="234"/>
        <v/>
      </c>
      <c r="S252" s="7" t="str">
        <f t="shared" ca="1" si="228"/>
        <v/>
      </c>
    </row>
    <row r="253" spans="1:19" x14ac:dyDescent="0.3">
      <c r="A253" s="1" t="str">
        <f t="shared" si="244"/>
        <v>LP_ReduceDmgProjectileBetter_01</v>
      </c>
      <c r="B253" s="1" t="s">
        <v>494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ReduceDamage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J253" s="1">
        <f t="shared" si="242"/>
        <v>0.16666666666666666</v>
      </c>
      <c r="O253" s="7" t="str">
        <f t="shared" ref="O253:O274" ca="1" si="245">IF(NOT(ISBLANK(N253)),N253,
IF(ISBLANK(M253),"",
VLOOKUP(M253,OFFSET(INDIRECT("$A:$B"),0,MATCH(M$1&amp;"_Verify",INDIRECT("$1:$1"),0)-1),2,0)
))</f>
        <v/>
      </c>
      <c r="S253" s="7" t="str">
        <f t="shared" ca="1" si="228"/>
        <v/>
      </c>
    </row>
    <row r="254" spans="1:19" x14ac:dyDescent="0.3">
      <c r="A254" s="1" t="str">
        <f t="shared" si="244"/>
        <v>LP_ReduceDmgProjectileBetter_02</v>
      </c>
      <c r="B254" s="1" t="s">
        <v>494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ReduceDamage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J254" s="1">
        <f t="shared" si="242"/>
        <v>0.35000000000000003</v>
      </c>
      <c r="O254" s="7" t="str">
        <f t="shared" ca="1" si="245"/>
        <v/>
      </c>
      <c r="S254" s="7" t="str">
        <f t="shared" ca="1" si="228"/>
        <v/>
      </c>
    </row>
    <row r="255" spans="1:19" x14ac:dyDescent="0.3">
      <c r="A255" s="1" t="str">
        <f t="shared" si="244"/>
        <v>LP_ReduceDmgProjectileBetter_03</v>
      </c>
      <c r="B255" s="1" t="s">
        <v>494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ReduceDamage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J255" s="1">
        <f t="shared" si="242"/>
        <v>0.55000000000000004</v>
      </c>
      <c r="O255" s="7" t="str">
        <f t="shared" ca="1" si="245"/>
        <v/>
      </c>
      <c r="S255" s="7" t="str">
        <f t="shared" ca="1" si="228"/>
        <v/>
      </c>
    </row>
    <row r="256" spans="1:19" x14ac:dyDescent="0.3">
      <c r="A256" s="1" t="str">
        <f t="shared" si="244"/>
        <v>LP_ReduceDmgProjectileBetter_04</v>
      </c>
      <c r="B256" s="1" t="s">
        <v>494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ReduceDamage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J256" s="1">
        <f t="shared" si="242"/>
        <v>0.76666666666666661</v>
      </c>
      <c r="O256" s="7" t="str">
        <f t="shared" ca="1" si="245"/>
        <v/>
      </c>
      <c r="S256" s="7" t="str">
        <f t="shared" ca="1" si="228"/>
        <v/>
      </c>
    </row>
    <row r="257" spans="1:19" x14ac:dyDescent="0.3">
      <c r="A257" s="1" t="str">
        <f t="shared" ref="A257:A261" si="246">B257&amp;"_"&amp;TEXT(D257,"00")</f>
        <v>LP_ReduceDmgProjectileBetter_05</v>
      </c>
      <c r="B257" s="1" t="s">
        <v>494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ReduceDamage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J257" s="1">
        <f t="shared" si="242"/>
        <v>1</v>
      </c>
      <c r="O257" s="7" t="str">
        <f t="shared" ref="O257:O261" ca="1" si="247">IF(NOT(ISBLANK(N257)),N257,
IF(ISBLANK(M257),"",
VLOOKUP(M257,OFFSET(INDIRECT("$A:$B"),0,MATCH(M$1&amp;"_Verify",INDIRECT("$1:$1"),0)-1),2,0)
))</f>
        <v/>
      </c>
      <c r="S257" s="7" t="str">
        <f t="shared" ca="1" si="228"/>
        <v/>
      </c>
    </row>
    <row r="258" spans="1:19" x14ac:dyDescent="0.3">
      <c r="A258" s="1" t="str">
        <f t="shared" si="246"/>
        <v>LP_ReduceDmgProjectileBetter_06</v>
      </c>
      <c r="B258" s="1" t="s">
        <v>494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ReduceDamage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J258" s="1">
        <f t="shared" si="242"/>
        <v>1.25</v>
      </c>
      <c r="O258" s="7" t="str">
        <f t="shared" ca="1" si="247"/>
        <v/>
      </c>
      <c r="S258" s="7" t="str">
        <f t="shared" ca="1" si="228"/>
        <v/>
      </c>
    </row>
    <row r="259" spans="1:19" x14ac:dyDescent="0.3">
      <c r="A259" s="1" t="str">
        <f t="shared" si="246"/>
        <v>LP_ReduceDmgProjectileBetter_07</v>
      </c>
      <c r="B259" s="1" t="s">
        <v>494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ReduceDamage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J259" s="1">
        <f t="shared" si="242"/>
        <v>1.5166666666666666</v>
      </c>
      <c r="O259" s="7" t="str">
        <f t="shared" ca="1" si="247"/>
        <v/>
      </c>
      <c r="S259" s="7" t="str">
        <f t="shared" ca="1" si="228"/>
        <v/>
      </c>
    </row>
    <row r="260" spans="1:19" x14ac:dyDescent="0.3">
      <c r="A260" s="1" t="str">
        <f t="shared" si="246"/>
        <v>LP_ReduceDmgProjectileBetter_08</v>
      </c>
      <c r="B260" s="1" t="s">
        <v>494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ReduceDamage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J260" s="1">
        <f t="shared" si="242"/>
        <v>1.8</v>
      </c>
      <c r="O260" s="7" t="str">
        <f t="shared" ca="1" si="247"/>
        <v/>
      </c>
      <c r="S260" s="7" t="str">
        <f t="shared" ca="1" si="228"/>
        <v/>
      </c>
    </row>
    <row r="261" spans="1:19" x14ac:dyDescent="0.3">
      <c r="A261" s="1" t="str">
        <f t="shared" si="246"/>
        <v>LP_ReduceDmgProjectileBetter_09</v>
      </c>
      <c r="B261" s="1" t="s">
        <v>494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ReduceDamage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J261" s="1">
        <f t="shared" si="242"/>
        <v>2.1</v>
      </c>
      <c r="O261" s="7" t="str">
        <f t="shared" ca="1" si="247"/>
        <v/>
      </c>
      <c r="S261" s="7" t="str">
        <f t="shared" ca="1" si="228"/>
        <v/>
      </c>
    </row>
    <row r="262" spans="1:19" x14ac:dyDescent="0.3">
      <c r="A262" s="1" t="str">
        <f t="shared" si="244"/>
        <v>LP_ReduceDmgMelee_01</v>
      </c>
      <c r="B262" s="1" t="s">
        <v>495</v>
      </c>
      <c r="C262" s="1" t="str">
        <f>IF(ISERROR(VLOOKUP(B262,AffectorValueTable!$A:$A,1,0)),"어펙터밸류없음","")</f>
        <v/>
      </c>
      <c r="D262" s="1">
        <v>1</v>
      </c>
      <c r="E262" s="1" t="str">
        <f>VLOOKUP($B262,AffectorValueTable!$1:$1048576,MATCH(AffectorValueTable!$B$1,AffectorValueTable!$1:$1,0),0)</f>
        <v>ReduceDamage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f t="shared" ref="I262:I279" si="248">J154*4/6</f>
        <v>9.9999999999999992E-2</v>
      </c>
      <c r="O262" s="7" t="str">
        <f t="shared" ca="1" si="245"/>
        <v/>
      </c>
      <c r="S262" s="7" t="str">
        <f t="shared" ca="1" si="228"/>
        <v/>
      </c>
    </row>
    <row r="263" spans="1:19" x14ac:dyDescent="0.3">
      <c r="A263" s="1" t="str">
        <f t="shared" si="244"/>
        <v>LP_ReduceDmgMelee_02</v>
      </c>
      <c r="B263" s="1" t="s">
        <v>495</v>
      </c>
      <c r="C263" s="1" t="str">
        <f>IF(ISERROR(VLOOKUP(B263,AffectorValueTable!$A:$A,1,0)),"어펙터밸류없음","")</f>
        <v/>
      </c>
      <c r="D263" s="1">
        <v>2</v>
      </c>
      <c r="E263" s="1" t="str">
        <f>VLOOKUP($B263,AffectorValueTable!$1:$1048576,MATCH(AffectorValueTable!$B$1,AffectorValueTable!$1:$1,0),0)</f>
        <v>ReduceDamage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f t="shared" si="248"/>
        <v>0.21</v>
      </c>
      <c r="O263" s="7" t="str">
        <f t="shared" ca="1" si="245"/>
        <v/>
      </c>
      <c r="S263" s="7" t="str">
        <f t="shared" ca="1" si="228"/>
        <v/>
      </c>
    </row>
    <row r="264" spans="1:19" x14ac:dyDescent="0.3">
      <c r="A264" s="1" t="str">
        <f t="shared" si="244"/>
        <v>LP_ReduceDmgMelee_03</v>
      </c>
      <c r="B264" s="1" t="s">
        <v>495</v>
      </c>
      <c r="C264" s="1" t="str">
        <f>IF(ISERROR(VLOOKUP(B264,AffectorValueTable!$A:$A,1,0)),"어펙터밸류없음","")</f>
        <v/>
      </c>
      <c r="D264" s="1">
        <v>3</v>
      </c>
      <c r="E264" s="1" t="str">
        <f>VLOOKUP($B264,AffectorValueTable!$1:$1048576,MATCH(AffectorValueTable!$B$1,AffectorValueTable!$1:$1,0),0)</f>
        <v>ReduceDamage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f t="shared" si="248"/>
        <v>0.33</v>
      </c>
      <c r="O264" s="7" t="str">
        <f t="shared" ca="1" si="245"/>
        <v/>
      </c>
      <c r="S264" s="7" t="str">
        <f t="shared" ca="1" si="228"/>
        <v/>
      </c>
    </row>
    <row r="265" spans="1:19" x14ac:dyDescent="0.3">
      <c r="A265" s="1" t="str">
        <f t="shared" si="244"/>
        <v>LP_ReduceDmgMelee_04</v>
      </c>
      <c r="B265" s="1" t="s">
        <v>495</v>
      </c>
      <c r="C265" s="1" t="str">
        <f>IF(ISERROR(VLOOKUP(B265,AffectorValueTable!$A:$A,1,0)),"어펙터밸류없음","")</f>
        <v/>
      </c>
      <c r="D265" s="1">
        <v>4</v>
      </c>
      <c r="E265" s="1" t="str">
        <f>VLOOKUP($B265,AffectorValueTable!$1:$1048576,MATCH(AffectorValueTable!$B$1,AffectorValueTable!$1:$1,0),0)</f>
        <v>ReduceDamage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f t="shared" si="248"/>
        <v>0.45999999999999996</v>
      </c>
      <c r="O265" s="7" t="str">
        <f t="shared" ca="1" si="245"/>
        <v/>
      </c>
      <c r="S265" s="7" t="str">
        <f t="shared" ca="1" si="228"/>
        <v/>
      </c>
    </row>
    <row r="266" spans="1:19" x14ac:dyDescent="0.3">
      <c r="A266" s="1" t="str">
        <f t="shared" si="244"/>
        <v>LP_ReduceDmgMelee_05</v>
      </c>
      <c r="B266" s="1" t="s">
        <v>495</v>
      </c>
      <c r="C266" s="1" t="str">
        <f>IF(ISERROR(VLOOKUP(B266,AffectorValueTable!$A:$A,1,0)),"어펙터밸류없음","")</f>
        <v/>
      </c>
      <c r="D266" s="1">
        <v>5</v>
      </c>
      <c r="E266" s="1" t="str">
        <f>VLOOKUP($B266,AffectorValueTable!$1:$1048576,MATCH(AffectorValueTable!$B$1,AffectorValueTable!$1:$1,0),0)</f>
        <v>ReduceDamage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f t="shared" si="248"/>
        <v>0.6</v>
      </c>
      <c r="O266" s="7" t="str">
        <f t="shared" ca="1" si="245"/>
        <v/>
      </c>
      <c r="S266" s="7" t="str">
        <f t="shared" ca="1" si="228"/>
        <v/>
      </c>
    </row>
    <row r="267" spans="1:19" x14ac:dyDescent="0.3">
      <c r="A267" s="1" t="str">
        <f t="shared" si="244"/>
        <v>LP_ReduceDmgMelee_06</v>
      </c>
      <c r="B267" s="1" t="s">
        <v>495</v>
      </c>
      <c r="C267" s="1" t="str">
        <f>IF(ISERROR(VLOOKUP(B267,AffectorValueTable!$A:$A,1,0)),"어펙터밸류없음","")</f>
        <v/>
      </c>
      <c r="D267" s="1">
        <v>6</v>
      </c>
      <c r="E267" s="1" t="str">
        <f>VLOOKUP($B267,AffectorValueTable!$1:$1048576,MATCH(AffectorValueTable!$B$1,AffectorValueTable!$1:$1,0),0)</f>
        <v>ReduceDamage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f t="shared" si="248"/>
        <v>0.75</v>
      </c>
      <c r="O267" s="7" t="str">
        <f t="shared" ca="1" si="245"/>
        <v/>
      </c>
      <c r="S267" s="7" t="str">
        <f t="shared" ca="1" si="228"/>
        <v/>
      </c>
    </row>
    <row r="268" spans="1:19" x14ac:dyDescent="0.3">
      <c r="A268" s="1" t="str">
        <f t="shared" si="244"/>
        <v>LP_ReduceDmgMelee_07</v>
      </c>
      <c r="B268" s="1" t="s">
        <v>495</v>
      </c>
      <c r="C268" s="1" t="str">
        <f>IF(ISERROR(VLOOKUP(B268,AffectorValueTable!$A:$A,1,0)),"어펙터밸류없음","")</f>
        <v/>
      </c>
      <c r="D268" s="1">
        <v>7</v>
      </c>
      <c r="E268" s="1" t="str">
        <f>VLOOKUP($B268,AffectorValueTable!$1:$1048576,MATCH(AffectorValueTable!$B$1,AffectorValueTable!$1:$1,0),0)</f>
        <v>ReduceDamage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f t="shared" si="248"/>
        <v>0.91000000000000014</v>
      </c>
      <c r="O268" s="7" t="str">
        <f t="shared" ca="1" si="245"/>
        <v/>
      </c>
      <c r="S268" s="7" t="str">
        <f t="shared" ca="1" si="228"/>
        <v/>
      </c>
    </row>
    <row r="269" spans="1:19" x14ac:dyDescent="0.3">
      <c r="A269" s="1" t="str">
        <f t="shared" si="244"/>
        <v>LP_ReduceDmgMelee_08</v>
      </c>
      <c r="B269" s="1" t="s">
        <v>495</v>
      </c>
      <c r="C269" s="1" t="str">
        <f>IF(ISERROR(VLOOKUP(B269,AffectorValueTable!$A:$A,1,0)),"어펙터밸류없음","")</f>
        <v/>
      </c>
      <c r="D269" s="1">
        <v>8</v>
      </c>
      <c r="E269" s="1" t="str">
        <f>VLOOKUP($B269,AffectorValueTable!$1:$1048576,MATCH(AffectorValueTable!$B$1,AffectorValueTable!$1:$1,0),0)</f>
        <v>ReduceDamage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f t="shared" si="248"/>
        <v>1.08</v>
      </c>
      <c r="O269" s="7" t="str">
        <f t="shared" ca="1" si="245"/>
        <v/>
      </c>
      <c r="S269" s="7" t="str">
        <f t="shared" ca="1" si="228"/>
        <v/>
      </c>
    </row>
    <row r="270" spans="1:19" x14ac:dyDescent="0.3">
      <c r="A270" s="1" t="str">
        <f t="shared" si="244"/>
        <v>LP_ReduceDmgMelee_09</v>
      </c>
      <c r="B270" s="1" t="s">
        <v>495</v>
      </c>
      <c r="C270" s="1" t="str">
        <f>IF(ISERROR(VLOOKUP(B270,AffectorValueTable!$A:$A,1,0)),"어펙터밸류없음","")</f>
        <v/>
      </c>
      <c r="D270" s="1">
        <v>9</v>
      </c>
      <c r="E270" s="1" t="str">
        <f>VLOOKUP($B270,AffectorValueTable!$1:$1048576,MATCH(AffectorValueTable!$B$1,AffectorValueTable!$1:$1,0),0)</f>
        <v>ReduceDamage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f t="shared" si="248"/>
        <v>1.26</v>
      </c>
      <c r="O270" s="7" t="str">
        <f t="shared" ca="1" si="245"/>
        <v/>
      </c>
      <c r="S270" s="7" t="str">
        <f t="shared" ca="1" si="228"/>
        <v/>
      </c>
    </row>
    <row r="271" spans="1:19" x14ac:dyDescent="0.3">
      <c r="A271" s="1" t="str">
        <f t="shared" si="244"/>
        <v>LP_ReduceDmgMeleeBetter_01</v>
      </c>
      <c r="B271" s="1" t="s">
        <v>497</v>
      </c>
      <c r="C271" s="1" t="str">
        <f>IF(ISERROR(VLOOKUP(B271,AffectorValueTable!$A:$A,1,0)),"어펙터밸류없음","")</f>
        <v/>
      </c>
      <c r="D271" s="1">
        <v>1</v>
      </c>
      <c r="E271" s="1" t="str">
        <f>VLOOKUP($B271,AffectorValueTable!$1:$1048576,MATCH(AffectorValueTable!$B$1,AffectorValueTable!$1:$1,0),0)</f>
        <v>ReduceDamage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f t="shared" si="248"/>
        <v>0.16666666666666666</v>
      </c>
      <c r="O271" s="7" t="str">
        <f t="shared" ca="1" si="245"/>
        <v/>
      </c>
      <c r="S271" s="7" t="str">
        <f t="shared" ca="1" si="228"/>
        <v/>
      </c>
    </row>
    <row r="272" spans="1:19" x14ac:dyDescent="0.3">
      <c r="A272" s="1" t="str">
        <f t="shared" si="244"/>
        <v>LP_ReduceDmgMeleeBetter_02</v>
      </c>
      <c r="B272" s="1" t="s">
        <v>497</v>
      </c>
      <c r="C272" s="1" t="str">
        <f>IF(ISERROR(VLOOKUP(B272,AffectorValueTable!$A:$A,1,0)),"어펙터밸류없음","")</f>
        <v/>
      </c>
      <c r="D272" s="1">
        <v>2</v>
      </c>
      <c r="E272" s="1" t="str">
        <f>VLOOKUP($B272,AffectorValueTable!$1:$1048576,MATCH(AffectorValueTable!$B$1,AffectorValueTable!$1:$1,0),0)</f>
        <v>ReduceDamage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f t="shared" si="248"/>
        <v>0.35000000000000003</v>
      </c>
      <c r="O272" s="7" t="str">
        <f t="shared" ca="1" si="245"/>
        <v/>
      </c>
      <c r="S272" s="7" t="str">
        <f t="shared" ca="1" si="228"/>
        <v/>
      </c>
    </row>
    <row r="273" spans="1:19" x14ac:dyDescent="0.3">
      <c r="A273" s="1" t="str">
        <f t="shared" si="244"/>
        <v>LP_ReduceDmgMeleeBetter_03</v>
      </c>
      <c r="B273" s="1" t="s">
        <v>497</v>
      </c>
      <c r="C273" s="1" t="str">
        <f>IF(ISERROR(VLOOKUP(B273,AffectorValueTable!$A:$A,1,0)),"어펙터밸류없음","")</f>
        <v/>
      </c>
      <c r="D273" s="1">
        <v>3</v>
      </c>
      <c r="E273" s="1" t="str">
        <f>VLOOKUP($B273,AffectorValueTable!$1:$1048576,MATCH(AffectorValueTable!$B$1,AffectorValueTable!$1:$1,0),0)</f>
        <v>ReduceDamage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f t="shared" si="248"/>
        <v>0.55000000000000004</v>
      </c>
      <c r="O273" s="7" t="str">
        <f t="shared" ca="1" si="245"/>
        <v/>
      </c>
      <c r="S273" s="7" t="str">
        <f t="shared" ca="1" si="228"/>
        <v/>
      </c>
    </row>
    <row r="274" spans="1:19" x14ac:dyDescent="0.3">
      <c r="A274" s="1" t="str">
        <f t="shared" si="244"/>
        <v>LP_ReduceDmgMeleeBetter_04</v>
      </c>
      <c r="B274" s="1" t="s">
        <v>497</v>
      </c>
      <c r="C274" s="1" t="str">
        <f>IF(ISERROR(VLOOKUP(B274,AffectorValueTable!$A:$A,1,0)),"어펙터밸류없음","")</f>
        <v/>
      </c>
      <c r="D274" s="1">
        <v>4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f t="shared" si="248"/>
        <v>0.76666666666666661</v>
      </c>
      <c r="O274" s="7" t="str">
        <f t="shared" ca="1" si="245"/>
        <v/>
      </c>
      <c r="S274" s="7" t="str">
        <f t="shared" ca="1" si="228"/>
        <v/>
      </c>
    </row>
    <row r="275" spans="1:19" x14ac:dyDescent="0.3">
      <c r="A275" s="1" t="str">
        <f t="shared" ref="A275:A279" si="249">B275&amp;"_"&amp;TEXT(D275,"00")</f>
        <v>LP_ReduceDmgMeleeBetter_05</v>
      </c>
      <c r="B275" s="1" t="s">
        <v>497</v>
      </c>
      <c r="C275" s="1" t="str">
        <f>IF(ISERROR(VLOOKUP(B275,AffectorValueTable!$A:$A,1,0)),"어펙터밸류없음","")</f>
        <v/>
      </c>
      <c r="D275" s="1">
        <v>5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f t="shared" si="248"/>
        <v>1</v>
      </c>
      <c r="O275" s="7" t="str">
        <f t="shared" ref="O275:O279" ca="1" si="250">IF(NOT(ISBLANK(N275)),N275,
IF(ISBLANK(M275),"",
VLOOKUP(M275,OFFSET(INDIRECT("$A:$B"),0,MATCH(M$1&amp;"_Verify",INDIRECT("$1:$1"),0)-1),2,0)
))</f>
        <v/>
      </c>
      <c r="S275" s="7" t="str">
        <f t="shared" ca="1" si="228"/>
        <v/>
      </c>
    </row>
    <row r="276" spans="1:19" x14ac:dyDescent="0.3">
      <c r="A276" s="1" t="str">
        <f t="shared" si="249"/>
        <v>LP_ReduceDmgMeleeBetter_06</v>
      </c>
      <c r="B276" s="1" t="s">
        <v>497</v>
      </c>
      <c r="C276" s="1" t="str">
        <f>IF(ISERROR(VLOOKUP(B276,AffectorValueTable!$A:$A,1,0)),"어펙터밸류없음","")</f>
        <v/>
      </c>
      <c r="D276" s="1">
        <v>6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f t="shared" si="248"/>
        <v>1.25</v>
      </c>
      <c r="O276" s="7" t="str">
        <f t="shared" ca="1" si="250"/>
        <v/>
      </c>
      <c r="S276" s="7" t="str">
        <f t="shared" ca="1" si="228"/>
        <v/>
      </c>
    </row>
    <row r="277" spans="1:19" x14ac:dyDescent="0.3">
      <c r="A277" s="1" t="str">
        <f t="shared" si="249"/>
        <v>LP_ReduceDmgMeleeBetter_07</v>
      </c>
      <c r="B277" s="1" t="s">
        <v>497</v>
      </c>
      <c r="C277" s="1" t="str">
        <f>IF(ISERROR(VLOOKUP(B277,AffectorValueTable!$A:$A,1,0)),"어펙터밸류없음","")</f>
        <v/>
      </c>
      <c r="D277" s="1">
        <v>7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f t="shared" si="248"/>
        <v>1.5166666666666666</v>
      </c>
      <c r="O277" s="7" t="str">
        <f t="shared" ca="1" si="250"/>
        <v/>
      </c>
      <c r="S277" s="7" t="str">
        <f t="shared" ca="1" si="228"/>
        <v/>
      </c>
    </row>
    <row r="278" spans="1:19" x14ac:dyDescent="0.3">
      <c r="A278" s="1" t="str">
        <f t="shared" si="249"/>
        <v>LP_ReduceDmgMeleeBetter_08</v>
      </c>
      <c r="B278" s="1" t="s">
        <v>497</v>
      </c>
      <c r="C278" s="1" t="str">
        <f>IF(ISERROR(VLOOKUP(B278,AffectorValueTable!$A:$A,1,0)),"어펙터밸류없음","")</f>
        <v/>
      </c>
      <c r="D278" s="1">
        <v>8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f t="shared" si="248"/>
        <v>1.8</v>
      </c>
      <c r="O278" s="7" t="str">
        <f t="shared" ca="1" si="250"/>
        <v/>
      </c>
      <c r="S278" s="7" t="str">
        <f t="shared" ca="1" si="228"/>
        <v/>
      </c>
    </row>
    <row r="279" spans="1:19" x14ac:dyDescent="0.3">
      <c r="A279" s="1" t="str">
        <f t="shared" si="249"/>
        <v>LP_ReduceDmgMeleeBetter_09</v>
      </c>
      <c r="B279" s="1" t="s">
        <v>497</v>
      </c>
      <c r="C279" s="1" t="str">
        <f>IF(ISERROR(VLOOKUP(B279,AffectorValueTable!$A:$A,1,0)),"어펙터밸류없음","")</f>
        <v/>
      </c>
      <c r="D279" s="1">
        <v>9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f t="shared" si="248"/>
        <v>2.1</v>
      </c>
      <c r="O279" s="7" t="str">
        <f t="shared" ca="1" si="250"/>
        <v/>
      </c>
      <c r="S279" s="7" t="str">
        <f t="shared" ca="1" si="228"/>
        <v/>
      </c>
    </row>
    <row r="280" spans="1:19" x14ac:dyDescent="0.3">
      <c r="A280" s="1" t="str">
        <f t="shared" si="238"/>
        <v>LP_ReduceDmgClose_01</v>
      </c>
      <c r="B280" s="1" t="s">
        <v>267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f t="shared" ref="K280:K297" si="251">J154*4/6</f>
        <v>9.9999999999999992E-2</v>
      </c>
      <c r="O280" s="7" t="str">
        <f t="shared" ca="1" si="234"/>
        <v/>
      </c>
      <c r="S280" s="7" t="str">
        <f t="shared" ca="1" si="228"/>
        <v/>
      </c>
    </row>
    <row r="281" spans="1:19" x14ac:dyDescent="0.3">
      <c r="A281" s="1" t="str">
        <f t="shared" si="238"/>
        <v>LP_ReduceDmgClose_02</v>
      </c>
      <c r="B281" s="1" t="s">
        <v>267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f t="shared" si="251"/>
        <v>0.21</v>
      </c>
      <c r="O281" s="7" t="str">
        <f t="shared" ca="1" si="234"/>
        <v/>
      </c>
      <c r="S281" s="7" t="str">
        <f t="shared" ca="1" si="228"/>
        <v/>
      </c>
    </row>
    <row r="282" spans="1:19" x14ac:dyDescent="0.3">
      <c r="A282" s="1" t="str">
        <f t="shared" si="238"/>
        <v>LP_ReduceDmgClose_03</v>
      </c>
      <c r="B282" s="1" t="s">
        <v>267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f t="shared" si="251"/>
        <v>0.33</v>
      </c>
      <c r="O282" s="7" t="str">
        <f t="shared" ca="1" si="234"/>
        <v/>
      </c>
      <c r="S282" s="7" t="str">
        <f t="shared" ca="1" si="228"/>
        <v/>
      </c>
    </row>
    <row r="283" spans="1:19" x14ac:dyDescent="0.3">
      <c r="A283" s="1" t="str">
        <f t="shared" si="238"/>
        <v>LP_ReduceDmgClose_04</v>
      </c>
      <c r="B283" s="1" t="s">
        <v>267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f t="shared" si="251"/>
        <v>0.45999999999999996</v>
      </c>
      <c r="O283" s="7" t="str">
        <f t="shared" ca="1" si="234"/>
        <v/>
      </c>
      <c r="S283" s="7" t="str">
        <f t="shared" ref="S283:S326" ca="1" si="252">IF(NOT(ISBLANK(R283)),R283,
IF(ISBLANK(Q283),"",
VLOOKUP(Q283,OFFSET(INDIRECT("$A:$B"),0,MATCH(Q$1&amp;"_Verify",INDIRECT("$1:$1"),0)-1),2,0)
))</f>
        <v/>
      </c>
    </row>
    <row r="284" spans="1:19" x14ac:dyDescent="0.3">
      <c r="A284" s="1" t="str">
        <f t="shared" ref="A284:A301" si="253">B284&amp;"_"&amp;TEXT(D284,"00")</f>
        <v>LP_ReduceDmgClose_05</v>
      </c>
      <c r="B284" s="1" t="s">
        <v>267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K284" s="1">
        <f t="shared" si="251"/>
        <v>0.6</v>
      </c>
      <c r="O284" s="7" t="str">
        <f t="shared" ca="1" si="234"/>
        <v/>
      </c>
      <c r="S284" s="7" t="str">
        <f t="shared" ca="1" si="252"/>
        <v/>
      </c>
    </row>
    <row r="285" spans="1:19" x14ac:dyDescent="0.3">
      <c r="A285" s="1" t="str">
        <f t="shared" si="253"/>
        <v>LP_ReduceDmgClose_06</v>
      </c>
      <c r="B285" s="1" t="s">
        <v>267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K285" s="1">
        <f t="shared" si="251"/>
        <v>0.75</v>
      </c>
      <c r="O285" s="7" t="str">
        <f t="shared" ca="1" si="234"/>
        <v/>
      </c>
      <c r="S285" s="7" t="str">
        <f t="shared" ca="1" si="252"/>
        <v/>
      </c>
    </row>
    <row r="286" spans="1:19" x14ac:dyDescent="0.3">
      <c r="A286" s="1" t="str">
        <f t="shared" si="253"/>
        <v>LP_ReduceDmgClose_07</v>
      </c>
      <c r="B286" s="1" t="s">
        <v>267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K286" s="1">
        <f t="shared" si="251"/>
        <v>0.91000000000000014</v>
      </c>
      <c r="O286" s="7" t="str">
        <f t="shared" ca="1" si="234"/>
        <v/>
      </c>
      <c r="S286" s="7" t="str">
        <f t="shared" ca="1" si="252"/>
        <v/>
      </c>
    </row>
    <row r="287" spans="1:19" x14ac:dyDescent="0.3">
      <c r="A287" s="1" t="str">
        <f t="shared" si="253"/>
        <v>LP_ReduceDmgClose_08</v>
      </c>
      <c r="B287" s="1" t="s">
        <v>267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K287" s="1">
        <f t="shared" si="251"/>
        <v>1.08</v>
      </c>
      <c r="O287" s="7" t="str">
        <f t="shared" ca="1" si="234"/>
        <v/>
      </c>
      <c r="S287" s="7" t="str">
        <f t="shared" ca="1" si="252"/>
        <v/>
      </c>
    </row>
    <row r="288" spans="1:19" x14ac:dyDescent="0.3">
      <c r="A288" s="1" t="str">
        <f t="shared" si="253"/>
        <v>LP_ReduceDmgClose_09</v>
      </c>
      <c r="B288" s="1" t="s">
        <v>267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K288" s="1">
        <f t="shared" si="251"/>
        <v>1.26</v>
      </c>
      <c r="O288" s="7" t="str">
        <f t="shared" ca="1" si="234"/>
        <v/>
      </c>
      <c r="S288" s="7" t="str">
        <f t="shared" ca="1" si="252"/>
        <v/>
      </c>
    </row>
    <row r="289" spans="1:19" x14ac:dyDescent="0.3">
      <c r="A289" s="1" t="str">
        <f t="shared" si="253"/>
        <v>LP_ReduceDmgCloseBetter_01</v>
      </c>
      <c r="B289" s="1" t="s">
        <v>499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K289" s="1">
        <f t="shared" si="251"/>
        <v>0.16666666666666666</v>
      </c>
      <c r="O289" s="7" t="str">
        <f t="shared" ref="O289:O306" ca="1" si="254">IF(NOT(ISBLANK(N289)),N289,
IF(ISBLANK(M289),"",
VLOOKUP(M289,OFFSET(INDIRECT("$A:$B"),0,MATCH(M$1&amp;"_Verify",INDIRECT("$1:$1"),0)-1),2,0)
))</f>
        <v/>
      </c>
      <c r="S289" s="7" t="str">
        <f t="shared" ca="1" si="252"/>
        <v/>
      </c>
    </row>
    <row r="290" spans="1:19" x14ac:dyDescent="0.3">
      <c r="A290" s="1" t="str">
        <f t="shared" si="253"/>
        <v>LP_ReduceDmgCloseBetter_02</v>
      </c>
      <c r="B290" s="1" t="s">
        <v>499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K290" s="1">
        <f t="shared" si="251"/>
        <v>0.35000000000000003</v>
      </c>
      <c r="O290" s="7" t="str">
        <f t="shared" ca="1" si="254"/>
        <v/>
      </c>
      <c r="S290" s="7" t="str">
        <f t="shared" ca="1" si="252"/>
        <v/>
      </c>
    </row>
    <row r="291" spans="1:19" x14ac:dyDescent="0.3">
      <c r="A291" s="1" t="str">
        <f t="shared" si="253"/>
        <v>LP_ReduceDmgCloseBetter_03</v>
      </c>
      <c r="B291" s="1" t="s">
        <v>499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K291" s="1">
        <f t="shared" si="251"/>
        <v>0.55000000000000004</v>
      </c>
      <c r="O291" s="7" t="str">
        <f t="shared" ca="1" si="254"/>
        <v/>
      </c>
      <c r="S291" s="7" t="str">
        <f t="shared" ca="1" si="252"/>
        <v/>
      </c>
    </row>
    <row r="292" spans="1:19" x14ac:dyDescent="0.3">
      <c r="A292" s="1" t="str">
        <f t="shared" si="253"/>
        <v>LP_ReduceDmgCloseBetter_04</v>
      </c>
      <c r="B292" s="1" t="s">
        <v>499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K292" s="1">
        <f t="shared" si="251"/>
        <v>0.76666666666666661</v>
      </c>
      <c r="O292" s="7" t="str">
        <f t="shared" ca="1" si="254"/>
        <v/>
      </c>
      <c r="S292" s="7" t="str">
        <f t="shared" ca="1" si="252"/>
        <v/>
      </c>
    </row>
    <row r="293" spans="1:19" x14ac:dyDescent="0.3">
      <c r="A293" s="1" t="str">
        <f t="shared" ref="A293:A297" si="255">B293&amp;"_"&amp;TEXT(D293,"00")</f>
        <v>LP_ReduceDmgCloseBetter_05</v>
      </c>
      <c r="B293" s="1" t="s">
        <v>499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K293" s="1">
        <f t="shared" si="251"/>
        <v>1</v>
      </c>
      <c r="O293" s="7" t="str">
        <f t="shared" ref="O293:O297" ca="1" si="256">IF(NOT(ISBLANK(N293)),N293,
IF(ISBLANK(M293),"",
VLOOKUP(M293,OFFSET(INDIRECT("$A:$B"),0,MATCH(M$1&amp;"_Verify",INDIRECT("$1:$1"),0)-1),2,0)
))</f>
        <v/>
      </c>
      <c r="S293" s="7" t="str">
        <f t="shared" ca="1" si="252"/>
        <v/>
      </c>
    </row>
    <row r="294" spans="1:19" x14ac:dyDescent="0.3">
      <c r="A294" s="1" t="str">
        <f t="shared" si="255"/>
        <v>LP_ReduceDmgCloseBetter_06</v>
      </c>
      <c r="B294" s="1" t="s">
        <v>499</v>
      </c>
      <c r="C294" s="1" t="str">
        <f>IF(ISERROR(VLOOKUP(B294,AffectorValueTable!$A:$A,1,0)),"어펙터밸류없음","")</f>
        <v/>
      </c>
      <c r="D294" s="1">
        <v>6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K294" s="1">
        <f t="shared" si="251"/>
        <v>1.25</v>
      </c>
      <c r="O294" s="7" t="str">
        <f t="shared" ca="1" si="256"/>
        <v/>
      </c>
      <c r="S294" s="7" t="str">
        <f t="shared" ca="1" si="252"/>
        <v/>
      </c>
    </row>
    <row r="295" spans="1:19" x14ac:dyDescent="0.3">
      <c r="A295" s="1" t="str">
        <f t="shared" si="255"/>
        <v>LP_ReduceDmgCloseBetter_07</v>
      </c>
      <c r="B295" s="1" t="s">
        <v>499</v>
      </c>
      <c r="C295" s="1" t="str">
        <f>IF(ISERROR(VLOOKUP(B295,AffectorValueTable!$A:$A,1,0)),"어펙터밸류없음","")</f>
        <v/>
      </c>
      <c r="D295" s="1">
        <v>7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K295" s="1">
        <f t="shared" si="251"/>
        <v>1.5166666666666666</v>
      </c>
      <c r="O295" s="7" t="str">
        <f t="shared" ca="1" si="256"/>
        <v/>
      </c>
      <c r="S295" s="7" t="str">
        <f t="shared" ca="1" si="252"/>
        <v/>
      </c>
    </row>
    <row r="296" spans="1:19" x14ac:dyDescent="0.3">
      <c r="A296" s="1" t="str">
        <f t="shared" si="255"/>
        <v>LP_ReduceDmgCloseBetter_08</v>
      </c>
      <c r="B296" s="1" t="s">
        <v>499</v>
      </c>
      <c r="C296" s="1" t="str">
        <f>IF(ISERROR(VLOOKUP(B296,AffectorValueTable!$A:$A,1,0)),"어펙터밸류없음","")</f>
        <v/>
      </c>
      <c r="D296" s="1">
        <v>8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K296" s="1">
        <f t="shared" si="251"/>
        <v>1.8</v>
      </c>
      <c r="O296" s="7" t="str">
        <f t="shared" ca="1" si="256"/>
        <v/>
      </c>
      <c r="S296" s="7" t="str">
        <f t="shared" ca="1" si="252"/>
        <v/>
      </c>
    </row>
    <row r="297" spans="1:19" x14ac:dyDescent="0.3">
      <c r="A297" s="1" t="str">
        <f t="shared" si="255"/>
        <v>LP_ReduceDmgCloseBetter_09</v>
      </c>
      <c r="B297" s="1" t="s">
        <v>499</v>
      </c>
      <c r="C297" s="1" t="str">
        <f>IF(ISERROR(VLOOKUP(B297,AffectorValueTable!$A:$A,1,0)),"어펙터밸류없음","")</f>
        <v/>
      </c>
      <c r="D297" s="1">
        <v>9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K297" s="1">
        <f t="shared" si="251"/>
        <v>2.1</v>
      </c>
      <c r="O297" s="7" t="str">
        <f t="shared" ca="1" si="256"/>
        <v/>
      </c>
      <c r="S297" s="7" t="str">
        <f t="shared" ca="1" si="252"/>
        <v/>
      </c>
    </row>
    <row r="298" spans="1:19" x14ac:dyDescent="0.3">
      <c r="A298" s="1" t="str">
        <f t="shared" si="253"/>
        <v>LP_ReduceDmgTrap_01</v>
      </c>
      <c r="B298" s="1" t="s">
        <v>500</v>
      </c>
      <c r="C298" s="1" t="str">
        <f>IF(ISERROR(VLOOKUP(B298,AffectorValueTable!$A:$A,1,0)),"어펙터밸류없음","")</f>
        <v/>
      </c>
      <c r="D298" s="1">
        <v>1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L298" s="1">
        <f t="shared" ref="L298:L315" si="257">J154*4/6</f>
        <v>9.9999999999999992E-2</v>
      </c>
      <c r="O298" s="7" t="str">
        <f t="shared" ca="1" si="254"/>
        <v/>
      </c>
      <c r="S298" s="7" t="str">
        <f t="shared" ca="1" si="252"/>
        <v/>
      </c>
    </row>
    <row r="299" spans="1:19" x14ac:dyDescent="0.3">
      <c r="A299" s="1" t="str">
        <f t="shared" si="253"/>
        <v>LP_ReduceDmgTrap_02</v>
      </c>
      <c r="B299" s="1" t="s">
        <v>500</v>
      </c>
      <c r="C299" s="1" t="str">
        <f>IF(ISERROR(VLOOKUP(B299,AffectorValueTable!$A:$A,1,0)),"어펙터밸류없음","")</f>
        <v/>
      </c>
      <c r="D299" s="1">
        <v>2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L299" s="1">
        <f t="shared" si="257"/>
        <v>0.21</v>
      </c>
      <c r="O299" s="7" t="str">
        <f t="shared" ca="1" si="254"/>
        <v/>
      </c>
      <c r="S299" s="7" t="str">
        <f t="shared" ca="1" si="252"/>
        <v/>
      </c>
    </row>
    <row r="300" spans="1:19" x14ac:dyDescent="0.3">
      <c r="A300" s="1" t="str">
        <f t="shared" si="253"/>
        <v>LP_ReduceDmgTrap_03</v>
      </c>
      <c r="B300" s="1" t="s">
        <v>500</v>
      </c>
      <c r="C300" s="1" t="str">
        <f>IF(ISERROR(VLOOKUP(B300,AffectorValueTable!$A:$A,1,0)),"어펙터밸류없음","")</f>
        <v/>
      </c>
      <c r="D300" s="1">
        <v>3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L300" s="1">
        <f t="shared" si="257"/>
        <v>0.33</v>
      </c>
      <c r="O300" s="7" t="str">
        <f t="shared" ca="1" si="254"/>
        <v/>
      </c>
      <c r="S300" s="7" t="str">
        <f t="shared" ca="1" si="252"/>
        <v/>
      </c>
    </row>
    <row r="301" spans="1:19" x14ac:dyDescent="0.3">
      <c r="A301" s="1" t="str">
        <f t="shared" si="253"/>
        <v>LP_ReduceDmgTrap_04</v>
      </c>
      <c r="B301" s="1" t="s">
        <v>500</v>
      </c>
      <c r="C301" s="1" t="str">
        <f>IF(ISERROR(VLOOKUP(B301,AffectorValueTable!$A:$A,1,0)),"어펙터밸류없음","")</f>
        <v/>
      </c>
      <c r="D301" s="1">
        <v>4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L301" s="1">
        <f t="shared" si="257"/>
        <v>0.45999999999999996</v>
      </c>
      <c r="O301" s="7" t="str">
        <f t="shared" ca="1" si="254"/>
        <v/>
      </c>
      <c r="S301" s="7" t="str">
        <f t="shared" ca="1" si="252"/>
        <v/>
      </c>
    </row>
    <row r="302" spans="1:19" x14ac:dyDescent="0.3">
      <c r="A302" s="1" t="str">
        <f t="shared" ref="A302:A318" si="258">B302&amp;"_"&amp;TEXT(D302,"00")</f>
        <v>LP_ReduceDmgTrap_05</v>
      </c>
      <c r="B302" s="1" t="s">
        <v>500</v>
      </c>
      <c r="C302" s="1" t="str">
        <f>IF(ISERROR(VLOOKUP(B302,AffectorValueTable!$A:$A,1,0)),"어펙터밸류없음","")</f>
        <v/>
      </c>
      <c r="D302" s="1">
        <v>5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L302" s="1">
        <f t="shared" si="257"/>
        <v>0.6</v>
      </c>
      <c r="O302" s="7" t="str">
        <f t="shared" ca="1" si="254"/>
        <v/>
      </c>
      <c r="S302" s="7" t="str">
        <f t="shared" ca="1" si="252"/>
        <v/>
      </c>
    </row>
    <row r="303" spans="1:19" x14ac:dyDescent="0.3">
      <c r="A303" s="1" t="str">
        <f t="shared" si="258"/>
        <v>LP_ReduceDmgTrap_06</v>
      </c>
      <c r="B303" s="1" t="s">
        <v>500</v>
      </c>
      <c r="C303" s="1" t="str">
        <f>IF(ISERROR(VLOOKUP(B303,AffectorValueTable!$A:$A,1,0)),"어펙터밸류없음","")</f>
        <v/>
      </c>
      <c r="D303" s="1">
        <v>6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L303" s="1">
        <f t="shared" si="257"/>
        <v>0.75</v>
      </c>
      <c r="O303" s="7" t="str">
        <f t="shared" ca="1" si="254"/>
        <v/>
      </c>
      <c r="S303" s="7" t="str">
        <f t="shared" ca="1" si="252"/>
        <v/>
      </c>
    </row>
    <row r="304" spans="1:19" x14ac:dyDescent="0.3">
      <c r="A304" s="1" t="str">
        <f t="shared" si="258"/>
        <v>LP_ReduceDmgTrap_07</v>
      </c>
      <c r="B304" s="1" t="s">
        <v>500</v>
      </c>
      <c r="C304" s="1" t="str">
        <f>IF(ISERROR(VLOOKUP(B304,AffectorValueTable!$A:$A,1,0)),"어펙터밸류없음","")</f>
        <v/>
      </c>
      <c r="D304" s="1">
        <v>7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L304" s="1">
        <f t="shared" si="257"/>
        <v>0.91000000000000014</v>
      </c>
      <c r="O304" s="7" t="str">
        <f t="shared" ca="1" si="254"/>
        <v/>
      </c>
      <c r="S304" s="7" t="str">
        <f t="shared" ca="1" si="252"/>
        <v/>
      </c>
    </row>
    <row r="305" spans="1:19" x14ac:dyDescent="0.3">
      <c r="A305" s="1" t="str">
        <f t="shared" si="258"/>
        <v>LP_ReduceDmgTrap_08</v>
      </c>
      <c r="B305" s="1" t="s">
        <v>500</v>
      </c>
      <c r="C305" s="1" t="str">
        <f>IF(ISERROR(VLOOKUP(B305,AffectorValueTable!$A:$A,1,0)),"어펙터밸류없음","")</f>
        <v/>
      </c>
      <c r="D305" s="1">
        <v>8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L305" s="1">
        <f t="shared" si="257"/>
        <v>1.08</v>
      </c>
      <c r="O305" s="7" t="str">
        <f t="shared" ca="1" si="254"/>
        <v/>
      </c>
      <c r="S305" s="7" t="str">
        <f t="shared" ca="1" si="252"/>
        <v/>
      </c>
    </row>
    <row r="306" spans="1:19" x14ac:dyDescent="0.3">
      <c r="A306" s="1" t="str">
        <f t="shared" si="258"/>
        <v>LP_ReduceDmgTrap_09</v>
      </c>
      <c r="B306" s="1" t="s">
        <v>500</v>
      </c>
      <c r="C306" s="1" t="str">
        <f>IF(ISERROR(VLOOKUP(B306,AffectorValueTable!$A:$A,1,0)),"어펙터밸류없음","")</f>
        <v/>
      </c>
      <c r="D306" s="1">
        <v>9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L306" s="1">
        <f t="shared" si="257"/>
        <v>1.26</v>
      </c>
      <c r="O306" s="7" t="str">
        <f t="shared" ca="1" si="254"/>
        <v/>
      </c>
      <c r="S306" s="7" t="str">
        <f t="shared" ca="1" si="252"/>
        <v/>
      </c>
    </row>
    <row r="307" spans="1:19" x14ac:dyDescent="0.3">
      <c r="A307" s="1" t="str">
        <f t="shared" si="258"/>
        <v>LP_ReduceDmgTrapBetter_01</v>
      </c>
      <c r="B307" s="1" t="s">
        <v>501</v>
      </c>
      <c r="C307" s="1" t="str">
        <f>IF(ISERROR(VLOOKUP(B307,AffectorValueTable!$A:$A,1,0)),"어펙터밸류없음","")</f>
        <v/>
      </c>
      <c r="D307" s="1">
        <v>1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L307" s="1">
        <f t="shared" si="257"/>
        <v>0.16666666666666666</v>
      </c>
      <c r="O307" s="7" t="str">
        <f t="shared" ref="O307:O321" ca="1" si="259">IF(NOT(ISBLANK(N307)),N307,
IF(ISBLANK(M307),"",
VLOOKUP(M307,OFFSET(INDIRECT("$A:$B"),0,MATCH(M$1&amp;"_Verify",INDIRECT("$1:$1"),0)-1),2,0)
))</f>
        <v/>
      </c>
      <c r="S307" s="7" t="str">
        <f t="shared" ca="1" si="252"/>
        <v/>
      </c>
    </row>
    <row r="308" spans="1:19" x14ac:dyDescent="0.3">
      <c r="A308" s="1" t="str">
        <f t="shared" si="258"/>
        <v>LP_ReduceDmgTrapBetter_02</v>
      </c>
      <c r="B308" s="1" t="s">
        <v>501</v>
      </c>
      <c r="C308" s="1" t="str">
        <f>IF(ISERROR(VLOOKUP(B308,AffectorValueTable!$A:$A,1,0)),"어펙터밸류없음","")</f>
        <v/>
      </c>
      <c r="D308" s="1">
        <v>2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L308" s="1">
        <f t="shared" si="257"/>
        <v>0.35000000000000003</v>
      </c>
      <c r="O308" s="7" t="str">
        <f t="shared" ca="1" si="259"/>
        <v/>
      </c>
      <c r="S308" s="7" t="str">
        <f t="shared" ca="1" si="252"/>
        <v/>
      </c>
    </row>
    <row r="309" spans="1:19" x14ac:dyDescent="0.3">
      <c r="A309" s="1" t="str">
        <f t="shared" si="258"/>
        <v>LP_ReduceDmgTrapBetter_03</v>
      </c>
      <c r="B309" s="1" t="s">
        <v>501</v>
      </c>
      <c r="C309" s="1" t="str">
        <f>IF(ISERROR(VLOOKUP(B309,AffectorValueTable!$A:$A,1,0)),"어펙터밸류없음","")</f>
        <v/>
      </c>
      <c r="D309" s="1">
        <v>3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L309" s="1">
        <f t="shared" si="257"/>
        <v>0.55000000000000004</v>
      </c>
      <c r="O309" s="7" t="str">
        <f t="shared" ca="1" si="259"/>
        <v/>
      </c>
      <c r="S309" s="7" t="str">
        <f t="shared" ca="1" si="252"/>
        <v/>
      </c>
    </row>
    <row r="310" spans="1:19" x14ac:dyDescent="0.3">
      <c r="A310" s="1" t="str">
        <f t="shared" si="258"/>
        <v>LP_ReduceDmgTrapBetter_04</v>
      </c>
      <c r="B310" s="1" t="s">
        <v>501</v>
      </c>
      <c r="C310" s="1" t="str">
        <f>IF(ISERROR(VLOOKUP(B310,AffectorValueTable!$A:$A,1,0)),"어펙터밸류없음","")</f>
        <v/>
      </c>
      <c r="D310" s="1">
        <v>4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L310" s="1">
        <f t="shared" si="257"/>
        <v>0.76666666666666661</v>
      </c>
      <c r="O310" s="7" t="str">
        <f t="shared" ca="1" si="259"/>
        <v/>
      </c>
      <c r="S310" s="7" t="str">
        <f t="shared" ca="1" si="252"/>
        <v/>
      </c>
    </row>
    <row r="311" spans="1:19" x14ac:dyDescent="0.3">
      <c r="A311" s="1" t="str">
        <f t="shared" ref="A311:A315" si="260">B311&amp;"_"&amp;TEXT(D311,"00")</f>
        <v>LP_ReduceDmgTrapBetter_05</v>
      </c>
      <c r="B311" s="1" t="s">
        <v>501</v>
      </c>
      <c r="C311" s="1" t="str">
        <f>IF(ISERROR(VLOOKUP(B311,AffectorValueTable!$A:$A,1,0)),"어펙터밸류없음","")</f>
        <v/>
      </c>
      <c r="D311" s="1">
        <v>5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L311" s="1">
        <f t="shared" si="257"/>
        <v>1</v>
      </c>
      <c r="O311" s="7" t="str">
        <f t="shared" ref="O311:O315" ca="1" si="261">IF(NOT(ISBLANK(N311)),N311,
IF(ISBLANK(M311),"",
VLOOKUP(M311,OFFSET(INDIRECT("$A:$B"),0,MATCH(M$1&amp;"_Verify",INDIRECT("$1:$1"),0)-1),2,0)
))</f>
        <v/>
      </c>
      <c r="S311" s="7" t="str">
        <f t="shared" ca="1" si="252"/>
        <v/>
      </c>
    </row>
    <row r="312" spans="1:19" x14ac:dyDescent="0.3">
      <c r="A312" s="1" t="str">
        <f t="shared" si="260"/>
        <v>LP_ReduceDmgTrapBetter_06</v>
      </c>
      <c r="B312" s="1" t="s">
        <v>501</v>
      </c>
      <c r="C312" s="1" t="str">
        <f>IF(ISERROR(VLOOKUP(B312,AffectorValueTable!$A:$A,1,0)),"어펙터밸류없음","")</f>
        <v/>
      </c>
      <c r="D312" s="1">
        <v>6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L312" s="1">
        <f t="shared" si="257"/>
        <v>1.25</v>
      </c>
      <c r="O312" s="7" t="str">
        <f t="shared" ca="1" si="261"/>
        <v/>
      </c>
      <c r="S312" s="7" t="str">
        <f t="shared" ca="1" si="252"/>
        <v/>
      </c>
    </row>
    <row r="313" spans="1:19" x14ac:dyDescent="0.3">
      <c r="A313" s="1" t="str">
        <f t="shared" si="260"/>
        <v>LP_ReduceDmgTrapBetter_07</v>
      </c>
      <c r="B313" s="1" t="s">
        <v>501</v>
      </c>
      <c r="C313" s="1" t="str">
        <f>IF(ISERROR(VLOOKUP(B313,AffectorValueTable!$A:$A,1,0)),"어펙터밸류없음","")</f>
        <v/>
      </c>
      <c r="D313" s="1">
        <v>7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L313" s="1">
        <f t="shared" si="257"/>
        <v>1.5166666666666666</v>
      </c>
      <c r="O313" s="7" t="str">
        <f t="shared" ca="1" si="261"/>
        <v/>
      </c>
      <c r="S313" s="7" t="str">
        <f t="shared" ca="1" si="252"/>
        <v/>
      </c>
    </row>
    <row r="314" spans="1:19" x14ac:dyDescent="0.3">
      <c r="A314" s="1" t="str">
        <f t="shared" si="260"/>
        <v>LP_ReduceDmgTrapBetter_08</v>
      </c>
      <c r="B314" s="1" t="s">
        <v>501</v>
      </c>
      <c r="C314" s="1" t="str">
        <f>IF(ISERROR(VLOOKUP(B314,AffectorValueTable!$A:$A,1,0)),"어펙터밸류없음","")</f>
        <v/>
      </c>
      <c r="D314" s="1">
        <v>8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L314" s="1">
        <f t="shared" si="257"/>
        <v>1.8</v>
      </c>
      <c r="O314" s="7" t="str">
        <f t="shared" ca="1" si="261"/>
        <v/>
      </c>
      <c r="S314" s="7" t="str">
        <f t="shared" ca="1" si="252"/>
        <v/>
      </c>
    </row>
    <row r="315" spans="1:19" x14ac:dyDescent="0.3">
      <c r="A315" s="1" t="str">
        <f t="shared" si="260"/>
        <v>LP_ReduceDmgTrapBetter_09</v>
      </c>
      <c r="B315" s="1" t="s">
        <v>501</v>
      </c>
      <c r="C315" s="1" t="str">
        <f>IF(ISERROR(VLOOKUP(B315,AffectorValueTable!$A:$A,1,0)),"어펙터밸류없음","")</f>
        <v/>
      </c>
      <c r="D315" s="1">
        <v>9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L315" s="1">
        <f t="shared" si="257"/>
        <v>2.1</v>
      </c>
      <c r="O315" s="7" t="str">
        <f t="shared" ca="1" si="261"/>
        <v/>
      </c>
      <c r="S315" s="7" t="str">
        <f t="shared" ca="1" si="252"/>
        <v/>
      </c>
    </row>
    <row r="316" spans="1:19" x14ac:dyDescent="0.3">
      <c r="A316" s="1" t="str">
        <f t="shared" si="258"/>
        <v>LP_ReduceContinuousDmg_01</v>
      </c>
      <c r="B316" s="1" t="s">
        <v>504</v>
      </c>
      <c r="C316" s="1" t="str">
        <f>IF(ISERROR(VLOOKUP(B316,AffectorValueTable!$A:$A,1,0)),"어펙터밸류없음","")</f>
        <v/>
      </c>
      <c r="D316" s="1">
        <v>1</v>
      </c>
      <c r="E316" s="1" t="str">
        <f>VLOOKUP($B316,AffectorValueTable!$1:$1048576,MATCH(AffectorValueTable!$B$1,AffectorValueTable!$1:$1,0),0)</f>
        <v>ReduceContinuousDamage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v>1</v>
      </c>
      <c r="K316" s="1">
        <v>0.5</v>
      </c>
      <c r="O316" s="7" t="str">
        <f t="shared" ca="1" si="259"/>
        <v/>
      </c>
      <c r="S316" s="7" t="str">
        <f t="shared" ca="1" si="252"/>
        <v/>
      </c>
    </row>
    <row r="317" spans="1:19" x14ac:dyDescent="0.3">
      <c r="A317" s="1" t="str">
        <f t="shared" si="258"/>
        <v>LP_ReduceContinuousDmg_02</v>
      </c>
      <c r="B317" s="1" t="s">
        <v>504</v>
      </c>
      <c r="C317" s="1" t="str">
        <f>IF(ISERROR(VLOOKUP(B317,AffectorValueTable!$A:$A,1,0)),"어펙터밸류없음","")</f>
        <v/>
      </c>
      <c r="D317" s="1">
        <v>2</v>
      </c>
      <c r="E317" s="1" t="str">
        <f>VLOOKUP($B317,AffectorValueTable!$1:$1048576,MATCH(AffectorValueTable!$B$1,AffectorValueTable!$1:$1,0),0)</f>
        <v>ReduceContinuousDamage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v>4.1900000000000004</v>
      </c>
      <c r="K317" s="1">
        <v>0.5</v>
      </c>
      <c r="O317" s="7" t="str">
        <f t="shared" ca="1" si="259"/>
        <v/>
      </c>
      <c r="S317" s="7" t="str">
        <f t="shared" ca="1" si="252"/>
        <v/>
      </c>
    </row>
    <row r="318" spans="1:19" x14ac:dyDescent="0.3">
      <c r="A318" s="1" t="str">
        <f t="shared" si="258"/>
        <v>LP_ReduceContinuousDmg_03</v>
      </c>
      <c r="B318" s="1" t="s">
        <v>504</v>
      </c>
      <c r="C318" s="1" t="str">
        <f>IF(ISERROR(VLOOKUP(B318,AffectorValueTable!$A:$A,1,0)),"어펙터밸류없음","")</f>
        <v/>
      </c>
      <c r="D318" s="1">
        <v>3</v>
      </c>
      <c r="E318" s="1" t="str">
        <f>VLOOKUP($B318,AffectorValueTable!$1:$1048576,MATCH(AffectorValueTable!$B$1,AffectorValueTable!$1:$1,0),0)</f>
        <v>ReduceContinuousDamage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v>9.57</v>
      </c>
      <c r="K318" s="1">
        <v>0.5</v>
      </c>
      <c r="O318" s="7" t="str">
        <f t="shared" ca="1" si="259"/>
        <v/>
      </c>
      <c r="S318" s="7" t="str">
        <f t="shared" ca="1" si="252"/>
        <v/>
      </c>
    </row>
    <row r="319" spans="1:19" x14ac:dyDescent="0.3">
      <c r="A319" s="1" t="str">
        <f t="shared" ref="A319:A321" si="262">B319&amp;"_"&amp;TEXT(D319,"00")</f>
        <v>LP_DefenseStrongDmg_01</v>
      </c>
      <c r="B319" s="1" t="s">
        <v>505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DefenseStrongDamage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v>0.24</v>
      </c>
      <c r="O319" s="7" t="str">
        <f t="shared" ca="1" si="259"/>
        <v/>
      </c>
      <c r="S319" s="7" t="str">
        <f t="shared" ca="1" si="252"/>
        <v/>
      </c>
    </row>
    <row r="320" spans="1:19" x14ac:dyDescent="0.3">
      <c r="A320" s="1" t="str">
        <f t="shared" si="262"/>
        <v>LP_DefenseStrongDmg_02</v>
      </c>
      <c r="B320" s="1" t="s">
        <v>505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DefenseStrongDamage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v>0.20869565217391306</v>
      </c>
      <c r="O320" s="7" t="str">
        <f t="shared" ca="1" si="259"/>
        <v/>
      </c>
      <c r="S320" s="7" t="str">
        <f t="shared" ca="1" si="252"/>
        <v/>
      </c>
    </row>
    <row r="321" spans="1:19" x14ac:dyDescent="0.3">
      <c r="A321" s="1" t="str">
        <f t="shared" si="262"/>
        <v>LP_DefenseStrongDmg_03</v>
      </c>
      <c r="B321" s="1" t="s">
        <v>505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DefenseStrongDamage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v>0.18147448015122877</v>
      </c>
      <c r="O321" s="7" t="str">
        <f t="shared" ca="1" si="259"/>
        <v/>
      </c>
      <c r="S321" s="7" t="str">
        <f t="shared" ca="1" si="252"/>
        <v/>
      </c>
    </row>
    <row r="322" spans="1:19" x14ac:dyDescent="0.3">
      <c r="A322" s="1" t="str">
        <f t="shared" ref="A322:A357" si="263">B322&amp;"_"&amp;TEXT(D322,"00")</f>
        <v>LP_ExtraGold_01</v>
      </c>
      <c r="B322" s="1" t="s">
        <v>171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DropAdjust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J322" s="1">
        <v>0.05</v>
      </c>
      <c r="O322" s="7" t="str">
        <f t="shared" ca="1" si="234"/>
        <v/>
      </c>
      <c r="S322" s="7" t="str">
        <f t="shared" ca="1" si="252"/>
        <v/>
      </c>
    </row>
    <row r="323" spans="1:19" x14ac:dyDescent="0.3">
      <c r="A323" s="1" t="str">
        <f t="shared" ref="A323:A325" si="264">B323&amp;"_"&amp;TEXT(D323,"00")</f>
        <v>LP_ExtraGold_02</v>
      </c>
      <c r="B323" s="1" t="s">
        <v>171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DropAdjust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0.10500000000000001</v>
      </c>
      <c r="O323" s="7" t="str">
        <f t="shared" ref="O323:O325" ca="1" si="265">IF(NOT(ISBLANK(N323)),N323,
IF(ISBLANK(M323),"",
VLOOKUP(M323,OFFSET(INDIRECT("$A:$B"),0,MATCH(M$1&amp;"_Verify",INDIRECT("$1:$1"),0)-1),2,0)
))</f>
        <v/>
      </c>
      <c r="S323" s="7" t="str">
        <f t="shared" ca="1" si="252"/>
        <v/>
      </c>
    </row>
    <row r="324" spans="1:19" x14ac:dyDescent="0.3">
      <c r="A324" s="1" t="str">
        <f t="shared" si="264"/>
        <v>LP_ExtraGold_03</v>
      </c>
      <c r="B324" s="1" t="s">
        <v>171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DropAdjust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v>0.16500000000000004</v>
      </c>
      <c r="O324" s="7" t="str">
        <f t="shared" ca="1" si="265"/>
        <v/>
      </c>
      <c r="S324" s="7" t="str">
        <f t="shared" ca="1" si="252"/>
        <v/>
      </c>
    </row>
    <row r="325" spans="1:19" x14ac:dyDescent="0.3">
      <c r="A325" s="1" t="str">
        <f t="shared" si="264"/>
        <v>LP_ExtraGoldBetter_01</v>
      </c>
      <c r="B325" s="1" t="s">
        <v>506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DropAdjust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ref="J325:J327" si="266">J322*5/3</f>
        <v>8.3333333333333329E-2</v>
      </c>
      <c r="O325" s="7" t="str">
        <f t="shared" ca="1" si="265"/>
        <v/>
      </c>
      <c r="S325" s="7" t="str">
        <f t="shared" ca="1" si="252"/>
        <v/>
      </c>
    </row>
    <row r="326" spans="1:19" x14ac:dyDescent="0.3">
      <c r="A326" s="1" t="str">
        <f t="shared" ref="A326:A327" si="267">B326&amp;"_"&amp;TEXT(D326,"00")</f>
        <v>LP_ExtraGoldBetter_02</v>
      </c>
      <c r="B326" s="1" t="s">
        <v>506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DropAdjust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266"/>
        <v>0.17500000000000002</v>
      </c>
      <c r="O326" s="7" t="str">
        <f t="shared" ref="O326:O327" ca="1" si="268">IF(NOT(ISBLANK(N326)),N326,
IF(ISBLANK(M326),"",
VLOOKUP(M326,OFFSET(INDIRECT("$A:$B"),0,MATCH(M$1&amp;"_Verify",INDIRECT("$1:$1"),0)-1),2,0)
))</f>
        <v/>
      </c>
      <c r="S326" s="7" t="str">
        <f t="shared" ca="1" si="252"/>
        <v/>
      </c>
    </row>
    <row r="327" spans="1:19" x14ac:dyDescent="0.3">
      <c r="A327" s="1" t="str">
        <f t="shared" si="267"/>
        <v>LP_ExtraGoldBetter_03</v>
      </c>
      <c r="B327" s="1" t="s">
        <v>506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DropAdjust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266"/>
        <v>0.27500000000000008</v>
      </c>
      <c r="O327" s="7" t="str">
        <f t="shared" ca="1" si="268"/>
        <v/>
      </c>
      <c r="S327" s="7" t="str">
        <f t="shared" ref="S327:S366" ca="1" si="269">IF(NOT(ISBLANK(R327)),R327,
IF(ISBLANK(Q327),"",
VLOOKUP(Q327,OFFSET(INDIRECT("$A:$B"),0,MATCH(Q$1&amp;"_Verify",INDIRECT("$1:$1"),0)-1),2,0)
))</f>
        <v/>
      </c>
    </row>
    <row r="328" spans="1:19" x14ac:dyDescent="0.3">
      <c r="A328" s="1" t="str">
        <f t="shared" si="263"/>
        <v>LP_ItemChanceBoost_01</v>
      </c>
      <c r="B328" s="1" t="s">
        <v>172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DropAdjust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K328" s="1">
        <v>2.5000000000000001E-2</v>
      </c>
      <c r="O328" s="7" t="str">
        <f t="shared" ca="1" si="234"/>
        <v/>
      </c>
      <c r="S328" s="7" t="str">
        <f t="shared" ca="1" si="269"/>
        <v/>
      </c>
    </row>
    <row r="329" spans="1:19" x14ac:dyDescent="0.3">
      <c r="A329" s="1" t="str">
        <f t="shared" ref="A329:A331" si="270">B329&amp;"_"&amp;TEXT(D329,"00")</f>
        <v>LP_ItemChanceBoost_02</v>
      </c>
      <c r="B329" s="1" t="s">
        <v>172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DropAdjust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K329" s="1">
        <v>5.2500000000000005E-2</v>
      </c>
      <c r="O329" s="7" t="str">
        <f t="shared" ref="O329:O331" ca="1" si="271">IF(NOT(ISBLANK(N329)),N329,
IF(ISBLANK(M329),"",
VLOOKUP(M329,OFFSET(INDIRECT("$A:$B"),0,MATCH(M$1&amp;"_Verify",INDIRECT("$1:$1"),0)-1),2,0)
))</f>
        <v/>
      </c>
      <c r="S329" s="7" t="str">
        <f t="shared" ca="1" si="269"/>
        <v/>
      </c>
    </row>
    <row r="330" spans="1:19" x14ac:dyDescent="0.3">
      <c r="A330" s="1" t="str">
        <f t="shared" si="270"/>
        <v>LP_ItemChanceBoost_03</v>
      </c>
      <c r="B330" s="1" t="s">
        <v>172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DropAdjust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K330" s="1">
        <v>8.2500000000000018E-2</v>
      </c>
      <c r="O330" s="7" t="str">
        <f t="shared" ca="1" si="271"/>
        <v/>
      </c>
      <c r="S330" s="7" t="str">
        <f t="shared" ca="1" si="269"/>
        <v/>
      </c>
    </row>
    <row r="331" spans="1:19" x14ac:dyDescent="0.3">
      <c r="A331" s="1" t="str">
        <f t="shared" si="270"/>
        <v>LP_ItemChanceBoostBetter_01</v>
      </c>
      <c r="B331" s="1" t="s">
        <v>507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DropAdjust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K331" s="1">
        <f t="shared" ref="K331:K333" si="272">K328*5/3</f>
        <v>4.1666666666666664E-2</v>
      </c>
      <c r="O331" s="7" t="str">
        <f t="shared" ca="1" si="271"/>
        <v/>
      </c>
      <c r="S331" s="7" t="str">
        <f t="shared" ca="1" si="269"/>
        <v/>
      </c>
    </row>
    <row r="332" spans="1:19" x14ac:dyDescent="0.3">
      <c r="A332" s="1" t="str">
        <f t="shared" ref="A332:A333" si="273">B332&amp;"_"&amp;TEXT(D332,"00")</f>
        <v>LP_ItemChanceBoostBetter_02</v>
      </c>
      <c r="B332" s="1" t="s">
        <v>507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DropAdjust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K332" s="1">
        <f t="shared" si="272"/>
        <v>8.7500000000000008E-2</v>
      </c>
      <c r="O332" s="7" t="str">
        <f t="shared" ref="O332:O333" ca="1" si="274">IF(NOT(ISBLANK(N332)),N332,
IF(ISBLANK(M332),"",
VLOOKUP(M332,OFFSET(INDIRECT("$A:$B"),0,MATCH(M$1&amp;"_Verify",INDIRECT("$1:$1"),0)-1),2,0)
))</f>
        <v/>
      </c>
      <c r="S332" s="7" t="str">
        <f t="shared" ca="1" si="269"/>
        <v/>
      </c>
    </row>
    <row r="333" spans="1:19" x14ac:dyDescent="0.3">
      <c r="A333" s="1" t="str">
        <f t="shared" si="273"/>
        <v>LP_ItemChanceBoostBetter_03</v>
      </c>
      <c r="B333" s="1" t="s">
        <v>507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DropAdjust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K333" s="1">
        <f t="shared" si="272"/>
        <v>0.13750000000000004</v>
      </c>
      <c r="O333" s="7" t="str">
        <f t="shared" ca="1" si="274"/>
        <v/>
      </c>
      <c r="S333" s="7" t="str">
        <f t="shared" ca="1" si="269"/>
        <v/>
      </c>
    </row>
    <row r="334" spans="1:19" x14ac:dyDescent="0.3">
      <c r="A334" s="1" t="str">
        <f t="shared" si="263"/>
        <v>LP_HealChanceBoost_01</v>
      </c>
      <c r="B334" s="1" t="s">
        <v>173</v>
      </c>
      <c r="C334" s="1" t="str">
        <f>IF(ISERROR(VLOOKUP(B334,AffectorValueTable!$A:$A,1,0)),"어펙터밸류없음","")</f>
        <v/>
      </c>
      <c r="D334" s="1">
        <v>1</v>
      </c>
      <c r="E334" s="1" t="str">
        <f>VLOOKUP($B334,AffectorValueTable!$1:$1048576,MATCH(AffectorValueTable!$B$1,AffectorValueTable!$1:$1,0),0)</f>
        <v>DropAdjust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v>0.16666666699999999</v>
      </c>
      <c r="O334" s="7" t="str">
        <f t="shared" ca="1" si="234"/>
        <v/>
      </c>
      <c r="S334" s="7" t="str">
        <f t="shared" ca="1" si="269"/>
        <v/>
      </c>
    </row>
    <row r="335" spans="1:19" x14ac:dyDescent="0.3">
      <c r="A335" s="1" t="str">
        <f t="shared" ref="A335:A337" si="275">B335&amp;"_"&amp;TEXT(D335,"00")</f>
        <v>LP_HealChanceBoost_02</v>
      </c>
      <c r="B335" s="1" t="s">
        <v>173</v>
      </c>
      <c r="C335" s="1" t="str">
        <f>IF(ISERROR(VLOOKUP(B335,AffectorValueTable!$A:$A,1,0)),"어펙터밸류없음","")</f>
        <v/>
      </c>
      <c r="D335" s="1">
        <v>2</v>
      </c>
      <c r="E335" s="1" t="str">
        <f>VLOOKUP($B335,AffectorValueTable!$1:$1048576,MATCH(AffectorValueTable!$B$1,AffectorValueTable!$1:$1,0),0)</f>
        <v>DropAdjust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v>0.35</v>
      </c>
      <c r="O335" s="7" t="str">
        <f t="shared" ref="O335:O337" ca="1" si="276">IF(NOT(ISBLANK(N335)),N335,
IF(ISBLANK(M335),"",
VLOOKUP(M335,OFFSET(INDIRECT("$A:$B"),0,MATCH(M$1&amp;"_Verify",INDIRECT("$1:$1"),0)-1),2,0)
))</f>
        <v/>
      </c>
      <c r="S335" s="7" t="str">
        <f t="shared" ca="1" si="269"/>
        <v/>
      </c>
    </row>
    <row r="336" spans="1:19" x14ac:dyDescent="0.3">
      <c r="A336" s="1" t="str">
        <f t="shared" si="275"/>
        <v>LP_HealChanceBoost_03</v>
      </c>
      <c r="B336" s="1" t="s">
        <v>173</v>
      </c>
      <c r="C336" s="1" t="str">
        <f>IF(ISERROR(VLOOKUP(B336,AffectorValueTable!$A:$A,1,0)),"어펙터밸류없음","")</f>
        <v/>
      </c>
      <c r="D336" s="1">
        <v>3</v>
      </c>
      <c r="E336" s="1" t="str">
        <f>VLOOKUP($B336,AffectorValueTable!$1:$1048576,MATCH(AffectorValueTable!$B$1,AffectorValueTable!$1:$1,0),0)</f>
        <v>DropAdjust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v>0.55000000000000004</v>
      </c>
      <c r="O336" s="7" t="str">
        <f t="shared" ca="1" si="276"/>
        <v/>
      </c>
      <c r="S336" s="7" t="str">
        <f t="shared" ca="1" si="269"/>
        <v/>
      </c>
    </row>
    <row r="337" spans="1:19" x14ac:dyDescent="0.3">
      <c r="A337" s="1" t="str">
        <f t="shared" si="275"/>
        <v>LP_HealChanceBoostBetter_01</v>
      </c>
      <c r="B337" s="1" t="s">
        <v>508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DropAdjust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ref="L337:L339" si="277">L334*5/3</f>
        <v>0.27777777833333334</v>
      </c>
      <c r="O337" s="7" t="str">
        <f t="shared" ca="1" si="276"/>
        <v/>
      </c>
      <c r="S337" s="7" t="str">
        <f t="shared" ref="S337:S339" ca="1" si="278">IF(NOT(ISBLANK(R337)),R337,
IF(ISBLANK(Q337),"",
VLOOKUP(Q337,OFFSET(INDIRECT("$A:$B"),0,MATCH(Q$1&amp;"_Verify",INDIRECT("$1:$1"),0)-1),2,0)
))</f>
        <v/>
      </c>
    </row>
    <row r="338" spans="1:19" x14ac:dyDescent="0.3">
      <c r="A338" s="1" t="str">
        <f t="shared" ref="A338:A339" si="279">B338&amp;"_"&amp;TEXT(D338,"00")</f>
        <v>LP_HealChanceBoostBetter_02</v>
      </c>
      <c r="B338" s="1" t="s">
        <v>508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DropAdjust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L338" s="1">
        <f t="shared" si="277"/>
        <v>0.58333333333333337</v>
      </c>
      <c r="O338" s="7" t="str">
        <f t="shared" ref="O338:O339" ca="1" si="280">IF(NOT(ISBLANK(N338)),N338,
IF(ISBLANK(M338),"",
VLOOKUP(M338,OFFSET(INDIRECT("$A:$B"),0,MATCH(M$1&amp;"_Verify",INDIRECT("$1:$1"),0)-1),2,0)
))</f>
        <v/>
      </c>
      <c r="S338" s="7" t="str">
        <f t="shared" ca="1" si="278"/>
        <v/>
      </c>
    </row>
    <row r="339" spans="1:19" x14ac:dyDescent="0.3">
      <c r="A339" s="1" t="str">
        <f t="shared" si="279"/>
        <v>LP_HealChanceBoostBetter_03</v>
      </c>
      <c r="B339" s="1" t="s">
        <v>508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DropAdjust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f t="shared" si="277"/>
        <v>0.91666666666666663</v>
      </c>
      <c r="O339" s="7" t="str">
        <f t="shared" ca="1" si="280"/>
        <v/>
      </c>
      <c r="S339" s="7" t="str">
        <f t="shared" ca="1" si="278"/>
        <v/>
      </c>
    </row>
    <row r="340" spans="1:19" x14ac:dyDescent="0.3">
      <c r="A340" s="1" t="str">
        <f t="shared" si="263"/>
        <v>LP_MonsterThrough_01</v>
      </c>
      <c r="B340" s="1" t="s">
        <v>174</v>
      </c>
      <c r="C340" s="1" t="str">
        <f>IF(ISERROR(VLOOKUP(B340,AffectorValueTable!$A:$A,1,0)),"어펙터밸류없음","")</f>
        <v/>
      </c>
      <c r="D340" s="1">
        <v>1</v>
      </c>
      <c r="E340" s="1" t="str">
        <f>VLOOKUP($B340,AffectorValueTable!$1:$1048576,MATCH(AffectorValueTable!$B$1,AffectorValueTable!$1:$1,0),0)</f>
        <v>MonsterThroughHitObject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N340" s="1">
        <v>1</v>
      </c>
      <c r="O340" s="7">
        <f t="shared" ca="1" si="234"/>
        <v>1</v>
      </c>
      <c r="S340" s="7" t="str">
        <f t="shared" ca="1" si="269"/>
        <v/>
      </c>
    </row>
    <row r="341" spans="1:19" x14ac:dyDescent="0.3">
      <c r="A341" s="1" t="str">
        <f t="shared" si="263"/>
        <v>LP_MonsterThrough_02</v>
      </c>
      <c r="B341" s="1" t="s">
        <v>174</v>
      </c>
      <c r="C341" s="1" t="str">
        <f>IF(ISERROR(VLOOKUP(B341,AffectorValueTable!$A:$A,1,0)),"어펙터밸류없음","")</f>
        <v/>
      </c>
      <c r="D341" s="1">
        <v>2</v>
      </c>
      <c r="E341" s="1" t="str">
        <f>VLOOKUP($B341,AffectorValueTable!$1:$1048576,MATCH(AffectorValueTable!$B$1,AffectorValueTable!$1:$1,0),0)</f>
        <v>MonsterThroughHitObject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N341" s="1">
        <v>2</v>
      </c>
      <c r="O341" s="7">
        <f t="shared" ca="1" si="234"/>
        <v>2</v>
      </c>
      <c r="S341" s="7" t="str">
        <f t="shared" ca="1" si="269"/>
        <v/>
      </c>
    </row>
    <row r="342" spans="1:19" x14ac:dyDescent="0.3">
      <c r="A342" s="1" t="str">
        <f t="shared" si="263"/>
        <v>LP_Ricochet_01</v>
      </c>
      <c r="B342" s="1" t="s">
        <v>175</v>
      </c>
      <c r="C342" s="1" t="str">
        <f>IF(ISERROR(VLOOKUP(B342,AffectorValueTable!$A:$A,1,0)),"어펙터밸류없음","")</f>
        <v/>
      </c>
      <c r="D342" s="1">
        <v>1</v>
      </c>
      <c r="E342" s="1" t="str">
        <f>VLOOKUP($B342,AffectorValueTable!$1:$1048576,MATCH(AffectorValueTable!$B$1,AffectorValueTable!$1:$1,0),0)</f>
        <v>RicochetHitObject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N342" s="1">
        <v>1</v>
      </c>
      <c r="O342" s="7">
        <f t="shared" ca="1" si="234"/>
        <v>1</v>
      </c>
      <c r="S342" s="7" t="str">
        <f t="shared" ca="1" si="269"/>
        <v/>
      </c>
    </row>
    <row r="343" spans="1:19" x14ac:dyDescent="0.3">
      <c r="A343" s="1" t="str">
        <f t="shared" si="263"/>
        <v>LP_Ricochet_02</v>
      </c>
      <c r="B343" s="1" t="s">
        <v>175</v>
      </c>
      <c r="C343" s="1" t="str">
        <f>IF(ISERROR(VLOOKUP(B343,AffectorValueTable!$A:$A,1,0)),"어펙터밸류없음","")</f>
        <v/>
      </c>
      <c r="D343" s="1">
        <v>2</v>
      </c>
      <c r="E343" s="1" t="str">
        <f>VLOOKUP($B343,AffectorValueTable!$1:$1048576,MATCH(AffectorValueTable!$B$1,AffectorValueTable!$1:$1,0),0)</f>
        <v>RicochetHitObject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N343" s="1">
        <v>2</v>
      </c>
      <c r="O343" s="7">
        <f t="shared" ca="1" si="234"/>
        <v>2</v>
      </c>
      <c r="S343" s="7" t="str">
        <f t="shared" ref="S343:S345" ca="1" si="281">IF(NOT(ISBLANK(R343)),R343,
IF(ISBLANK(Q343),"",
VLOOKUP(Q343,OFFSET(INDIRECT("$A:$B"),0,MATCH(Q$1&amp;"_Verify",INDIRECT("$1:$1"),0)-1),2,0)
))</f>
        <v/>
      </c>
    </row>
    <row r="344" spans="1:19" x14ac:dyDescent="0.3">
      <c r="A344" s="1" t="str">
        <f t="shared" si="263"/>
        <v>LP_BounceWallQuad_01</v>
      </c>
      <c r="B344" s="1" t="s">
        <v>176</v>
      </c>
      <c r="C344" s="1" t="str">
        <f>IF(ISERROR(VLOOKUP(B344,AffectorValueTable!$A:$A,1,0)),"어펙터밸류없음","")</f>
        <v/>
      </c>
      <c r="D344" s="1">
        <v>1</v>
      </c>
      <c r="E344" s="1" t="str">
        <f>VLOOKUP($B344,AffectorValueTable!$1:$1048576,MATCH(AffectorValueTable!$B$1,AffectorValueTable!$1:$1,0),0)</f>
        <v>BounceWallQuadHitObject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N344" s="1">
        <v>1</v>
      </c>
      <c r="O344" s="7">
        <f t="shared" ca="1" si="234"/>
        <v>1</v>
      </c>
      <c r="S344" s="7" t="str">
        <f t="shared" ca="1" si="281"/>
        <v/>
      </c>
    </row>
    <row r="345" spans="1:19" x14ac:dyDescent="0.3">
      <c r="A345" s="1" t="str">
        <f t="shared" si="263"/>
        <v>LP_BounceWallQuad_02</v>
      </c>
      <c r="B345" s="1" t="s">
        <v>176</v>
      </c>
      <c r="C345" s="1" t="str">
        <f>IF(ISERROR(VLOOKUP(B345,AffectorValueTable!$A:$A,1,0)),"어펙터밸류없음","")</f>
        <v/>
      </c>
      <c r="D345" s="1">
        <v>2</v>
      </c>
      <c r="E345" s="1" t="str">
        <f>VLOOKUP($B345,AffectorValueTable!$1:$1048576,MATCH(AffectorValueTable!$B$1,AffectorValueTable!$1:$1,0),0)</f>
        <v>BounceWallQuadHitObject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N345" s="1">
        <v>2</v>
      </c>
      <c r="O345" s="7">
        <f t="shared" ca="1" si="234"/>
        <v>2</v>
      </c>
      <c r="S345" s="7" t="str">
        <f t="shared" ca="1" si="281"/>
        <v/>
      </c>
    </row>
    <row r="346" spans="1:19" x14ac:dyDescent="0.3">
      <c r="A346" s="1" t="str">
        <f t="shared" si="263"/>
        <v>LP_Parallel_01</v>
      </c>
      <c r="B346" s="1" t="s">
        <v>177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ParallelHitObject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v>0.6</v>
      </c>
      <c r="N346" s="1">
        <v>1</v>
      </c>
      <c r="O346" s="7">
        <f t="shared" ca="1" si="234"/>
        <v>1</v>
      </c>
      <c r="S346" s="7" t="str">
        <f t="shared" ca="1" si="269"/>
        <v/>
      </c>
    </row>
    <row r="347" spans="1:19" x14ac:dyDescent="0.3">
      <c r="A347" s="1" t="str">
        <f t="shared" si="263"/>
        <v>LP_Parallel_02</v>
      </c>
      <c r="B347" s="1" t="s">
        <v>177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ParallelHitObject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v>0.6</v>
      </c>
      <c r="N347" s="1">
        <v>2</v>
      </c>
      <c r="O347" s="7">
        <f t="shared" ca="1" si="234"/>
        <v>2</v>
      </c>
      <c r="S347" s="7" t="str">
        <f t="shared" ca="1" si="269"/>
        <v/>
      </c>
    </row>
    <row r="348" spans="1:19" x14ac:dyDescent="0.3">
      <c r="A348" s="1" t="str">
        <f t="shared" si="263"/>
        <v>LP_DiagonalNwayGenerator_01</v>
      </c>
      <c r="B348" s="1" t="s">
        <v>178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DiagonalNwayGenerator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N348" s="1">
        <v>1</v>
      </c>
      <c r="O348" s="7">
        <f t="shared" ca="1" si="234"/>
        <v>1</v>
      </c>
      <c r="S348" s="7" t="str">
        <f t="shared" ca="1" si="269"/>
        <v/>
      </c>
    </row>
    <row r="349" spans="1:19" x14ac:dyDescent="0.3">
      <c r="A349" s="1" t="str">
        <f t="shared" si="263"/>
        <v>LP_DiagonalNwayGenerator_02</v>
      </c>
      <c r="B349" s="1" t="s">
        <v>178</v>
      </c>
      <c r="C349" s="1" t="str">
        <f>IF(ISERROR(VLOOKUP(B349,AffectorValueTable!$A:$A,1,0)),"어펙터밸류없음","")</f>
        <v/>
      </c>
      <c r="D349" s="1">
        <v>2</v>
      </c>
      <c r="E349" s="1" t="str">
        <f>VLOOKUP($B349,AffectorValueTable!$1:$1048576,MATCH(AffectorValueTable!$B$1,AffectorValueTable!$1:$1,0),0)</f>
        <v>DiagonalNwayGenerator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N349" s="1">
        <v>2</v>
      </c>
      <c r="O349" s="7">
        <f t="shared" ca="1" si="234"/>
        <v>2</v>
      </c>
      <c r="S349" s="7" t="str">
        <f t="shared" ca="1" si="269"/>
        <v/>
      </c>
    </row>
    <row r="350" spans="1:19" x14ac:dyDescent="0.3">
      <c r="A350" s="1" t="str">
        <f t="shared" si="263"/>
        <v>LP_LeftRightNwayGenerator_01</v>
      </c>
      <c r="B350" s="1" t="s">
        <v>179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LeftRightNwayGenerator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N350" s="1">
        <v>1</v>
      </c>
      <c r="O350" s="7">
        <f t="shared" ca="1" si="234"/>
        <v>1</v>
      </c>
      <c r="S350" s="7" t="str">
        <f t="shared" ca="1" si="269"/>
        <v/>
      </c>
    </row>
    <row r="351" spans="1:19" x14ac:dyDescent="0.3">
      <c r="A351" s="1" t="str">
        <f t="shared" si="263"/>
        <v>LP_LeftRightNwayGenerator_02</v>
      </c>
      <c r="B351" s="1" t="s">
        <v>179</v>
      </c>
      <c r="C351" s="1" t="str">
        <f>IF(ISERROR(VLOOKUP(B351,AffectorValueTable!$A:$A,1,0)),"어펙터밸류없음","")</f>
        <v/>
      </c>
      <c r="D351" s="1">
        <v>2</v>
      </c>
      <c r="E351" s="1" t="str">
        <f>VLOOKUP($B351,AffectorValueTable!$1:$1048576,MATCH(AffectorValueTable!$B$1,AffectorValueTable!$1:$1,0),0)</f>
        <v>LeftRightNwayGenerator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N351" s="1">
        <v>2</v>
      </c>
      <c r="O351" s="7">
        <f t="shared" ca="1" si="234"/>
        <v>2</v>
      </c>
      <c r="S351" s="7" t="str">
        <f t="shared" ca="1" si="269"/>
        <v/>
      </c>
    </row>
    <row r="352" spans="1:19" x14ac:dyDescent="0.3">
      <c r="A352" s="1" t="str">
        <f t="shared" si="263"/>
        <v>LP_BackNwayGenerator_01</v>
      </c>
      <c r="B352" s="1" t="s">
        <v>180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BackNwayGenerator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N352" s="1">
        <v>1</v>
      </c>
      <c r="O352" s="7">
        <f t="shared" ca="1" si="234"/>
        <v>1</v>
      </c>
      <c r="S352" s="7" t="str">
        <f t="shared" ca="1" si="269"/>
        <v/>
      </c>
    </row>
    <row r="353" spans="1:19" x14ac:dyDescent="0.3">
      <c r="A353" s="1" t="str">
        <f t="shared" si="263"/>
        <v>LP_BackNwayGenerator_02</v>
      </c>
      <c r="B353" s="1" t="s">
        <v>180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BackNwayGenerator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N353" s="1">
        <v>2</v>
      </c>
      <c r="O353" s="7">
        <f t="shared" ca="1" si="234"/>
        <v>2</v>
      </c>
      <c r="S353" s="7" t="str">
        <f t="shared" ca="1" si="269"/>
        <v/>
      </c>
    </row>
    <row r="354" spans="1:19" x14ac:dyDescent="0.3">
      <c r="A354" s="1" t="str">
        <f t="shared" si="263"/>
        <v>LP_Repeat_01</v>
      </c>
      <c r="B354" s="1" t="s">
        <v>181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RepeatHitObject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v>0.3</v>
      </c>
      <c r="N354" s="1">
        <v>1</v>
      </c>
      <c r="O354" s="7">
        <f t="shared" ca="1" si="234"/>
        <v>1</v>
      </c>
      <c r="S354" s="7" t="str">
        <f t="shared" ca="1" si="269"/>
        <v/>
      </c>
    </row>
    <row r="355" spans="1:19" x14ac:dyDescent="0.3">
      <c r="A355" s="1" t="str">
        <f t="shared" si="263"/>
        <v>LP_Repeat_02</v>
      </c>
      <c r="B355" s="1" t="s">
        <v>181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RepeatHitObject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v>0.3</v>
      </c>
      <c r="N355" s="1">
        <v>2</v>
      </c>
      <c r="O355" s="7">
        <f t="shared" ca="1" si="234"/>
        <v>2</v>
      </c>
      <c r="S355" s="7" t="str">
        <f t="shared" ca="1" si="269"/>
        <v/>
      </c>
    </row>
    <row r="356" spans="1:19" x14ac:dyDescent="0.3">
      <c r="A356" s="1" t="str">
        <f t="shared" si="263"/>
        <v>LP_HealOnKill_01</v>
      </c>
      <c r="B356" s="1" t="s">
        <v>269</v>
      </c>
      <c r="C356" s="1" t="str">
        <f>IF(ISERROR(VLOOKUP(B356,AffectorValueTable!$A:$A,1,0)),"어펙터밸류없음","")</f>
        <v/>
      </c>
      <c r="D356" s="1">
        <v>1</v>
      </c>
      <c r="E356" s="1" t="str">
        <f>VLOOKUP($B356,AffectorValueTable!$1:$1048576,MATCH(AffectorValueTable!$B$1,AffectorValueTable!$1:$1,0),0)</f>
        <v>Vampire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K356" s="1">
        <f t="shared" ref="K356:K369" si="282">J154</f>
        <v>0.15</v>
      </c>
      <c r="O356" s="7" t="str">
        <f t="shared" ref="O356" ca="1" si="283">IF(NOT(ISBLANK(N356)),N356,
IF(ISBLANK(M356),"",
VLOOKUP(M356,OFFSET(INDIRECT("$A:$B"),0,MATCH(M$1&amp;"_Verify",INDIRECT("$1:$1"),0)-1),2,0)
))</f>
        <v/>
      </c>
      <c r="S356" s="7" t="str">
        <f t="shared" ca="1" si="269"/>
        <v/>
      </c>
    </row>
    <row r="357" spans="1:19" x14ac:dyDescent="0.3">
      <c r="A357" s="1" t="str">
        <f t="shared" si="263"/>
        <v>LP_HealOnKill_02</v>
      </c>
      <c r="B357" s="1" t="s">
        <v>269</v>
      </c>
      <c r="C357" s="1" t="str">
        <f>IF(ISERROR(VLOOKUP(B357,AffectorValueTable!$A:$A,1,0)),"어펙터밸류없음","")</f>
        <v/>
      </c>
      <c r="D357" s="1">
        <v>2</v>
      </c>
      <c r="E357" s="1" t="str">
        <f>VLOOKUP($B357,AffectorValueTable!$1:$1048576,MATCH(AffectorValueTable!$B$1,AffectorValueTable!$1:$1,0),0)</f>
        <v>Vampire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K357" s="1">
        <f t="shared" si="282"/>
        <v>0.315</v>
      </c>
      <c r="O357" s="7" t="str">
        <f t="shared" ca="1" si="234"/>
        <v/>
      </c>
      <c r="S357" s="7" t="str">
        <f t="shared" ca="1" si="269"/>
        <v/>
      </c>
    </row>
    <row r="358" spans="1:19" x14ac:dyDescent="0.3">
      <c r="A358" s="1" t="str">
        <f t="shared" ref="A358:A360" si="284">B358&amp;"_"&amp;TEXT(D358,"00")</f>
        <v>LP_HealOnKill_03</v>
      </c>
      <c r="B358" s="1" t="s">
        <v>269</v>
      </c>
      <c r="C358" s="1" t="str">
        <f>IF(ISERROR(VLOOKUP(B358,AffectorValueTable!$A:$A,1,0)),"어펙터밸류없음","")</f>
        <v/>
      </c>
      <c r="D358" s="1">
        <v>3</v>
      </c>
      <c r="E358" s="1" t="str">
        <f>VLOOKUP($B358,AffectorValueTable!$1:$1048576,MATCH(AffectorValueTable!$B$1,AffectorValueTable!$1:$1,0),0)</f>
        <v>Vampire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K358" s="1">
        <f t="shared" si="282"/>
        <v>0.49500000000000005</v>
      </c>
      <c r="O358" s="7" t="str">
        <f t="shared" ref="O358:O360" ca="1" si="285">IF(NOT(ISBLANK(N358)),N358,
IF(ISBLANK(M358),"",
VLOOKUP(M358,OFFSET(INDIRECT("$A:$B"),0,MATCH(M$1&amp;"_Verify",INDIRECT("$1:$1"),0)-1),2,0)
))</f>
        <v/>
      </c>
      <c r="S358" s="7" t="str">
        <f t="shared" ref="S358:S360" ca="1" si="286">IF(NOT(ISBLANK(R358)),R358,
IF(ISBLANK(Q358),"",
VLOOKUP(Q358,OFFSET(INDIRECT("$A:$B"),0,MATCH(Q$1&amp;"_Verify",INDIRECT("$1:$1"),0)-1),2,0)
))</f>
        <v/>
      </c>
    </row>
    <row r="359" spans="1:19" x14ac:dyDescent="0.3">
      <c r="A359" s="1" t="str">
        <f t="shared" si="284"/>
        <v>LP_HealOnKill_04</v>
      </c>
      <c r="B359" s="1" t="s">
        <v>269</v>
      </c>
      <c r="C359" s="1" t="str">
        <f>IF(ISERROR(VLOOKUP(B359,AffectorValueTable!$A:$A,1,0)),"어펙터밸류없음","")</f>
        <v/>
      </c>
      <c r="D359" s="1">
        <v>4</v>
      </c>
      <c r="E359" s="1" t="str">
        <f>VLOOKUP($B359,AffectorValueTable!$1:$1048576,MATCH(AffectorValueTable!$B$1,AffectorValueTable!$1:$1,0),0)</f>
        <v>Vampire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K359" s="1">
        <f t="shared" si="282"/>
        <v>0.69</v>
      </c>
      <c r="O359" s="7" t="str">
        <f t="shared" ca="1" si="285"/>
        <v/>
      </c>
      <c r="S359" s="7" t="str">
        <f t="shared" ca="1" si="286"/>
        <v/>
      </c>
    </row>
    <row r="360" spans="1:19" x14ac:dyDescent="0.3">
      <c r="A360" s="1" t="str">
        <f t="shared" si="284"/>
        <v>LP_HealOnKill_05</v>
      </c>
      <c r="B360" s="1" t="s">
        <v>269</v>
      </c>
      <c r="C360" s="1" t="str">
        <f>IF(ISERROR(VLOOKUP(B360,AffectorValueTable!$A:$A,1,0)),"어펙터밸류없음","")</f>
        <v/>
      </c>
      <c r="D360" s="1">
        <v>5</v>
      </c>
      <c r="E360" s="1" t="str">
        <f>VLOOKUP($B360,AffectorValueTable!$1:$1048576,MATCH(AffectorValueTable!$B$1,AffectorValueTable!$1:$1,0),0)</f>
        <v>Vampire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K360" s="1">
        <f t="shared" si="282"/>
        <v>0.89999999999999991</v>
      </c>
      <c r="O360" s="7" t="str">
        <f t="shared" ca="1" si="285"/>
        <v/>
      </c>
      <c r="S360" s="7" t="str">
        <f t="shared" ca="1" si="286"/>
        <v/>
      </c>
    </row>
    <row r="361" spans="1:19" x14ac:dyDescent="0.3">
      <c r="A361" s="1" t="str">
        <f t="shared" ref="A361:A364" si="287">B361&amp;"_"&amp;TEXT(D361,"00")</f>
        <v>LP_HealOnKill_06</v>
      </c>
      <c r="B361" s="1" t="s">
        <v>269</v>
      </c>
      <c r="C361" s="1" t="str">
        <f>IF(ISERROR(VLOOKUP(B361,AffectorValueTable!$A:$A,1,0)),"어펙터밸류없음","")</f>
        <v/>
      </c>
      <c r="D361" s="1">
        <v>6</v>
      </c>
      <c r="E361" s="1" t="str">
        <f>VLOOKUP($B361,AffectorValueTable!$1:$1048576,MATCH(AffectorValueTable!$B$1,AffectorValueTable!$1:$1,0),0)</f>
        <v>Vampire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K361" s="1">
        <f t="shared" si="282"/>
        <v>1.125</v>
      </c>
      <c r="O361" s="7" t="str">
        <f t="shared" ref="O361:O364" ca="1" si="288">IF(NOT(ISBLANK(N361)),N361,
IF(ISBLANK(M361),"",
VLOOKUP(M361,OFFSET(INDIRECT("$A:$B"),0,MATCH(M$1&amp;"_Verify",INDIRECT("$1:$1"),0)-1),2,0)
))</f>
        <v/>
      </c>
      <c r="S361" s="7" t="str">
        <f t="shared" ref="S361:S364" ca="1" si="289">IF(NOT(ISBLANK(R361)),R361,
IF(ISBLANK(Q361),"",
VLOOKUP(Q361,OFFSET(INDIRECT("$A:$B"),0,MATCH(Q$1&amp;"_Verify",INDIRECT("$1:$1"),0)-1),2,0)
))</f>
        <v/>
      </c>
    </row>
    <row r="362" spans="1:19" x14ac:dyDescent="0.3">
      <c r="A362" s="1" t="str">
        <f t="shared" si="287"/>
        <v>LP_HealOnKill_07</v>
      </c>
      <c r="B362" s="1" t="s">
        <v>269</v>
      </c>
      <c r="C362" s="1" t="str">
        <f>IF(ISERROR(VLOOKUP(B362,AffectorValueTable!$A:$A,1,0)),"어펙터밸류없음","")</f>
        <v/>
      </c>
      <c r="D362" s="1">
        <v>7</v>
      </c>
      <c r="E362" s="1" t="str">
        <f>VLOOKUP($B362,AffectorValueTable!$1:$1048576,MATCH(AffectorValueTable!$B$1,AffectorValueTable!$1:$1,0),0)</f>
        <v>Vampire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K362" s="1">
        <f t="shared" si="282"/>
        <v>1.3650000000000002</v>
      </c>
      <c r="O362" s="7" t="str">
        <f t="shared" ca="1" si="288"/>
        <v/>
      </c>
      <c r="S362" s="7" t="str">
        <f t="shared" ca="1" si="289"/>
        <v/>
      </c>
    </row>
    <row r="363" spans="1:19" x14ac:dyDescent="0.3">
      <c r="A363" s="1" t="str">
        <f t="shared" si="287"/>
        <v>LP_HealOnKill_08</v>
      </c>
      <c r="B363" s="1" t="s">
        <v>269</v>
      </c>
      <c r="C363" s="1" t="str">
        <f>IF(ISERROR(VLOOKUP(B363,AffectorValueTable!$A:$A,1,0)),"어펙터밸류없음","")</f>
        <v/>
      </c>
      <c r="D363" s="1">
        <v>8</v>
      </c>
      <c r="E363" s="1" t="str">
        <f>VLOOKUP($B363,AffectorValueTable!$1:$1048576,MATCH(AffectorValueTable!$B$1,AffectorValueTable!$1:$1,0),0)</f>
        <v>Vampire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K363" s="1">
        <f t="shared" si="282"/>
        <v>1.62</v>
      </c>
      <c r="O363" s="7" t="str">
        <f t="shared" ca="1" si="288"/>
        <v/>
      </c>
      <c r="S363" s="7" t="str">
        <f t="shared" ca="1" si="289"/>
        <v/>
      </c>
    </row>
    <row r="364" spans="1:19" x14ac:dyDescent="0.3">
      <c r="A364" s="1" t="str">
        <f t="shared" si="287"/>
        <v>LP_HealOnKill_09</v>
      </c>
      <c r="B364" s="1" t="s">
        <v>269</v>
      </c>
      <c r="C364" s="1" t="str">
        <f>IF(ISERROR(VLOOKUP(B364,AffectorValueTable!$A:$A,1,0)),"어펙터밸류없음","")</f>
        <v/>
      </c>
      <c r="D364" s="1">
        <v>9</v>
      </c>
      <c r="E364" s="1" t="str">
        <f>VLOOKUP($B364,AffectorValueTable!$1:$1048576,MATCH(AffectorValueTable!$B$1,AffectorValueTable!$1:$1,0),0)</f>
        <v>Vampire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K364" s="1">
        <f t="shared" si="282"/>
        <v>1.89</v>
      </c>
      <c r="O364" s="7" t="str">
        <f t="shared" ca="1" si="288"/>
        <v/>
      </c>
      <c r="S364" s="7" t="str">
        <f t="shared" ca="1" si="289"/>
        <v/>
      </c>
    </row>
    <row r="365" spans="1:19" x14ac:dyDescent="0.3">
      <c r="A365" s="1" t="str">
        <f t="shared" ref="A365:A380" si="290">B365&amp;"_"&amp;TEXT(D365,"00")</f>
        <v>LP_HealOnKillBetter_01</v>
      </c>
      <c r="B365" s="1" t="s">
        <v>270</v>
      </c>
      <c r="C365" s="1" t="str">
        <f>IF(ISERROR(VLOOKUP(B365,AffectorValueTable!$A:$A,1,0)),"어펙터밸류없음","")</f>
        <v/>
      </c>
      <c r="D365" s="1">
        <v>1</v>
      </c>
      <c r="E365" s="1" t="str">
        <f>VLOOKUP($B365,AffectorValueTable!$1:$1048576,MATCH(AffectorValueTable!$B$1,AffectorValueTable!$1:$1,0),0)</f>
        <v>Vampire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K365" s="1">
        <f t="shared" si="282"/>
        <v>0.25</v>
      </c>
      <c r="O365" s="7" t="str">
        <f t="shared" ref="O365:O394" ca="1" si="291">IF(NOT(ISBLANK(N365)),N365,
IF(ISBLANK(M365),"",
VLOOKUP(M365,OFFSET(INDIRECT("$A:$B"),0,MATCH(M$1&amp;"_Verify",INDIRECT("$1:$1"),0)-1),2,0)
))</f>
        <v/>
      </c>
      <c r="S365" s="7" t="str">
        <f t="shared" ca="1" si="269"/>
        <v/>
      </c>
    </row>
    <row r="366" spans="1:19" x14ac:dyDescent="0.3">
      <c r="A366" s="1" t="str">
        <f t="shared" si="290"/>
        <v>LP_HealOnKillBetter_02</v>
      </c>
      <c r="B366" s="1" t="s">
        <v>270</v>
      </c>
      <c r="C366" s="1" t="str">
        <f>IF(ISERROR(VLOOKUP(B366,AffectorValueTable!$A:$A,1,0)),"어펙터밸류없음","")</f>
        <v/>
      </c>
      <c r="D366" s="1">
        <v>2</v>
      </c>
      <c r="E366" s="1" t="str">
        <f>VLOOKUP($B366,AffectorValueTable!$1:$1048576,MATCH(AffectorValueTable!$B$1,AffectorValueTable!$1:$1,0),0)</f>
        <v>Vampire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K366" s="1">
        <f t="shared" si="282"/>
        <v>0.52500000000000002</v>
      </c>
      <c r="O366" s="7" t="str">
        <f t="shared" ca="1" si="291"/>
        <v/>
      </c>
      <c r="S366" s="7" t="str">
        <f t="shared" ca="1" si="269"/>
        <v/>
      </c>
    </row>
    <row r="367" spans="1:19" x14ac:dyDescent="0.3">
      <c r="A367" s="1" t="str">
        <f t="shared" ref="A367:A369" si="292">B367&amp;"_"&amp;TEXT(D367,"00")</f>
        <v>LP_HealOnKillBetter_03</v>
      </c>
      <c r="B367" s="1" t="s">
        <v>270</v>
      </c>
      <c r="C367" s="1" t="str">
        <f>IF(ISERROR(VLOOKUP(B367,AffectorValueTable!$A:$A,1,0)),"어펙터밸류없음","")</f>
        <v/>
      </c>
      <c r="D367" s="1">
        <v>3</v>
      </c>
      <c r="E367" s="1" t="str">
        <f>VLOOKUP($B367,AffectorValueTable!$1:$1048576,MATCH(AffectorValueTable!$B$1,AffectorValueTable!$1:$1,0),0)</f>
        <v>Vampire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K367" s="1">
        <f t="shared" si="282"/>
        <v>0.82500000000000007</v>
      </c>
      <c r="O367" s="7" t="str">
        <f t="shared" ref="O367:O369" ca="1" si="293">IF(NOT(ISBLANK(N367)),N367,
IF(ISBLANK(M367),"",
VLOOKUP(M367,OFFSET(INDIRECT("$A:$B"),0,MATCH(M$1&amp;"_Verify",INDIRECT("$1:$1"),0)-1),2,0)
))</f>
        <v/>
      </c>
      <c r="S367" s="7" t="str">
        <f t="shared" ref="S367:S369" ca="1" si="294">IF(NOT(ISBLANK(R367)),R367,
IF(ISBLANK(Q367),"",
VLOOKUP(Q367,OFFSET(INDIRECT("$A:$B"),0,MATCH(Q$1&amp;"_Verify",INDIRECT("$1:$1"),0)-1),2,0)
))</f>
        <v/>
      </c>
    </row>
    <row r="368" spans="1:19" x14ac:dyDescent="0.3">
      <c r="A368" s="1" t="str">
        <f t="shared" si="292"/>
        <v>LP_HealOnKillBetter_04</v>
      </c>
      <c r="B368" s="1" t="s">
        <v>270</v>
      </c>
      <c r="C368" s="1" t="str">
        <f>IF(ISERROR(VLOOKUP(B368,AffectorValueTable!$A:$A,1,0)),"어펙터밸류없음","")</f>
        <v/>
      </c>
      <c r="D368" s="1">
        <v>4</v>
      </c>
      <c r="E368" s="1" t="str">
        <f>VLOOKUP($B368,AffectorValueTable!$1:$1048576,MATCH(AffectorValueTable!$B$1,AffectorValueTable!$1:$1,0),0)</f>
        <v>Vampire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K368" s="1">
        <f t="shared" si="282"/>
        <v>1.1499999999999999</v>
      </c>
      <c r="O368" s="7" t="str">
        <f t="shared" ca="1" si="293"/>
        <v/>
      </c>
      <c r="S368" s="7" t="str">
        <f t="shared" ca="1" si="294"/>
        <v/>
      </c>
    </row>
    <row r="369" spans="1:23" x14ac:dyDescent="0.3">
      <c r="A369" s="1" t="str">
        <f t="shared" si="292"/>
        <v>LP_HealOnKillBetter_05</v>
      </c>
      <c r="B369" s="1" t="s">
        <v>270</v>
      </c>
      <c r="C369" s="1" t="str">
        <f>IF(ISERROR(VLOOKUP(B369,AffectorValueTable!$A:$A,1,0)),"어펙터밸류없음","")</f>
        <v/>
      </c>
      <c r="D369" s="1">
        <v>5</v>
      </c>
      <c r="E369" s="1" t="str">
        <f>VLOOKUP($B369,AffectorValueTable!$1:$1048576,MATCH(AffectorValueTable!$B$1,AffectorValueTable!$1:$1,0),0)</f>
        <v>Vampire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K369" s="1">
        <f t="shared" si="282"/>
        <v>1.5</v>
      </c>
      <c r="O369" s="7" t="str">
        <f t="shared" ca="1" si="293"/>
        <v/>
      </c>
      <c r="S369" s="7" t="str">
        <f t="shared" ca="1" si="294"/>
        <v/>
      </c>
    </row>
    <row r="370" spans="1:23" x14ac:dyDescent="0.3">
      <c r="A370" s="1" t="str">
        <f t="shared" si="290"/>
        <v>LP_AtkSpeedUpOnEncounter_01</v>
      </c>
      <c r="B370" s="1" t="s">
        <v>295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CallAffectorValue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O370" s="7" t="str">
        <f t="shared" ca="1" si="291"/>
        <v/>
      </c>
      <c r="Q370" s="1" t="s">
        <v>296</v>
      </c>
      <c r="S370" s="7">
        <f t="shared" ref="S370:S421" ca="1" si="295">IF(NOT(ISBLANK(R370)),R370,
IF(ISBLANK(Q370),"",
VLOOKUP(Q370,OFFSET(INDIRECT("$A:$B"),0,MATCH(Q$1&amp;"_Verify",INDIRECT("$1:$1"),0)-1),2,0)
))</f>
        <v>1</v>
      </c>
      <c r="U370" s="1" t="s">
        <v>297</v>
      </c>
    </row>
    <row r="371" spans="1:23" x14ac:dyDescent="0.3">
      <c r="A371" s="1" t="str">
        <f t="shared" si="290"/>
        <v>LP_AtkSpeedUpOnEncounter_02</v>
      </c>
      <c r="B371" s="1" t="s">
        <v>295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CallAffectorValue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O371" s="7" t="str">
        <f t="shared" ca="1" si="291"/>
        <v/>
      </c>
      <c r="Q371" s="1" t="s">
        <v>296</v>
      </c>
      <c r="S371" s="7">
        <f t="shared" ca="1" si="295"/>
        <v>1</v>
      </c>
      <c r="U371" s="1" t="s">
        <v>297</v>
      </c>
    </row>
    <row r="372" spans="1:23" x14ac:dyDescent="0.3">
      <c r="A372" s="1" t="str">
        <f t="shared" ref="A372:A378" si="296">B372&amp;"_"&amp;TEXT(D372,"00")</f>
        <v>LP_AtkSpeedUpOnEncounter_03</v>
      </c>
      <c r="B372" s="1" t="s">
        <v>295</v>
      </c>
      <c r="C372" s="1" t="str">
        <f>IF(ISERROR(VLOOKUP(B372,AffectorValueTable!$A:$A,1,0)),"어펙터밸류없음","")</f>
        <v/>
      </c>
      <c r="D372" s="1">
        <v>3</v>
      </c>
      <c r="E372" s="1" t="str">
        <f>VLOOKUP($B372,AffectorValueTable!$1:$1048576,MATCH(AffectorValueTable!$B$1,AffectorValueTable!$1:$1,0),0)</f>
        <v>CallAffectorValue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O372" s="7" t="str">
        <f t="shared" ref="O372:O378" ca="1" si="297">IF(NOT(ISBLANK(N372)),N372,
IF(ISBLANK(M372),"",
VLOOKUP(M372,OFFSET(INDIRECT("$A:$B"),0,MATCH(M$1&amp;"_Verify",INDIRECT("$1:$1"),0)-1),2,0)
))</f>
        <v/>
      </c>
      <c r="Q372" s="1" t="s">
        <v>296</v>
      </c>
      <c r="S372" s="7">
        <f t="shared" ca="1" si="295"/>
        <v>1</v>
      </c>
      <c r="U372" s="1" t="s">
        <v>297</v>
      </c>
    </row>
    <row r="373" spans="1:23" x14ac:dyDescent="0.3">
      <c r="A373" s="1" t="str">
        <f t="shared" si="296"/>
        <v>LP_AtkSpeedUpOnEncounter_04</v>
      </c>
      <c r="B373" s="1" t="s">
        <v>295</v>
      </c>
      <c r="C373" s="1" t="str">
        <f>IF(ISERROR(VLOOKUP(B373,AffectorValueTable!$A:$A,1,0)),"어펙터밸류없음","")</f>
        <v/>
      </c>
      <c r="D373" s="1">
        <v>4</v>
      </c>
      <c r="E373" s="1" t="str">
        <f>VLOOKUP($B373,AffectorValueTable!$1:$1048576,MATCH(AffectorValueTable!$B$1,AffectorValueTable!$1:$1,0),0)</f>
        <v>CallAffectorValue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O373" s="7" t="str">
        <f t="shared" ca="1" si="297"/>
        <v/>
      </c>
      <c r="Q373" s="1" t="s">
        <v>296</v>
      </c>
      <c r="S373" s="7">
        <f t="shared" ca="1" si="295"/>
        <v>1</v>
      </c>
      <c r="U373" s="1" t="s">
        <v>297</v>
      </c>
    </row>
    <row r="374" spans="1:23" x14ac:dyDescent="0.3">
      <c r="A374" s="1" t="str">
        <f t="shared" si="296"/>
        <v>LP_AtkSpeedUpOnEncounter_05</v>
      </c>
      <c r="B374" s="1" t="s">
        <v>295</v>
      </c>
      <c r="C374" s="1" t="str">
        <f>IF(ISERROR(VLOOKUP(B374,AffectorValueTable!$A:$A,1,0)),"어펙터밸류없음","")</f>
        <v/>
      </c>
      <c r="D374" s="1">
        <v>5</v>
      </c>
      <c r="E374" s="1" t="str">
        <f>VLOOKUP($B374,AffectorValueTable!$1:$1048576,MATCH(AffectorValueTable!$B$1,AffectorValueTable!$1:$1,0),0)</f>
        <v>CallAffectorValue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O374" s="7" t="str">
        <f t="shared" ca="1" si="297"/>
        <v/>
      </c>
      <c r="Q374" s="1" t="s">
        <v>296</v>
      </c>
      <c r="S374" s="7">
        <f t="shared" ca="1" si="295"/>
        <v>1</v>
      </c>
      <c r="U374" s="1" t="s">
        <v>297</v>
      </c>
    </row>
    <row r="375" spans="1:23" x14ac:dyDescent="0.3">
      <c r="A375" s="1" t="str">
        <f t="shared" si="296"/>
        <v>LP_AtkSpeedUpOnEncounter_06</v>
      </c>
      <c r="B375" s="1" t="s">
        <v>295</v>
      </c>
      <c r="C375" s="1" t="str">
        <f>IF(ISERROR(VLOOKUP(B375,AffectorValueTable!$A:$A,1,0)),"어펙터밸류없음","")</f>
        <v/>
      </c>
      <c r="D375" s="1">
        <v>6</v>
      </c>
      <c r="E375" s="1" t="str">
        <f>VLOOKUP($B375,AffectorValueTable!$1:$1048576,MATCH(AffectorValueTable!$B$1,AffectorValueTable!$1:$1,0),0)</f>
        <v>CallAffectorValue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O375" s="7" t="str">
        <f t="shared" ca="1" si="297"/>
        <v/>
      </c>
      <c r="Q375" s="1" t="s">
        <v>296</v>
      </c>
      <c r="S375" s="7">
        <f t="shared" ca="1" si="295"/>
        <v>1</v>
      </c>
      <c r="U375" s="1" t="s">
        <v>297</v>
      </c>
    </row>
    <row r="376" spans="1:23" x14ac:dyDescent="0.3">
      <c r="A376" s="1" t="str">
        <f t="shared" si="296"/>
        <v>LP_AtkSpeedUpOnEncounter_07</v>
      </c>
      <c r="B376" s="1" t="s">
        <v>295</v>
      </c>
      <c r="C376" s="1" t="str">
        <f>IF(ISERROR(VLOOKUP(B376,AffectorValueTable!$A:$A,1,0)),"어펙터밸류없음","")</f>
        <v/>
      </c>
      <c r="D376" s="1">
        <v>7</v>
      </c>
      <c r="E376" s="1" t="str">
        <f>VLOOKUP($B376,AffectorValueTable!$1:$1048576,MATCH(AffectorValueTable!$B$1,AffectorValueTable!$1:$1,0),0)</f>
        <v>CallAffectorValue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O376" s="7" t="str">
        <f t="shared" ca="1" si="297"/>
        <v/>
      </c>
      <c r="Q376" s="1" t="s">
        <v>296</v>
      </c>
      <c r="S376" s="7">
        <f t="shared" ca="1" si="295"/>
        <v>1</v>
      </c>
      <c r="U376" s="1" t="s">
        <v>297</v>
      </c>
    </row>
    <row r="377" spans="1:23" x14ac:dyDescent="0.3">
      <c r="A377" s="1" t="str">
        <f t="shared" si="296"/>
        <v>LP_AtkSpeedUpOnEncounter_08</v>
      </c>
      <c r="B377" s="1" t="s">
        <v>295</v>
      </c>
      <c r="C377" s="1" t="str">
        <f>IF(ISERROR(VLOOKUP(B377,AffectorValueTable!$A:$A,1,0)),"어펙터밸류없음","")</f>
        <v/>
      </c>
      <c r="D377" s="1">
        <v>8</v>
      </c>
      <c r="E377" s="1" t="str">
        <f>VLOOKUP($B377,AffectorValueTable!$1:$1048576,MATCH(AffectorValueTable!$B$1,AffectorValueTable!$1:$1,0),0)</f>
        <v>CallAffectorValue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O377" s="7" t="str">
        <f t="shared" ca="1" si="297"/>
        <v/>
      </c>
      <c r="Q377" s="1" t="s">
        <v>296</v>
      </c>
      <c r="S377" s="7">
        <f t="shared" ca="1" si="295"/>
        <v>1</v>
      </c>
      <c r="U377" s="1" t="s">
        <v>297</v>
      </c>
    </row>
    <row r="378" spans="1:23" x14ac:dyDescent="0.3">
      <c r="A378" s="1" t="str">
        <f t="shared" si="296"/>
        <v>LP_AtkSpeedUpOnEncounter_09</v>
      </c>
      <c r="B378" s="1" t="s">
        <v>295</v>
      </c>
      <c r="C378" s="1" t="str">
        <f>IF(ISERROR(VLOOKUP(B378,AffectorValueTable!$A:$A,1,0)),"어펙터밸류없음","")</f>
        <v/>
      </c>
      <c r="D378" s="1">
        <v>9</v>
      </c>
      <c r="E378" s="1" t="str">
        <f>VLOOKUP($B378,AffectorValueTable!$1:$1048576,MATCH(AffectorValueTable!$B$1,AffectorValueTable!$1:$1,0),0)</f>
        <v>CallAffectorValue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O378" s="7" t="str">
        <f t="shared" ca="1" si="297"/>
        <v/>
      </c>
      <c r="Q378" s="1" t="s">
        <v>296</v>
      </c>
      <c r="S378" s="7">
        <f t="shared" ca="1" si="295"/>
        <v>1</v>
      </c>
      <c r="U378" s="1" t="s">
        <v>297</v>
      </c>
    </row>
    <row r="379" spans="1:23" x14ac:dyDescent="0.3">
      <c r="A379" s="1" t="str">
        <f t="shared" si="290"/>
        <v>LP_AtkSpeedUpOnEncounter_Spd_01</v>
      </c>
      <c r="B379" s="1" t="s">
        <v>292</v>
      </c>
      <c r="C379" s="1" t="str">
        <f>IF(ISERROR(VLOOKUP(B379,AffectorValueTable!$A:$A,1,0)),"어펙터밸류없음","")</f>
        <v/>
      </c>
      <c r="D379" s="1">
        <v>1</v>
      </c>
      <c r="E379" s="1" t="str">
        <f>VLOOKUP($B379,AffectorValueTable!$1:$1048576,MATCH(AffectorValueTable!$B$1,AffectorValueTable!$1:$1,0),0)</f>
        <v>ChangeActorStatus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4.5</v>
      </c>
      <c r="J379" s="1">
        <f t="shared" ref="J379:J387" si="298">J154*4.5/6*2.5</f>
        <v>0.28125</v>
      </c>
      <c r="M379" s="1" t="s">
        <v>148</v>
      </c>
      <c r="O379" s="7">
        <f t="shared" ca="1" si="291"/>
        <v>3</v>
      </c>
      <c r="R379" s="1">
        <v>1</v>
      </c>
      <c r="S379" s="7">
        <f t="shared" ca="1" si="295"/>
        <v>1</v>
      </c>
      <c r="W379" s="1" t="s">
        <v>364</v>
      </c>
    </row>
    <row r="380" spans="1:23" x14ac:dyDescent="0.3">
      <c r="A380" s="1" t="str">
        <f t="shared" si="290"/>
        <v>LP_AtkSpeedUpOnEncounter_Spd_02</v>
      </c>
      <c r="B380" s="1" t="s">
        <v>292</v>
      </c>
      <c r="C380" s="1" t="str">
        <f>IF(ISERROR(VLOOKUP(B380,AffectorValueTable!$A:$A,1,0)),"어펙터밸류없음","")</f>
        <v/>
      </c>
      <c r="D380" s="1">
        <v>2</v>
      </c>
      <c r="E380" s="1" t="str">
        <f>VLOOKUP($B380,AffectorValueTable!$1:$1048576,MATCH(AffectorValueTable!$B$1,AffectorValueTable!$1:$1,0),0)</f>
        <v>ChangeActorStatus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5</v>
      </c>
      <c r="J380" s="1">
        <f t="shared" si="298"/>
        <v>0.59062499999999996</v>
      </c>
      <c r="M380" s="1" t="s">
        <v>148</v>
      </c>
      <c r="O380" s="7">
        <f t="shared" ca="1" si="291"/>
        <v>3</v>
      </c>
      <c r="R380" s="1">
        <v>1</v>
      </c>
      <c r="S380" s="7">
        <f t="shared" ca="1" si="295"/>
        <v>1</v>
      </c>
      <c r="W380" s="1" t="s">
        <v>364</v>
      </c>
    </row>
    <row r="381" spans="1:23" x14ac:dyDescent="0.3">
      <c r="A381" s="1" t="str">
        <f t="shared" ref="A381:A387" si="299">B381&amp;"_"&amp;TEXT(D381,"00")</f>
        <v>LP_AtkSpeedUpOnEncounter_Spd_03</v>
      </c>
      <c r="B381" s="1" t="s">
        <v>292</v>
      </c>
      <c r="C381" s="1" t="str">
        <f>IF(ISERROR(VLOOKUP(B381,AffectorValueTable!$A:$A,1,0)),"어펙터밸류없음","")</f>
        <v/>
      </c>
      <c r="D381" s="1">
        <v>3</v>
      </c>
      <c r="E381" s="1" t="str">
        <f>VLOOKUP($B381,AffectorValueTable!$1:$1048576,MATCH(AffectorValueTable!$B$1,AffectorValueTable!$1:$1,0),0)</f>
        <v>ChangeActorStatus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5.5</v>
      </c>
      <c r="J381" s="1">
        <f t="shared" si="298"/>
        <v>0.92812500000000009</v>
      </c>
      <c r="M381" s="1" t="s">
        <v>148</v>
      </c>
      <c r="O381" s="7">
        <f t="shared" ref="O381:O387" ca="1" si="300">IF(NOT(ISBLANK(N381)),N381,
IF(ISBLANK(M381),"",
VLOOKUP(M381,OFFSET(INDIRECT("$A:$B"),0,MATCH(M$1&amp;"_Verify",INDIRECT("$1:$1"),0)-1),2,0)
))</f>
        <v>3</v>
      </c>
      <c r="R381" s="1">
        <v>1</v>
      </c>
      <c r="S381" s="7">
        <f t="shared" ca="1" si="295"/>
        <v>1</v>
      </c>
      <c r="W381" s="1" t="s">
        <v>364</v>
      </c>
    </row>
    <row r="382" spans="1:23" x14ac:dyDescent="0.3">
      <c r="A382" s="1" t="str">
        <f t="shared" si="299"/>
        <v>LP_AtkSpeedUpOnEncounter_Spd_04</v>
      </c>
      <c r="B382" s="1" t="s">
        <v>292</v>
      </c>
      <c r="C382" s="1" t="str">
        <f>IF(ISERROR(VLOOKUP(B382,AffectorValueTable!$A:$A,1,0)),"어펙터밸류없음","")</f>
        <v/>
      </c>
      <c r="D382" s="1">
        <v>4</v>
      </c>
      <c r="E382" s="1" t="str">
        <f>VLOOKUP($B382,AffectorValueTable!$1:$1048576,MATCH(AffectorValueTable!$B$1,AffectorValueTable!$1:$1,0),0)</f>
        <v>ChangeActorStatus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6</v>
      </c>
      <c r="J382" s="1">
        <f t="shared" si="298"/>
        <v>1.29375</v>
      </c>
      <c r="M382" s="1" t="s">
        <v>148</v>
      </c>
      <c r="O382" s="7">
        <f t="shared" ca="1" si="300"/>
        <v>3</v>
      </c>
      <c r="R382" s="1">
        <v>1</v>
      </c>
      <c r="S382" s="7">
        <f t="shared" ca="1" si="295"/>
        <v>1</v>
      </c>
      <c r="W382" s="1" t="s">
        <v>364</v>
      </c>
    </row>
    <row r="383" spans="1:23" x14ac:dyDescent="0.3">
      <c r="A383" s="1" t="str">
        <f t="shared" si="299"/>
        <v>LP_AtkSpeedUpOnEncounter_Spd_05</v>
      </c>
      <c r="B383" s="1" t="s">
        <v>292</v>
      </c>
      <c r="C383" s="1" t="str">
        <f>IF(ISERROR(VLOOKUP(B383,AffectorValueTable!$A:$A,1,0)),"어펙터밸류없음","")</f>
        <v/>
      </c>
      <c r="D383" s="1">
        <v>5</v>
      </c>
      <c r="E383" s="1" t="str">
        <f>VLOOKUP($B383,AffectorValueTable!$1:$1048576,MATCH(AffectorValueTable!$B$1,AffectorValueTable!$1:$1,0),0)</f>
        <v>ChangeActorStatus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6.5</v>
      </c>
      <c r="J383" s="1">
        <f t="shared" si="298"/>
        <v>1.6874999999999998</v>
      </c>
      <c r="M383" s="1" t="s">
        <v>148</v>
      </c>
      <c r="O383" s="7">
        <f t="shared" ca="1" si="300"/>
        <v>3</v>
      </c>
      <c r="R383" s="1">
        <v>1</v>
      </c>
      <c r="S383" s="7">
        <f t="shared" ca="1" si="295"/>
        <v>1</v>
      </c>
      <c r="W383" s="1" t="s">
        <v>364</v>
      </c>
    </row>
    <row r="384" spans="1:23" x14ac:dyDescent="0.3">
      <c r="A384" s="1" t="str">
        <f t="shared" si="299"/>
        <v>LP_AtkSpeedUpOnEncounter_Spd_06</v>
      </c>
      <c r="B384" s="1" t="s">
        <v>292</v>
      </c>
      <c r="C384" s="1" t="str">
        <f>IF(ISERROR(VLOOKUP(B384,AffectorValueTable!$A:$A,1,0)),"어펙터밸류없음","")</f>
        <v/>
      </c>
      <c r="D384" s="1">
        <v>6</v>
      </c>
      <c r="E384" s="1" t="str">
        <f>VLOOKUP($B384,AffectorValueTable!$1:$1048576,MATCH(AffectorValueTable!$B$1,AffectorValueTable!$1:$1,0),0)</f>
        <v>ChangeActorStatus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7</v>
      </c>
      <c r="J384" s="1">
        <f t="shared" si="298"/>
        <v>2.109375</v>
      </c>
      <c r="M384" s="1" t="s">
        <v>148</v>
      </c>
      <c r="O384" s="7">
        <f t="shared" ca="1" si="300"/>
        <v>3</v>
      </c>
      <c r="R384" s="1">
        <v>1</v>
      </c>
      <c r="S384" s="7">
        <f t="shared" ca="1" si="295"/>
        <v>1</v>
      </c>
      <c r="W384" s="1" t="s">
        <v>364</v>
      </c>
    </row>
    <row r="385" spans="1:23" x14ac:dyDescent="0.3">
      <c r="A385" s="1" t="str">
        <f t="shared" si="299"/>
        <v>LP_AtkSpeedUpOnEncounter_Spd_07</v>
      </c>
      <c r="B385" s="1" t="s">
        <v>292</v>
      </c>
      <c r="C385" s="1" t="str">
        <f>IF(ISERROR(VLOOKUP(B385,AffectorValueTable!$A:$A,1,0)),"어펙터밸류없음","")</f>
        <v/>
      </c>
      <c r="D385" s="1">
        <v>7</v>
      </c>
      <c r="E385" s="1" t="str">
        <f>VLOOKUP($B385,AffectorValueTable!$1:$1048576,MATCH(AffectorValueTable!$B$1,AffectorValueTable!$1:$1,0),0)</f>
        <v>ChangeActorStatus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7.5</v>
      </c>
      <c r="J385" s="1">
        <f t="shared" si="298"/>
        <v>2.5593750000000002</v>
      </c>
      <c r="M385" s="1" t="s">
        <v>148</v>
      </c>
      <c r="O385" s="7">
        <f t="shared" ca="1" si="300"/>
        <v>3</v>
      </c>
      <c r="R385" s="1">
        <v>1</v>
      </c>
      <c r="S385" s="7">
        <f t="shared" ca="1" si="295"/>
        <v>1</v>
      </c>
      <c r="W385" s="1" t="s">
        <v>364</v>
      </c>
    </row>
    <row r="386" spans="1:23" x14ac:dyDescent="0.3">
      <c r="A386" s="1" t="str">
        <f t="shared" si="299"/>
        <v>LP_AtkSpeedUpOnEncounter_Spd_08</v>
      </c>
      <c r="B386" s="1" t="s">
        <v>292</v>
      </c>
      <c r="C386" s="1" t="str">
        <f>IF(ISERROR(VLOOKUP(B386,AffectorValueTable!$A:$A,1,0)),"어펙터밸류없음","")</f>
        <v/>
      </c>
      <c r="D386" s="1">
        <v>8</v>
      </c>
      <c r="E386" s="1" t="str">
        <f>VLOOKUP($B386,AffectorValueTable!$1:$1048576,MATCH(AffectorValueTable!$B$1,AffectorValueTable!$1:$1,0),0)</f>
        <v>ChangeActorStatus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8</v>
      </c>
      <c r="J386" s="1">
        <f t="shared" si="298"/>
        <v>3.0375000000000001</v>
      </c>
      <c r="M386" s="1" t="s">
        <v>148</v>
      </c>
      <c r="O386" s="7">
        <f t="shared" ca="1" si="300"/>
        <v>3</v>
      </c>
      <c r="R386" s="1">
        <v>1</v>
      </c>
      <c r="S386" s="7">
        <f t="shared" ca="1" si="295"/>
        <v>1</v>
      </c>
      <c r="W386" s="1" t="s">
        <v>364</v>
      </c>
    </row>
    <row r="387" spans="1:23" x14ac:dyDescent="0.3">
      <c r="A387" s="1" t="str">
        <f t="shared" si="299"/>
        <v>LP_AtkSpeedUpOnEncounter_Spd_09</v>
      </c>
      <c r="B387" s="1" t="s">
        <v>292</v>
      </c>
      <c r="C387" s="1" t="str">
        <f>IF(ISERROR(VLOOKUP(B387,AffectorValueTable!$A:$A,1,0)),"어펙터밸류없음","")</f>
        <v/>
      </c>
      <c r="D387" s="1">
        <v>9</v>
      </c>
      <c r="E387" s="1" t="str">
        <f>VLOOKUP($B387,AffectorValueTable!$1:$1048576,MATCH(AffectorValueTable!$B$1,AffectorValueTable!$1:$1,0),0)</f>
        <v>ChangeActorStatus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8.5</v>
      </c>
      <c r="J387" s="1">
        <f t="shared" si="298"/>
        <v>3.5437499999999993</v>
      </c>
      <c r="M387" s="1" t="s">
        <v>148</v>
      </c>
      <c r="O387" s="7">
        <f t="shared" ca="1" si="300"/>
        <v>3</v>
      </c>
      <c r="R387" s="1">
        <v>1</v>
      </c>
      <c r="S387" s="7">
        <f t="shared" ca="1" si="295"/>
        <v>1</v>
      </c>
      <c r="W387" s="1" t="s">
        <v>364</v>
      </c>
    </row>
    <row r="388" spans="1:23" x14ac:dyDescent="0.3">
      <c r="A388" s="1" t="str">
        <f t="shared" ref="A388:A394" si="301">B388&amp;"_"&amp;TEXT(D388,"00")</f>
        <v>LP_AtkSpeedUpOnEncounterBetter_01</v>
      </c>
      <c r="B388" s="1" t="s">
        <v>291</v>
      </c>
      <c r="C388" s="1" t="str">
        <f>IF(ISERROR(VLOOKUP(B388,AffectorValueTable!$A:$A,1,0)),"어펙터밸류없음","")</f>
        <v/>
      </c>
      <c r="D388" s="1">
        <v>1</v>
      </c>
      <c r="E388" s="1" t="str">
        <f>VLOOKUP($B388,AffectorValueTable!$1:$1048576,MATCH(AffectorValueTable!$B$1,AffectorValueTable!$1:$1,0),0)</f>
        <v>CallAffectorValue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O388" s="7" t="str">
        <f t="shared" ca="1" si="291"/>
        <v/>
      </c>
      <c r="Q388" s="1" t="s">
        <v>296</v>
      </c>
      <c r="S388" s="7">
        <f t="shared" ca="1" si="295"/>
        <v>1</v>
      </c>
      <c r="U388" s="1" t="s">
        <v>293</v>
      </c>
    </row>
    <row r="389" spans="1:23" x14ac:dyDescent="0.3">
      <c r="A389" s="1" t="str">
        <f t="shared" si="301"/>
        <v>LP_AtkSpeedUpOnEncounterBetter_02</v>
      </c>
      <c r="B389" s="1" t="s">
        <v>291</v>
      </c>
      <c r="C389" s="1" t="str">
        <f>IF(ISERROR(VLOOKUP(B389,AffectorValueTable!$A:$A,1,0)),"어펙터밸류없음","")</f>
        <v/>
      </c>
      <c r="D389" s="1">
        <v>2</v>
      </c>
      <c r="E389" s="1" t="str">
        <f>VLOOKUP($B389,AffectorValueTable!$1:$1048576,MATCH(AffectorValueTable!$B$1,AffectorValueTable!$1:$1,0),0)</f>
        <v>CallAffectorValue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O389" s="7" t="str">
        <f t="shared" ca="1" si="291"/>
        <v/>
      </c>
      <c r="Q389" s="1" t="s">
        <v>296</v>
      </c>
      <c r="S389" s="7">
        <f t="shared" ca="1" si="295"/>
        <v>1</v>
      </c>
      <c r="U389" s="1" t="s">
        <v>293</v>
      </c>
    </row>
    <row r="390" spans="1:23" x14ac:dyDescent="0.3">
      <c r="A390" s="1" t="str">
        <f t="shared" ref="A390:A392" si="302">B390&amp;"_"&amp;TEXT(D390,"00")</f>
        <v>LP_AtkSpeedUpOnEncounterBetter_03</v>
      </c>
      <c r="B390" s="1" t="s">
        <v>291</v>
      </c>
      <c r="C390" s="1" t="str">
        <f>IF(ISERROR(VLOOKUP(B390,AffectorValueTable!$A:$A,1,0)),"어펙터밸류없음","")</f>
        <v/>
      </c>
      <c r="D390" s="1">
        <v>3</v>
      </c>
      <c r="E390" s="1" t="str">
        <f>VLOOKUP($B390,AffectorValueTable!$1:$1048576,MATCH(AffectorValueTable!$B$1,AffectorValueTable!$1:$1,0),0)</f>
        <v>CallAffectorValue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O390" s="7" t="str">
        <f t="shared" ref="O390:O392" ca="1" si="303">IF(NOT(ISBLANK(N390)),N390,
IF(ISBLANK(M390),"",
VLOOKUP(M390,OFFSET(INDIRECT("$A:$B"),0,MATCH(M$1&amp;"_Verify",INDIRECT("$1:$1"),0)-1),2,0)
))</f>
        <v/>
      </c>
      <c r="Q390" s="1" t="s">
        <v>296</v>
      </c>
      <c r="S390" s="7">
        <f t="shared" ca="1" si="295"/>
        <v>1</v>
      </c>
      <c r="U390" s="1" t="s">
        <v>293</v>
      </c>
    </row>
    <row r="391" spans="1:23" x14ac:dyDescent="0.3">
      <c r="A391" s="1" t="str">
        <f t="shared" si="302"/>
        <v>LP_AtkSpeedUpOnEncounterBetter_04</v>
      </c>
      <c r="B391" s="1" t="s">
        <v>291</v>
      </c>
      <c r="C391" s="1" t="str">
        <f>IF(ISERROR(VLOOKUP(B391,AffectorValueTable!$A:$A,1,0)),"어펙터밸류없음","")</f>
        <v/>
      </c>
      <c r="D391" s="1">
        <v>4</v>
      </c>
      <c r="E391" s="1" t="str">
        <f>VLOOKUP($B391,AffectorValueTable!$1:$1048576,MATCH(AffectorValueTable!$B$1,AffectorValueTable!$1:$1,0),0)</f>
        <v>CallAffectorValue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O391" s="7" t="str">
        <f t="shared" ca="1" si="303"/>
        <v/>
      </c>
      <c r="Q391" s="1" t="s">
        <v>296</v>
      </c>
      <c r="S391" s="7">
        <f t="shared" ca="1" si="295"/>
        <v>1</v>
      </c>
      <c r="U391" s="1" t="s">
        <v>293</v>
      </c>
    </row>
    <row r="392" spans="1:23" x14ac:dyDescent="0.3">
      <c r="A392" s="1" t="str">
        <f t="shared" si="302"/>
        <v>LP_AtkSpeedUpOnEncounterBetter_05</v>
      </c>
      <c r="B392" s="1" t="s">
        <v>291</v>
      </c>
      <c r="C392" s="1" t="str">
        <f>IF(ISERROR(VLOOKUP(B392,AffectorValueTable!$A:$A,1,0)),"어펙터밸류없음","")</f>
        <v/>
      </c>
      <c r="D392" s="1">
        <v>5</v>
      </c>
      <c r="E392" s="1" t="str">
        <f>VLOOKUP($B392,AffectorValueTable!$1:$1048576,MATCH(AffectorValueTable!$B$1,AffectorValueTable!$1:$1,0),0)</f>
        <v>CallAffectorValue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O392" s="7" t="str">
        <f t="shared" ca="1" si="303"/>
        <v/>
      </c>
      <c r="Q392" s="1" t="s">
        <v>296</v>
      </c>
      <c r="S392" s="7">
        <f t="shared" ca="1" si="295"/>
        <v>1</v>
      </c>
      <c r="U392" s="1" t="s">
        <v>293</v>
      </c>
    </row>
    <row r="393" spans="1:23" x14ac:dyDescent="0.3">
      <c r="A393" s="1" t="str">
        <f t="shared" si="301"/>
        <v>LP_AtkSpeedUpOnEncounterBetter_Spd_01</v>
      </c>
      <c r="B393" s="1" t="s">
        <v>294</v>
      </c>
      <c r="C393" s="1" t="str">
        <f>IF(ISERROR(VLOOKUP(B393,AffectorValueTable!$A:$A,1,0)),"어펙터밸류없음","")</f>
        <v/>
      </c>
      <c r="D393" s="1">
        <v>1</v>
      </c>
      <c r="E393" s="1" t="str">
        <f>VLOOKUP($B393,AffectorValueTable!$1:$1048576,MATCH(AffectorValueTable!$B$1,AffectorValueTable!$1:$1,0),0)</f>
        <v>ChangeActorStatus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4.5</v>
      </c>
      <c r="J393" s="1">
        <f>J163*4.5/6*2.5</f>
        <v>0.46875</v>
      </c>
      <c r="M393" s="1" t="s">
        <v>148</v>
      </c>
      <c r="O393" s="7">
        <f t="shared" ca="1" si="291"/>
        <v>3</v>
      </c>
      <c r="R393" s="1">
        <v>1</v>
      </c>
      <c r="S393" s="7">
        <f t="shared" ca="1" si="295"/>
        <v>1</v>
      </c>
      <c r="W393" s="1" t="s">
        <v>364</v>
      </c>
    </row>
    <row r="394" spans="1:23" x14ac:dyDescent="0.3">
      <c r="A394" s="1" t="str">
        <f t="shared" si="301"/>
        <v>LP_AtkSpeedUpOnEncounterBetter_Spd_02</v>
      </c>
      <c r="B394" s="1" t="s">
        <v>294</v>
      </c>
      <c r="C394" s="1" t="str">
        <f>IF(ISERROR(VLOOKUP(B394,AffectorValueTable!$A:$A,1,0)),"어펙터밸류없음","")</f>
        <v/>
      </c>
      <c r="D394" s="1">
        <v>2</v>
      </c>
      <c r="E394" s="1" t="str">
        <f>VLOOKUP($B394,AffectorValueTable!$1:$1048576,MATCH(AffectorValueTable!$B$1,AffectorValueTable!$1:$1,0),0)</f>
        <v>ChangeActorStatus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5.5</v>
      </c>
      <c r="J394" s="1">
        <f>J164*4.5/6*2.5</f>
        <v>0.98437500000000011</v>
      </c>
      <c r="M394" s="1" t="s">
        <v>148</v>
      </c>
      <c r="O394" s="7">
        <f t="shared" ca="1" si="291"/>
        <v>3</v>
      </c>
      <c r="R394" s="1">
        <v>1</v>
      </c>
      <c r="S394" s="7">
        <f t="shared" ca="1" si="295"/>
        <v>1</v>
      </c>
      <c r="W394" s="1" t="s">
        <v>364</v>
      </c>
    </row>
    <row r="395" spans="1:23" x14ac:dyDescent="0.3">
      <c r="A395" s="1" t="str">
        <f t="shared" ref="A395:A397" si="304">B395&amp;"_"&amp;TEXT(D395,"00")</f>
        <v>LP_AtkSpeedUpOnEncounterBetter_Spd_03</v>
      </c>
      <c r="B395" s="1" t="s">
        <v>294</v>
      </c>
      <c r="C395" s="1" t="str">
        <f>IF(ISERROR(VLOOKUP(B395,AffectorValueTable!$A:$A,1,0)),"어펙터밸류없음","")</f>
        <v/>
      </c>
      <c r="D395" s="1">
        <v>3</v>
      </c>
      <c r="E395" s="1" t="str">
        <f>VLOOKUP($B395,AffectorValueTable!$1:$1048576,MATCH(AffectorValueTable!$B$1,AffectorValueTable!$1:$1,0),0)</f>
        <v>ChangeActorStatus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6.5</v>
      </c>
      <c r="J395" s="1">
        <f>J165*4.5/6*2.5</f>
        <v>1.546875</v>
      </c>
      <c r="M395" s="1" t="s">
        <v>148</v>
      </c>
      <c r="O395" s="7">
        <f t="shared" ref="O395:O397" ca="1" si="305">IF(NOT(ISBLANK(N395)),N395,
IF(ISBLANK(M395),"",
VLOOKUP(M395,OFFSET(INDIRECT("$A:$B"),0,MATCH(M$1&amp;"_Verify",INDIRECT("$1:$1"),0)-1),2,0)
))</f>
        <v>3</v>
      </c>
      <c r="R395" s="1">
        <v>1</v>
      </c>
      <c r="S395" s="7">
        <f t="shared" ca="1" si="295"/>
        <v>1</v>
      </c>
      <c r="W395" s="1" t="s">
        <v>364</v>
      </c>
    </row>
    <row r="396" spans="1:23" x14ac:dyDescent="0.3">
      <c r="A396" s="1" t="str">
        <f t="shared" si="304"/>
        <v>LP_AtkSpeedUpOnEncounterBetter_Spd_04</v>
      </c>
      <c r="B396" s="1" t="s">
        <v>294</v>
      </c>
      <c r="C396" s="1" t="str">
        <f>IF(ISERROR(VLOOKUP(B396,AffectorValueTable!$A:$A,1,0)),"어펙터밸류없음","")</f>
        <v/>
      </c>
      <c r="D396" s="1">
        <v>4</v>
      </c>
      <c r="E396" s="1" t="str">
        <f>VLOOKUP($B396,AffectorValueTable!$1:$1048576,MATCH(AffectorValueTable!$B$1,AffectorValueTable!$1:$1,0),0)</f>
        <v>ChangeActorStatus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7.5</v>
      </c>
      <c r="J396" s="1">
        <f>J166*4.5/6*2.5</f>
        <v>2.15625</v>
      </c>
      <c r="M396" s="1" t="s">
        <v>148</v>
      </c>
      <c r="O396" s="7">
        <f t="shared" ca="1" si="305"/>
        <v>3</v>
      </c>
      <c r="R396" s="1">
        <v>1</v>
      </c>
      <c r="S396" s="7">
        <f t="shared" ca="1" si="295"/>
        <v>1</v>
      </c>
      <c r="W396" s="1" t="s">
        <v>364</v>
      </c>
    </row>
    <row r="397" spans="1:23" x14ac:dyDescent="0.3">
      <c r="A397" s="1" t="str">
        <f t="shared" si="304"/>
        <v>LP_AtkSpeedUpOnEncounterBetter_Spd_05</v>
      </c>
      <c r="B397" s="1" t="s">
        <v>294</v>
      </c>
      <c r="C397" s="1" t="str">
        <f>IF(ISERROR(VLOOKUP(B397,AffectorValueTable!$A:$A,1,0)),"어펙터밸류없음","")</f>
        <v/>
      </c>
      <c r="D397" s="1">
        <v>5</v>
      </c>
      <c r="E397" s="1" t="str">
        <f>VLOOKUP($B397,AffectorValueTable!$1:$1048576,MATCH(AffectorValueTable!$B$1,AffectorValueTable!$1:$1,0),0)</f>
        <v>ChangeActorStatus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8.5</v>
      </c>
      <c r="J397" s="1">
        <f>J167*4.5/6*2.5</f>
        <v>2.8125</v>
      </c>
      <c r="M397" s="1" t="s">
        <v>148</v>
      </c>
      <c r="O397" s="7">
        <f t="shared" ca="1" si="305"/>
        <v>3</v>
      </c>
      <c r="R397" s="1">
        <v>1</v>
      </c>
      <c r="S397" s="7">
        <f t="shared" ca="1" si="295"/>
        <v>1</v>
      </c>
      <c r="W397" s="1" t="s">
        <v>364</v>
      </c>
    </row>
    <row r="398" spans="1:23" x14ac:dyDescent="0.3">
      <c r="A398" s="1" t="str">
        <f t="shared" ref="A398:A402" si="306">B398&amp;"_"&amp;TEXT(D398,"00")</f>
        <v>LP_VampireOnAttack_01</v>
      </c>
      <c r="B398" s="1" t="s">
        <v>298</v>
      </c>
      <c r="C398" s="1" t="str">
        <f>IF(ISERROR(VLOOKUP(B398,AffectorValueTable!$A:$A,1,0)),"어펙터밸류없음","")</f>
        <v/>
      </c>
      <c r="D398" s="1">
        <v>1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L398" s="1">
        <f t="shared" ref="L398:L411" si="307">J154</f>
        <v>0.15</v>
      </c>
      <c r="O398" s="7" t="str">
        <f t="shared" ref="O398:O402" ca="1" si="308">IF(NOT(ISBLANK(N398)),N398,
IF(ISBLANK(M398),"",
VLOOKUP(M398,OFFSET(INDIRECT("$A:$B"),0,MATCH(M$1&amp;"_Verify",INDIRECT("$1:$1"),0)-1),2,0)
))</f>
        <v/>
      </c>
      <c r="S398" s="7" t="str">
        <f t="shared" ca="1" si="295"/>
        <v/>
      </c>
    </row>
    <row r="399" spans="1:23" x14ac:dyDescent="0.3">
      <c r="A399" s="1" t="str">
        <f t="shared" si="306"/>
        <v>LP_VampireOnAttack_02</v>
      </c>
      <c r="B399" s="1" t="s">
        <v>298</v>
      </c>
      <c r="C399" s="1" t="str">
        <f>IF(ISERROR(VLOOKUP(B399,AffectorValueTable!$A:$A,1,0)),"어펙터밸류없음","")</f>
        <v/>
      </c>
      <c r="D399" s="1">
        <v>2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L399" s="1">
        <f t="shared" si="307"/>
        <v>0.315</v>
      </c>
      <c r="O399" s="7" t="str">
        <f t="shared" ca="1" si="308"/>
        <v/>
      </c>
      <c r="S399" s="7" t="str">
        <f t="shared" ca="1" si="295"/>
        <v/>
      </c>
    </row>
    <row r="400" spans="1:23" x14ac:dyDescent="0.3">
      <c r="A400" s="1" t="str">
        <f t="shared" si="306"/>
        <v>LP_VampireOnAttack_03</v>
      </c>
      <c r="B400" s="1" t="s">
        <v>298</v>
      </c>
      <c r="C400" s="1" t="str">
        <f>IF(ISERROR(VLOOKUP(B400,AffectorValueTable!$A:$A,1,0)),"어펙터밸류없음","")</f>
        <v/>
      </c>
      <c r="D400" s="1">
        <v>3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L400" s="1">
        <f t="shared" si="307"/>
        <v>0.49500000000000005</v>
      </c>
      <c r="O400" s="7" t="str">
        <f t="shared" ca="1" si="308"/>
        <v/>
      </c>
      <c r="S400" s="7" t="str">
        <f t="shared" ca="1" si="295"/>
        <v/>
      </c>
    </row>
    <row r="401" spans="1:21" x14ac:dyDescent="0.3">
      <c r="A401" s="1" t="str">
        <f t="shared" si="306"/>
        <v>LP_VampireOnAttack_04</v>
      </c>
      <c r="B401" s="1" t="s">
        <v>298</v>
      </c>
      <c r="C401" s="1" t="str">
        <f>IF(ISERROR(VLOOKUP(B401,AffectorValueTable!$A:$A,1,0)),"어펙터밸류없음","")</f>
        <v/>
      </c>
      <c r="D401" s="1">
        <v>4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L401" s="1">
        <f t="shared" si="307"/>
        <v>0.69</v>
      </c>
      <c r="O401" s="7" t="str">
        <f t="shared" ca="1" si="308"/>
        <v/>
      </c>
      <c r="S401" s="7" t="str">
        <f t="shared" ca="1" si="295"/>
        <v/>
      </c>
    </row>
    <row r="402" spans="1:21" x14ac:dyDescent="0.3">
      <c r="A402" s="1" t="str">
        <f t="shared" si="306"/>
        <v>LP_VampireOnAttack_05</v>
      </c>
      <c r="B402" s="1" t="s">
        <v>298</v>
      </c>
      <c r="C402" s="1" t="str">
        <f>IF(ISERROR(VLOOKUP(B402,AffectorValueTable!$A:$A,1,0)),"어펙터밸류없음","")</f>
        <v/>
      </c>
      <c r="D402" s="1">
        <v>5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L402" s="1">
        <f t="shared" si="307"/>
        <v>0.89999999999999991</v>
      </c>
      <c r="O402" s="7" t="str">
        <f t="shared" ca="1" si="308"/>
        <v/>
      </c>
      <c r="S402" s="7" t="str">
        <f t="shared" ca="1" si="295"/>
        <v/>
      </c>
    </row>
    <row r="403" spans="1:21" x14ac:dyDescent="0.3">
      <c r="A403" s="1" t="str">
        <f t="shared" ref="A403:A406" si="309">B403&amp;"_"&amp;TEXT(D403,"00")</f>
        <v>LP_VampireOnAttack_06</v>
      </c>
      <c r="B403" s="1" t="s">
        <v>298</v>
      </c>
      <c r="C403" s="1" t="str">
        <f>IF(ISERROR(VLOOKUP(B403,AffectorValueTable!$A:$A,1,0)),"어펙터밸류없음","")</f>
        <v/>
      </c>
      <c r="D403" s="1">
        <v>6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L403" s="1">
        <f t="shared" si="307"/>
        <v>1.125</v>
      </c>
      <c r="O403" s="7" t="str">
        <f t="shared" ref="O403:O406" ca="1" si="310">IF(NOT(ISBLANK(N403)),N403,
IF(ISBLANK(M403),"",
VLOOKUP(M403,OFFSET(INDIRECT("$A:$B"),0,MATCH(M$1&amp;"_Verify",INDIRECT("$1:$1"),0)-1),2,0)
))</f>
        <v/>
      </c>
      <c r="S403" s="7" t="str">
        <f t="shared" ref="S403:S406" ca="1" si="311">IF(NOT(ISBLANK(R403)),R403,
IF(ISBLANK(Q403),"",
VLOOKUP(Q403,OFFSET(INDIRECT("$A:$B"),0,MATCH(Q$1&amp;"_Verify",INDIRECT("$1:$1"),0)-1),2,0)
))</f>
        <v/>
      </c>
    </row>
    <row r="404" spans="1:21" x14ac:dyDescent="0.3">
      <c r="A404" s="1" t="str">
        <f t="shared" si="309"/>
        <v>LP_VampireOnAttack_07</v>
      </c>
      <c r="B404" s="1" t="s">
        <v>298</v>
      </c>
      <c r="C404" s="1" t="str">
        <f>IF(ISERROR(VLOOKUP(B404,AffectorValueTable!$A:$A,1,0)),"어펙터밸류없음","")</f>
        <v/>
      </c>
      <c r="D404" s="1">
        <v>7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L404" s="1">
        <f t="shared" si="307"/>
        <v>1.3650000000000002</v>
      </c>
      <c r="O404" s="7" t="str">
        <f t="shared" ca="1" si="310"/>
        <v/>
      </c>
      <c r="S404" s="7" t="str">
        <f t="shared" ca="1" si="311"/>
        <v/>
      </c>
    </row>
    <row r="405" spans="1:21" x14ac:dyDescent="0.3">
      <c r="A405" s="1" t="str">
        <f t="shared" si="309"/>
        <v>LP_VampireOnAttack_08</v>
      </c>
      <c r="B405" s="1" t="s">
        <v>298</v>
      </c>
      <c r="C405" s="1" t="str">
        <f>IF(ISERROR(VLOOKUP(B405,AffectorValueTable!$A:$A,1,0)),"어펙터밸류없음","")</f>
        <v/>
      </c>
      <c r="D405" s="1">
        <v>8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L405" s="1">
        <f t="shared" si="307"/>
        <v>1.62</v>
      </c>
      <c r="O405" s="7" t="str">
        <f t="shared" ca="1" si="310"/>
        <v/>
      </c>
      <c r="S405" s="7" t="str">
        <f t="shared" ca="1" si="311"/>
        <v/>
      </c>
    </row>
    <row r="406" spans="1:21" x14ac:dyDescent="0.3">
      <c r="A406" s="1" t="str">
        <f t="shared" si="309"/>
        <v>LP_VampireOnAttack_09</v>
      </c>
      <c r="B406" s="1" t="s">
        <v>298</v>
      </c>
      <c r="C406" s="1" t="str">
        <f>IF(ISERROR(VLOOKUP(B406,AffectorValueTable!$A:$A,1,0)),"어펙터밸류없음","")</f>
        <v/>
      </c>
      <c r="D406" s="1">
        <v>9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L406" s="1">
        <f t="shared" si="307"/>
        <v>1.89</v>
      </c>
      <c r="O406" s="7" t="str">
        <f t="shared" ca="1" si="310"/>
        <v/>
      </c>
      <c r="S406" s="7" t="str">
        <f t="shared" ca="1" si="311"/>
        <v/>
      </c>
    </row>
    <row r="407" spans="1:21" x14ac:dyDescent="0.3">
      <c r="A407" s="1" t="str">
        <f t="shared" ref="A407:A411" si="312">B407&amp;"_"&amp;TEXT(D407,"00")</f>
        <v>LP_VampireOnAttackBetter_01</v>
      </c>
      <c r="B407" s="1" t="s">
        <v>299</v>
      </c>
      <c r="C407" s="1" t="str">
        <f>IF(ISERROR(VLOOKUP(B407,AffectorValueTable!$A:$A,1,0)),"어펙터밸류없음","")</f>
        <v/>
      </c>
      <c r="D407" s="1">
        <v>1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L407" s="1">
        <f t="shared" si="307"/>
        <v>0.25</v>
      </c>
      <c r="O407" s="7" t="str">
        <f t="shared" ref="O407:O411" ca="1" si="313">IF(NOT(ISBLANK(N407)),N407,
IF(ISBLANK(M407),"",
VLOOKUP(M407,OFFSET(INDIRECT("$A:$B"),0,MATCH(M$1&amp;"_Verify",INDIRECT("$1:$1"),0)-1),2,0)
))</f>
        <v/>
      </c>
      <c r="S407" s="7" t="str">
        <f t="shared" ca="1" si="295"/>
        <v/>
      </c>
    </row>
    <row r="408" spans="1:21" x14ac:dyDescent="0.3">
      <c r="A408" s="1" t="str">
        <f t="shared" si="312"/>
        <v>LP_VampireOnAttackBetter_02</v>
      </c>
      <c r="B408" s="1" t="s">
        <v>299</v>
      </c>
      <c r="C408" s="1" t="str">
        <f>IF(ISERROR(VLOOKUP(B408,AffectorValueTable!$A:$A,1,0)),"어펙터밸류없음","")</f>
        <v/>
      </c>
      <c r="D408" s="1">
        <v>2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L408" s="1">
        <f t="shared" si="307"/>
        <v>0.52500000000000002</v>
      </c>
      <c r="O408" s="7" t="str">
        <f t="shared" ca="1" si="313"/>
        <v/>
      </c>
      <c r="S408" s="7" t="str">
        <f t="shared" ca="1" si="295"/>
        <v/>
      </c>
    </row>
    <row r="409" spans="1:21" x14ac:dyDescent="0.3">
      <c r="A409" s="1" t="str">
        <f t="shared" si="312"/>
        <v>LP_VampireOnAttackBetter_03</v>
      </c>
      <c r="B409" s="1" t="s">
        <v>299</v>
      </c>
      <c r="C409" s="1" t="str">
        <f>IF(ISERROR(VLOOKUP(B409,AffectorValueTable!$A:$A,1,0)),"어펙터밸류없음","")</f>
        <v/>
      </c>
      <c r="D409" s="1">
        <v>3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L409" s="1">
        <f t="shared" si="307"/>
        <v>0.82500000000000007</v>
      </c>
      <c r="O409" s="7" t="str">
        <f t="shared" ca="1" si="313"/>
        <v/>
      </c>
      <c r="S409" s="7" t="str">
        <f t="shared" ca="1" si="295"/>
        <v/>
      </c>
    </row>
    <row r="410" spans="1:21" x14ac:dyDescent="0.3">
      <c r="A410" s="1" t="str">
        <f t="shared" si="312"/>
        <v>LP_VampireOnAttackBetter_04</v>
      </c>
      <c r="B410" s="1" t="s">
        <v>299</v>
      </c>
      <c r="C410" s="1" t="str">
        <f>IF(ISERROR(VLOOKUP(B410,AffectorValueTable!$A:$A,1,0)),"어펙터밸류없음","")</f>
        <v/>
      </c>
      <c r="D410" s="1">
        <v>4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L410" s="1">
        <f t="shared" si="307"/>
        <v>1.1499999999999999</v>
      </c>
      <c r="O410" s="7" t="str">
        <f t="shared" ca="1" si="313"/>
        <v/>
      </c>
      <c r="S410" s="7" t="str">
        <f t="shared" ca="1" si="295"/>
        <v/>
      </c>
    </row>
    <row r="411" spans="1:21" x14ac:dyDescent="0.3">
      <c r="A411" s="1" t="str">
        <f t="shared" si="312"/>
        <v>LP_VampireOnAttackBetter_05</v>
      </c>
      <c r="B411" s="1" t="s">
        <v>299</v>
      </c>
      <c r="C411" s="1" t="str">
        <f>IF(ISERROR(VLOOKUP(B411,AffectorValueTable!$A:$A,1,0)),"어펙터밸류없음","")</f>
        <v/>
      </c>
      <c r="D411" s="1">
        <v>5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L411" s="1">
        <f t="shared" si="307"/>
        <v>1.5</v>
      </c>
      <c r="O411" s="7" t="str">
        <f t="shared" ca="1" si="313"/>
        <v/>
      </c>
      <c r="S411" s="7" t="str">
        <f t="shared" ca="1" si="295"/>
        <v/>
      </c>
    </row>
    <row r="412" spans="1:21" x14ac:dyDescent="0.3">
      <c r="A412" s="1" t="str">
        <f t="shared" ref="A412:A416" si="314">B412&amp;"_"&amp;TEXT(D412,"00")</f>
        <v>LP_RecoverOnAttacked_01</v>
      </c>
      <c r="B412" s="1" t="s">
        <v>300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CallAffectorValue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O412" s="7" t="str">
        <f t="shared" ref="O412:O416" ca="1" si="315">IF(NOT(ISBLANK(N412)),N412,
IF(ISBLANK(M412),"",
VLOOKUP(M412,OFFSET(INDIRECT("$A:$B"),0,MATCH(M$1&amp;"_Verify",INDIRECT("$1:$1"),0)-1),2,0)
))</f>
        <v/>
      </c>
      <c r="Q412" s="1" t="s">
        <v>224</v>
      </c>
      <c r="S412" s="7">
        <f t="shared" ca="1" si="295"/>
        <v>4</v>
      </c>
      <c r="U412" s="1" t="s">
        <v>301</v>
      </c>
    </row>
    <row r="413" spans="1:21" x14ac:dyDescent="0.3">
      <c r="A413" s="1" t="str">
        <f t="shared" si="314"/>
        <v>LP_RecoverOnAttacked_02</v>
      </c>
      <c r="B413" s="1" t="s">
        <v>300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CallAffectorValue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O413" s="7" t="str">
        <f t="shared" ca="1" si="315"/>
        <v/>
      </c>
      <c r="Q413" s="1" t="s">
        <v>224</v>
      </c>
      <c r="S413" s="7">
        <f t="shared" ca="1" si="295"/>
        <v>4</v>
      </c>
      <c r="U413" s="1" t="s">
        <v>301</v>
      </c>
    </row>
    <row r="414" spans="1:21" x14ac:dyDescent="0.3">
      <c r="A414" s="1" t="str">
        <f t="shared" si="314"/>
        <v>LP_RecoverOnAttacked_03</v>
      </c>
      <c r="B414" s="1" t="s">
        <v>300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15"/>
        <v/>
      </c>
      <c r="Q414" s="1" t="s">
        <v>224</v>
      </c>
      <c r="S414" s="7">
        <f t="shared" ca="1" si="295"/>
        <v>4</v>
      </c>
      <c r="U414" s="1" t="s">
        <v>301</v>
      </c>
    </row>
    <row r="415" spans="1:21" x14ac:dyDescent="0.3">
      <c r="A415" s="1" t="str">
        <f t="shared" si="314"/>
        <v>LP_RecoverOnAttacked_04</v>
      </c>
      <c r="B415" s="1" t="s">
        <v>300</v>
      </c>
      <c r="C415" s="1" t="str">
        <f>IF(ISERROR(VLOOKUP(B415,AffectorValueTable!$A:$A,1,0)),"어펙터밸류없음","")</f>
        <v/>
      </c>
      <c r="D415" s="1">
        <v>4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315"/>
        <v/>
      </c>
      <c r="Q415" s="1" t="s">
        <v>224</v>
      </c>
      <c r="S415" s="7">
        <f t="shared" ca="1" si="295"/>
        <v>4</v>
      </c>
      <c r="U415" s="1" t="s">
        <v>301</v>
      </c>
    </row>
    <row r="416" spans="1:21" x14ac:dyDescent="0.3">
      <c r="A416" s="1" t="str">
        <f t="shared" si="314"/>
        <v>LP_RecoverOnAttacked_05</v>
      </c>
      <c r="B416" s="1" t="s">
        <v>300</v>
      </c>
      <c r="C416" s="1" t="str">
        <f>IF(ISERROR(VLOOKUP(B416,AffectorValueTable!$A:$A,1,0)),"어펙터밸류없음","")</f>
        <v/>
      </c>
      <c r="D416" s="1">
        <v>5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ca="1" si="315"/>
        <v/>
      </c>
      <c r="Q416" s="1" t="s">
        <v>224</v>
      </c>
      <c r="S416" s="7">
        <f t="shared" ca="1" si="295"/>
        <v>4</v>
      </c>
      <c r="U416" s="1" t="s">
        <v>301</v>
      </c>
    </row>
    <row r="417" spans="1:19" x14ac:dyDescent="0.3">
      <c r="A417" s="1" t="str">
        <f t="shared" ref="A417:A421" si="316">B417&amp;"_"&amp;TEXT(D417,"00")</f>
        <v>LP_RecoverOnAttacked_Heal_01</v>
      </c>
      <c r="B417" s="1" t="s">
        <v>301</v>
      </c>
      <c r="C417" s="1" t="str">
        <f>IF(ISERROR(VLOOKUP(B417,AffectorValueTable!$A:$A,1,0)),"어펙터밸류없음","")</f>
        <v/>
      </c>
      <c r="D417" s="1">
        <v>1</v>
      </c>
      <c r="E417" s="1" t="str">
        <f>VLOOKUP($B417,AffectorValueTable!$1:$1048576,MATCH(AffectorValueTable!$B$1,AffectorValueTable!$1:$1,0),0)</f>
        <v>HealOverTime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f t="shared" ref="I417:I421" si="317">J417*5+0.1</f>
        <v>4.6999999999999984</v>
      </c>
      <c r="J417" s="1">
        <f t="shared" ref="J417:J420" si="318">J418+0.08</f>
        <v>0.91999999999999982</v>
      </c>
      <c r="L417" s="1">
        <v>8.8888888888888892E-2</v>
      </c>
      <c r="O417" s="7" t="str">
        <f t="shared" ref="O417:O421" ca="1" si="319">IF(NOT(ISBLANK(N417)),N417,
IF(ISBLANK(M417),"",
VLOOKUP(M417,OFFSET(INDIRECT("$A:$B"),0,MATCH(M$1&amp;"_Verify",INDIRECT("$1:$1"),0)-1),2,0)
))</f>
        <v/>
      </c>
      <c r="S417" s="7" t="str">
        <f t="shared" ca="1" si="295"/>
        <v/>
      </c>
    </row>
    <row r="418" spans="1:19" x14ac:dyDescent="0.3">
      <c r="A418" s="1" t="str">
        <f t="shared" si="316"/>
        <v>LP_RecoverOnAttacked_Heal_02</v>
      </c>
      <c r="B418" s="1" t="s">
        <v>301</v>
      </c>
      <c r="C418" s="1" t="str">
        <f>IF(ISERROR(VLOOKUP(B418,AffectorValueTable!$A:$A,1,0)),"어펙터밸류없음","")</f>
        <v/>
      </c>
      <c r="D418" s="1">
        <v>2</v>
      </c>
      <c r="E418" s="1" t="str">
        <f>VLOOKUP($B418,AffectorValueTable!$1:$1048576,MATCH(AffectorValueTable!$B$1,AffectorValueTable!$1:$1,0),0)</f>
        <v>HealOverTime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f t="shared" si="317"/>
        <v>4.2999999999999989</v>
      </c>
      <c r="J418" s="1">
        <f t="shared" si="318"/>
        <v>0.83999999999999986</v>
      </c>
      <c r="L418" s="1">
        <v>0.12537313432835823</v>
      </c>
      <c r="O418" s="7" t="str">
        <f t="shared" ca="1" si="319"/>
        <v/>
      </c>
      <c r="S418" s="7" t="str">
        <f t="shared" ca="1" si="295"/>
        <v/>
      </c>
    </row>
    <row r="419" spans="1:19" x14ac:dyDescent="0.3">
      <c r="A419" s="1" t="str">
        <f t="shared" si="316"/>
        <v>LP_RecoverOnAttacked_Heal_03</v>
      </c>
      <c r="B419" s="1" t="s">
        <v>301</v>
      </c>
      <c r="C419" s="1" t="str">
        <f>IF(ISERROR(VLOOKUP(B419,AffectorValueTable!$A:$A,1,0)),"어펙터밸류없음","")</f>
        <v/>
      </c>
      <c r="D419" s="1">
        <v>3</v>
      </c>
      <c r="E419" s="1" t="str">
        <f>VLOOKUP($B419,AffectorValueTable!$1:$1048576,MATCH(AffectorValueTable!$B$1,AffectorValueTable!$1:$1,0),0)</f>
        <v>HealOverTime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f t="shared" si="317"/>
        <v>3.8999999999999995</v>
      </c>
      <c r="J419" s="1">
        <f t="shared" si="318"/>
        <v>0.7599999999999999</v>
      </c>
      <c r="L419" s="1">
        <v>0.14505494505494507</v>
      </c>
      <c r="O419" s="7" t="str">
        <f t="shared" ca="1" si="319"/>
        <v/>
      </c>
      <c r="S419" s="7" t="str">
        <f t="shared" ca="1" si="295"/>
        <v/>
      </c>
    </row>
    <row r="420" spans="1:19" x14ac:dyDescent="0.3">
      <c r="A420" s="1" t="str">
        <f t="shared" si="316"/>
        <v>LP_RecoverOnAttacked_Heal_04</v>
      </c>
      <c r="B420" s="1" t="s">
        <v>301</v>
      </c>
      <c r="C420" s="1" t="str">
        <f>IF(ISERROR(VLOOKUP(B420,AffectorValueTable!$A:$A,1,0)),"어펙터밸류없음","")</f>
        <v/>
      </c>
      <c r="D420" s="1">
        <v>4</v>
      </c>
      <c r="E420" s="1" t="str">
        <f>VLOOKUP($B420,AffectorValueTable!$1:$1048576,MATCH(AffectorValueTable!$B$1,AffectorValueTable!$1:$1,0),0)</f>
        <v>HealOverTime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f t="shared" si="317"/>
        <v>3.4999999999999996</v>
      </c>
      <c r="J420" s="1">
        <f t="shared" si="318"/>
        <v>0.67999999999999994</v>
      </c>
      <c r="L420" s="1">
        <v>0.15726495726495726</v>
      </c>
      <c r="O420" s="7" t="str">
        <f t="shared" ca="1" si="319"/>
        <v/>
      </c>
      <c r="S420" s="7" t="str">
        <f t="shared" ca="1" si="295"/>
        <v/>
      </c>
    </row>
    <row r="421" spans="1:19" x14ac:dyDescent="0.3">
      <c r="A421" s="1" t="str">
        <f t="shared" si="316"/>
        <v>LP_RecoverOnAttacked_Heal_05</v>
      </c>
      <c r="B421" s="1" t="s">
        <v>301</v>
      </c>
      <c r="C421" s="1" t="str">
        <f>IF(ISERROR(VLOOKUP(B421,AffectorValueTable!$A:$A,1,0)),"어펙터밸류없음","")</f>
        <v/>
      </c>
      <c r="D421" s="1">
        <v>5</v>
      </c>
      <c r="E421" s="1" t="str">
        <f>VLOOKUP($B421,AffectorValueTable!$1:$1048576,MATCH(AffectorValueTable!$B$1,AffectorValueTable!$1:$1,0),0)</f>
        <v>HealOverTime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f t="shared" si="317"/>
        <v>3.1</v>
      </c>
      <c r="J421" s="1">
        <v>0.6</v>
      </c>
      <c r="L421" s="1">
        <v>0.16551724137931034</v>
      </c>
      <c r="O421" s="7" t="str">
        <f t="shared" ca="1" si="319"/>
        <v/>
      </c>
      <c r="S421" s="7" t="str">
        <f t="shared" ca="1" si="295"/>
        <v/>
      </c>
    </row>
    <row r="422" spans="1:19" x14ac:dyDescent="0.3">
      <c r="A422" s="1" t="str">
        <f t="shared" ref="A422:A426" si="320">B422&amp;"_"&amp;TEXT(D422,"00")</f>
        <v>LP_ReflectOnAttacked_01</v>
      </c>
      <c r="B422" s="1" t="s">
        <v>304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ReflectDamage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J422" s="1">
        <v>0.93377528089887663</v>
      </c>
      <c r="O422" s="7" t="str">
        <f t="shared" ref="O422:O426" ca="1" si="321">IF(NOT(ISBLANK(N422)),N422,
IF(ISBLANK(M422),"",
VLOOKUP(M422,OFFSET(INDIRECT("$A:$B"),0,MATCH(M$1&amp;"_Verify",INDIRECT("$1:$1"),0)-1),2,0)
))</f>
        <v/>
      </c>
      <c r="S422" s="7" t="str">
        <f t="shared" ref="S422:S490" ca="1" si="322">IF(NOT(ISBLANK(R422)),R422,
IF(ISBLANK(Q422),"",
VLOOKUP(Q422,OFFSET(INDIRECT("$A:$B"),0,MATCH(Q$1&amp;"_Verify",INDIRECT("$1:$1"),0)-1),2,0)
))</f>
        <v/>
      </c>
    </row>
    <row r="423" spans="1:19" x14ac:dyDescent="0.3">
      <c r="A423" s="1" t="str">
        <f t="shared" si="320"/>
        <v>LP_ReflectOnAttacked_02</v>
      </c>
      <c r="B423" s="1" t="s">
        <v>304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ReflectDamage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-1</v>
      </c>
      <c r="J423" s="1">
        <v>2.2014964610717898</v>
      </c>
      <c r="O423" s="7" t="str">
        <f t="shared" ca="1" si="321"/>
        <v/>
      </c>
      <c r="S423" s="7" t="str">
        <f t="shared" ca="1" si="322"/>
        <v/>
      </c>
    </row>
    <row r="424" spans="1:19" x14ac:dyDescent="0.3">
      <c r="A424" s="1" t="str">
        <f t="shared" si="320"/>
        <v>LP_ReflectOnAttacked_03</v>
      </c>
      <c r="B424" s="1" t="s">
        <v>304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ReflectDamage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-1</v>
      </c>
      <c r="J424" s="1">
        <v>3.8477338195077495</v>
      </c>
      <c r="O424" s="7" t="str">
        <f t="shared" ca="1" si="321"/>
        <v/>
      </c>
      <c r="S424" s="7" t="str">
        <f t="shared" ca="1" si="322"/>
        <v/>
      </c>
    </row>
    <row r="425" spans="1:19" x14ac:dyDescent="0.3">
      <c r="A425" s="1" t="str">
        <f t="shared" si="320"/>
        <v>LP_ReflectOnAttacked_04</v>
      </c>
      <c r="B425" s="1" t="s">
        <v>304</v>
      </c>
      <c r="C425" s="1" t="str">
        <f>IF(ISERROR(VLOOKUP(B425,AffectorValueTable!$A:$A,1,0)),"어펙터밸류없음","")</f>
        <v/>
      </c>
      <c r="D425" s="1">
        <v>4</v>
      </c>
      <c r="E425" s="1" t="str">
        <f>VLOOKUP($B425,AffectorValueTable!$1:$1048576,MATCH(AffectorValueTable!$B$1,AffectorValueTable!$1:$1,0),0)</f>
        <v>ReflectDamage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J425" s="1">
        <v>5.9275139063862792</v>
      </c>
      <c r="O425" s="7" t="str">
        <f t="shared" ca="1" si="321"/>
        <v/>
      </c>
      <c r="S425" s="7" t="str">
        <f t="shared" ca="1" si="322"/>
        <v/>
      </c>
    </row>
    <row r="426" spans="1:19" x14ac:dyDescent="0.3">
      <c r="A426" s="1" t="str">
        <f t="shared" si="320"/>
        <v>LP_ReflectOnAttacked_05</v>
      </c>
      <c r="B426" s="1" t="s">
        <v>304</v>
      </c>
      <c r="C426" s="1" t="str">
        <f>IF(ISERROR(VLOOKUP(B426,AffectorValueTable!$A:$A,1,0)),"어펙터밸류없음","")</f>
        <v/>
      </c>
      <c r="D426" s="1">
        <v>5</v>
      </c>
      <c r="E426" s="1" t="str">
        <f>VLOOKUP($B426,AffectorValueTable!$1:$1048576,MATCH(AffectorValueTable!$B$1,AffectorValueTable!$1:$1,0),0)</f>
        <v>ReflectDamage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J426" s="1">
        <v>8.5104402985074614</v>
      </c>
      <c r="O426" s="7" t="str">
        <f t="shared" ca="1" si="321"/>
        <v/>
      </c>
      <c r="S426" s="7" t="str">
        <f t="shared" ca="1" si="322"/>
        <v/>
      </c>
    </row>
    <row r="427" spans="1:19" x14ac:dyDescent="0.3">
      <c r="A427" s="1" t="str">
        <f t="shared" ref="A427:A434" si="323">B427&amp;"_"&amp;TEXT(D427,"00")</f>
        <v>LP_ReflectOnAttackedBetter_01</v>
      </c>
      <c r="B427" s="1" t="s">
        <v>305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ReflectDamage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J427" s="1">
        <v>1.6960408163265315</v>
      </c>
      <c r="O427" s="7" t="str">
        <f t="shared" ref="O427:O434" ca="1" si="324">IF(NOT(ISBLANK(N427)),N427,
IF(ISBLANK(M427),"",
VLOOKUP(M427,OFFSET(INDIRECT("$A:$B"),0,MATCH(M$1&amp;"_Verify",INDIRECT("$1:$1"),0)-1),2,0)
))</f>
        <v/>
      </c>
      <c r="S427" s="7" t="str">
        <f t="shared" ca="1" si="322"/>
        <v/>
      </c>
    </row>
    <row r="428" spans="1:19" x14ac:dyDescent="0.3">
      <c r="A428" s="1" t="str">
        <f t="shared" si="323"/>
        <v>LP_ReflectOnAttackedBetter_02</v>
      </c>
      <c r="B428" s="1" t="s">
        <v>305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ReflectDamage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-1</v>
      </c>
      <c r="J428" s="1">
        <v>4.5603870967741944</v>
      </c>
      <c r="O428" s="7" t="str">
        <f t="shared" ca="1" si="324"/>
        <v/>
      </c>
      <c r="S428" s="7" t="str">
        <f t="shared" ca="1" si="322"/>
        <v/>
      </c>
    </row>
    <row r="429" spans="1:19" x14ac:dyDescent="0.3">
      <c r="A429" s="1" t="str">
        <f t="shared" si="323"/>
        <v>LP_ReflectOnAttackedBetter_03</v>
      </c>
      <c r="B429" s="1" t="s">
        <v>305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ReflectDamage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-1</v>
      </c>
      <c r="J429" s="1">
        <v>8.9988443328550947</v>
      </c>
      <c r="O429" s="7" t="str">
        <f t="shared" ca="1" si="324"/>
        <v/>
      </c>
      <c r="S429" s="7" t="str">
        <f t="shared" ca="1" si="322"/>
        <v/>
      </c>
    </row>
    <row r="430" spans="1:19" x14ac:dyDescent="0.3">
      <c r="A430" s="1" t="str">
        <f t="shared" si="323"/>
        <v>LP_AtkUpOnLowerHp_01</v>
      </c>
      <c r="B430" s="1" t="s">
        <v>306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AddAttackByHp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-1</v>
      </c>
      <c r="J430" s="1">
        <v>0.35</v>
      </c>
      <c r="N430" s="1">
        <v>0</v>
      </c>
      <c r="O430" s="7">
        <f t="shared" ca="1" si="324"/>
        <v>0</v>
      </c>
      <c r="S430" s="7" t="str">
        <f t="shared" ca="1" si="322"/>
        <v/>
      </c>
    </row>
    <row r="431" spans="1:19" x14ac:dyDescent="0.3">
      <c r="A431" s="1" t="str">
        <f t="shared" si="323"/>
        <v>LP_AtkUpOnLowerHp_02</v>
      </c>
      <c r="B431" s="1" t="s">
        <v>306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AddAttackByHp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0.73499999999999999</v>
      </c>
      <c r="N431" s="1">
        <v>0</v>
      </c>
      <c r="O431" s="7">
        <f t="shared" ca="1" si="324"/>
        <v>0</v>
      </c>
      <c r="S431" s="7" t="str">
        <f t="shared" ca="1" si="322"/>
        <v/>
      </c>
    </row>
    <row r="432" spans="1:19" x14ac:dyDescent="0.3">
      <c r="A432" s="1" t="str">
        <f t="shared" si="323"/>
        <v>LP_AtkUpOnLowerHp_03</v>
      </c>
      <c r="B432" s="1" t="s">
        <v>306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AddAttackByHp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1.1549999999999998</v>
      </c>
      <c r="N432" s="1">
        <v>0</v>
      </c>
      <c r="O432" s="7">
        <f t="shared" ca="1" si="324"/>
        <v>0</v>
      </c>
      <c r="S432" s="7" t="str">
        <f t="shared" ca="1" si="322"/>
        <v/>
      </c>
    </row>
    <row r="433" spans="1:19" x14ac:dyDescent="0.3">
      <c r="A433" s="1" t="str">
        <f t="shared" si="323"/>
        <v>LP_AtkUpOnLowerHp_04</v>
      </c>
      <c r="B433" s="1" t="s">
        <v>306</v>
      </c>
      <c r="C433" s="1" t="str">
        <f>IF(ISERROR(VLOOKUP(B433,AffectorValueTable!$A:$A,1,0)),"어펙터밸류없음","")</f>
        <v/>
      </c>
      <c r="D433" s="1">
        <v>4</v>
      </c>
      <c r="E433" s="1" t="str">
        <f>VLOOKUP($B433,AffectorValueTable!$1:$1048576,MATCH(AffectorValueTable!$B$1,AffectorValueTable!$1:$1,0),0)</f>
        <v>AddAttackByHp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1.6099999999999999</v>
      </c>
      <c r="N433" s="1">
        <v>0</v>
      </c>
      <c r="O433" s="7">
        <f t="shared" ca="1" si="324"/>
        <v>0</v>
      </c>
      <c r="S433" s="7" t="str">
        <f t="shared" ca="1" si="322"/>
        <v/>
      </c>
    </row>
    <row r="434" spans="1:19" x14ac:dyDescent="0.3">
      <c r="A434" s="1" t="str">
        <f t="shared" si="323"/>
        <v>LP_AtkUpOnLowerHp_05</v>
      </c>
      <c r="B434" s="1" t="s">
        <v>306</v>
      </c>
      <c r="C434" s="1" t="str">
        <f>IF(ISERROR(VLOOKUP(B434,AffectorValueTable!$A:$A,1,0)),"어펙터밸류없음","")</f>
        <v/>
      </c>
      <c r="D434" s="1">
        <v>5</v>
      </c>
      <c r="E434" s="1" t="str">
        <f>VLOOKUP($B434,AffectorValueTable!$1:$1048576,MATCH(AffectorValueTable!$B$1,AffectorValueTable!$1:$1,0),0)</f>
        <v>AddAttackByHp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J434" s="1">
        <v>2.1</v>
      </c>
      <c r="N434" s="1">
        <v>0</v>
      </c>
      <c r="O434" s="7">
        <f t="shared" ca="1" si="324"/>
        <v>0</v>
      </c>
      <c r="S434" s="7" t="str">
        <f t="shared" ca="1" si="322"/>
        <v/>
      </c>
    </row>
    <row r="435" spans="1:19" x14ac:dyDescent="0.3">
      <c r="A435" s="1" t="str">
        <f t="shared" ref="A435:A438" si="325">B435&amp;"_"&amp;TEXT(D435,"00")</f>
        <v>LP_AtkUpOnLowerHp_06</v>
      </c>
      <c r="B435" s="1" t="s">
        <v>306</v>
      </c>
      <c r="C435" s="1" t="str">
        <f>IF(ISERROR(VLOOKUP(B435,AffectorValueTable!$A:$A,1,0)),"어펙터밸류없음","")</f>
        <v/>
      </c>
      <c r="D435" s="1">
        <v>6</v>
      </c>
      <c r="E435" s="1" t="str">
        <f>VLOOKUP($B435,AffectorValueTable!$1:$1048576,MATCH(AffectorValueTable!$B$1,AffectorValueTable!$1:$1,0),0)</f>
        <v>AddAttackByHp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J435" s="1">
        <v>2.625</v>
      </c>
      <c r="N435" s="1">
        <v>0</v>
      </c>
      <c r="O435" s="7">
        <f t="shared" ref="O435:O438" ca="1" si="326">IF(NOT(ISBLANK(N435)),N435,
IF(ISBLANK(M435),"",
VLOOKUP(M435,OFFSET(INDIRECT("$A:$B"),0,MATCH(M$1&amp;"_Verify",INDIRECT("$1:$1"),0)-1),2,0)
))</f>
        <v>0</v>
      </c>
      <c r="S435" s="7" t="str">
        <f t="shared" ref="S435:S438" ca="1" si="327">IF(NOT(ISBLANK(R435)),R435,
IF(ISBLANK(Q435),"",
VLOOKUP(Q435,OFFSET(INDIRECT("$A:$B"),0,MATCH(Q$1&amp;"_Verify",INDIRECT("$1:$1"),0)-1),2,0)
))</f>
        <v/>
      </c>
    </row>
    <row r="436" spans="1:19" x14ac:dyDescent="0.3">
      <c r="A436" s="1" t="str">
        <f t="shared" si="325"/>
        <v>LP_AtkUpOnLowerHp_07</v>
      </c>
      <c r="B436" s="1" t="s">
        <v>306</v>
      </c>
      <c r="C436" s="1" t="str">
        <f>IF(ISERROR(VLOOKUP(B436,AffectorValueTable!$A:$A,1,0)),"어펙터밸류없음","")</f>
        <v/>
      </c>
      <c r="D436" s="1">
        <v>7</v>
      </c>
      <c r="E436" s="1" t="str">
        <f>VLOOKUP($B436,AffectorValueTable!$1:$1048576,MATCH(AffectorValueTable!$B$1,AffectorValueTable!$1:$1,0),0)</f>
        <v>AddAttackByHp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J436" s="1">
        <v>3.1850000000000005</v>
      </c>
      <c r="N436" s="1">
        <v>0</v>
      </c>
      <c r="O436" s="7">
        <f t="shared" ca="1" si="326"/>
        <v>0</v>
      </c>
      <c r="S436" s="7" t="str">
        <f t="shared" ca="1" si="327"/>
        <v/>
      </c>
    </row>
    <row r="437" spans="1:19" x14ac:dyDescent="0.3">
      <c r="A437" s="1" t="str">
        <f t="shared" si="325"/>
        <v>LP_AtkUpOnLowerHp_08</v>
      </c>
      <c r="B437" s="1" t="s">
        <v>306</v>
      </c>
      <c r="C437" s="1" t="str">
        <f>IF(ISERROR(VLOOKUP(B437,AffectorValueTable!$A:$A,1,0)),"어펙터밸류없음","")</f>
        <v/>
      </c>
      <c r="D437" s="1">
        <v>8</v>
      </c>
      <c r="E437" s="1" t="str">
        <f>VLOOKUP($B437,AffectorValueTable!$1:$1048576,MATCH(AffectorValueTable!$B$1,AffectorValueTable!$1:$1,0),0)</f>
        <v>AddAttackByHp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3.7800000000000007</v>
      </c>
      <c r="N437" s="1">
        <v>0</v>
      </c>
      <c r="O437" s="7">
        <f t="shared" ca="1" si="326"/>
        <v>0</v>
      </c>
      <c r="S437" s="7" t="str">
        <f t="shared" ca="1" si="327"/>
        <v/>
      </c>
    </row>
    <row r="438" spans="1:19" x14ac:dyDescent="0.3">
      <c r="A438" s="1" t="str">
        <f t="shared" si="325"/>
        <v>LP_AtkUpOnLowerHp_09</v>
      </c>
      <c r="B438" s="1" t="s">
        <v>306</v>
      </c>
      <c r="C438" s="1" t="str">
        <f>IF(ISERROR(VLOOKUP(B438,AffectorValueTable!$A:$A,1,0)),"어펙터밸류없음","")</f>
        <v/>
      </c>
      <c r="D438" s="1">
        <v>9</v>
      </c>
      <c r="E438" s="1" t="str">
        <f>VLOOKUP($B438,AffectorValueTable!$1:$1048576,MATCH(AffectorValueTable!$B$1,AffectorValueTable!$1:$1,0),0)</f>
        <v>AddAttackByHp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4.41</v>
      </c>
      <c r="N438" s="1">
        <v>0</v>
      </c>
      <c r="O438" s="7">
        <f t="shared" ca="1" si="326"/>
        <v>0</v>
      </c>
      <c r="S438" s="7" t="str">
        <f t="shared" ca="1" si="327"/>
        <v/>
      </c>
    </row>
    <row r="439" spans="1:19" x14ac:dyDescent="0.3">
      <c r="A439" s="1" t="str">
        <f t="shared" ref="A439:A446" si="328">B439&amp;"_"&amp;TEXT(D439,"00")</f>
        <v>LP_AtkUpOnLowerHpBetter_01</v>
      </c>
      <c r="B439" s="1" t="s">
        <v>307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AddAttackByHp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0.58333333333333337</v>
      </c>
      <c r="N439" s="1">
        <v>0</v>
      </c>
      <c r="O439" s="7">
        <f t="shared" ref="O439:O446" ca="1" si="329">IF(NOT(ISBLANK(N439)),N439,
IF(ISBLANK(M439),"",
VLOOKUP(M439,OFFSET(INDIRECT("$A:$B"),0,MATCH(M$1&amp;"_Verify",INDIRECT("$1:$1"),0)-1),2,0)
))</f>
        <v>0</v>
      </c>
      <c r="S439" s="7" t="str">
        <f t="shared" ca="1" si="322"/>
        <v/>
      </c>
    </row>
    <row r="440" spans="1:19" x14ac:dyDescent="0.3">
      <c r="A440" s="1" t="str">
        <f t="shared" si="328"/>
        <v>LP_AtkUpOnLowerHpBetter_02</v>
      </c>
      <c r="B440" s="1" t="s">
        <v>307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AddAttackByHp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1.2250000000000001</v>
      </c>
      <c r="N440" s="1">
        <v>0</v>
      </c>
      <c r="O440" s="7">
        <f t="shared" ca="1" si="329"/>
        <v>0</v>
      </c>
      <c r="S440" s="7" t="str">
        <f t="shared" ca="1" si="322"/>
        <v/>
      </c>
    </row>
    <row r="441" spans="1:19" x14ac:dyDescent="0.3">
      <c r="A441" s="1" t="str">
        <f t="shared" si="328"/>
        <v>LP_AtkUpOnLowerHpBetter_03</v>
      </c>
      <c r="B441" s="1" t="s">
        <v>307</v>
      </c>
      <c r="C441" s="1" t="str">
        <f>IF(ISERROR(VLOOKUP(B441,AffectorValueTable!$A:$A,1,0)),"어펙터밸류없음","")</f>
        <v/>
      </c>
      <c r="D441" s="1">
        <v>3</v>
      </c>
      <c r="E441" s="1" t="str">
        <f>VLOOKUP($B441,AffectorValueTable!$1:$1048576,MATCH(AffectorValueTable!$B$1,AffectorValueTable!$1:$1,0),0)</f>
        <v>AddAttackByHp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1.9250000000000003</v>
      </c>
      <c r="N441" s="1">
        <v>0</v>
      </c>
      <c r="O441" s="7">
        <f t="shared" ca="1" si="329"/>
        <v>0</v>
      </c>
      <c r="S441" s="7" t="str">
        <f t="shared" ca="1" si="322"/>
        <v/>
      </c>
    </row>
    <row r="442" spans="1:19" x14ac:dyDescent="0.3">
      <c r="A442" s="1" t="str">
        <f t="shared" ref="A442:A443" si="330">B442&amp;"_"&amp;TEXT(D442,"00")</f>
        <v>LP_AtkUpOnLowerHpBetter_04</v>
      </c>
      <c r="B442" s="1" t="s">
        <v>307</v>
      </c>
      <c r="C442" s="1" t="str">
        <f>IF(ISERROR(VLOOKUP(B442,AffectorValueTable!$A:$A,1,0)),"어펙터밸류없음","")</f>
        <v/>
      </c>
      <c r="D442" s="1">
        <v>4</v>
      </c>
      <c r="E442" s="1" t="str">
        <f>VLOOKUP($B442,AffectorValueTable!$1:$1048576,MATCH(AffectorValueTable!$B$1,AffectorValueTable!$1:$1,0),0)</f>
        <v>AddAttackByHp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v>2.6833333333333331</v>
      </c>
      <c r="N442" s="1">
        <v>0</v>
      </c>
      <c r="O442" s="7">
        <f t="shared" ref="O442:O443" ca="1" si="331">IF(NOT(ISBLANK(N442)),N442,
IF(ISBLANK(M442),"",
VLOOKUP(M442,OFFSET(INDIRECT("$A:$B"),0,MATCH(M$1&amp;"_Verify",INDIRECT("$1:$1"),0)-1),2,0)
))</f>
        <v>0</v>
      </c>
      <c r="S442" s="7" t="str">
        <f t="shared" ref="S442:S443" ca="1" si="332">IF(NOT(ISBLANK(R442)),R442,
IF(ISBLANK(Q442),"",
VLOOKUP(Q442,OFFSET(INDIRECT("$A:$B"),0,MATCH(Q$1&amp;"_Verify",INDIRECT("$1:$1"),0)-1),2,0)
))</f>
        <v/>
      </c>
    </row>
    <row r="443" spans="1:19" x14ac:dyDescent="0.3">
      <c r="A443" s="1" t="str">
        <f t="shared" si="330"/>
        <v>LP_AtkUpOnLowerHpBetter_05</v>
      </c>
      <c r="B443" s="1" t="s">
        <v>307</v>
      </c>
      <c r="C443" s="1" t="str">
        <f>IF(ISERROR(VLOOKUP(B443,AffectorValueTable!$A:$A,1,0)),"어펙터밸류없음","")</f>
        <v/>
      </c>
      <c r="D443" s="1">
        <v>5</v>
      </c>
      <c r="E443" s="1" t="str">
        <f>VLOOKUP($B443,AffectorValueTable!$1:$1048576,MATCH(AffectorValueTable!$B$1,AffectorValueTable!$1:$1,0),0)</f>
        <v>AddAttackByHp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v>3.5000000000000004</v>
      </c>
      <c r="N443" s="1">
        <v>0</v>
      </c>
      <c r="O443" s="7">
        <f t="shared" ca="1" si="331"/>
        <v>0</v>
      </c>
      <c r="S443" s="7" t="str">
        <f t="shared" ca="1" si="332"/>
        <v/>
      </c>
    </row>
    <row r="444" spans="1:19" x14ac:dyDescent="0.3">
      <c r="A444" s="1" t="str">
        <f t="shared" ref="A444" si="333">B444&amp;"_"&amp;TEXT(D444,"00")</f>
        <v>LP_AtkUpOnLowerHpBetter_06</v>
      </c>
      <c r="B444" s="1" t="s">
        <v>307</v>
      </c>
      <c r="C444" s="1" t="str">
        <f>IF(ISERROR(VLOOKUP(B444,AffectorValueTable!$A:$A,1,0)),"어펙터밸류없음","")</f>
        <v/>
      </c>
      <c r="D444" s="1">
        <v>6</v>
      </c>
      <c r="E444" s="1" t="str">
        <f>VLOOKUP($B444,AffectorValueTable!$1:$1048576,MATCH(AffectorValueTable!$B$1,AffectorValueTable!$1:$1,0),0)</f>
        <v>AddAttackByHp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v>3.5000000000000004</v>
      </c>
      <c r="N444" s="1">
        <v>0</v>
      </c>
      <c r="O444" s="7">
        <f t="shared" ref="O444" ca="1" si="334">IF(NOT(ISBLANK(N444)),N444,
IF(ISBLANK(M444),"",
VLOOKUP(M444,OFFSET(INDIRECT("$A:$B"),0,MATCH(M$1&amp;"_Verify",INDIRECT("$1:$1"),0)-1),2,0)
))</f>
        <v>0</v>
      </c>
      <c r="S444" s="7" t="str">
        <f t="shared" ref="S444" ca="1" si="335">IF(NOT(ISBLANK(R444)),R444,
IF(ISBLANK(Q444),"",
VLOOKUP(Q444,OFFSET(INDIRECT("$A:$B"),0,MATCH(Q$1&amp;"_Verify",INDIRECT("$1:$1"),0)-1),2,0)
))</f>
        <v/>
      </c>
    </row>
    <row r="445" spans="1:19" x14ac:dyDescent="0.3">
      <c r="A445" s="1" t="str">
        <f t="shared" si="328"/>
        <v>LP_CritDmgUpOnLowerHp_01</v>
      </c>
      <c r="B445" s="1" t="s">
        <v>308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AddCriticalDamageByTargetHp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v>0.5</v>
      </c>
      <c r="O445" s="7" t="str">
        <f t="shared" ca="1" si="329"/>
        <v/>
      </c>
      <c r="S445" s="7" t="str">
        <f t="shared" ca="1" si="322"/>
        <v/>
      </c>
    </row>
    <row r="446" spans="1:19" x14ac:dyDescent="0.3">
      <c r="A446" s="1" t="str">
        <f t="shared" si="328"/>
        <v>LP_CritDmgUpOnLowerHp_02</v>
      </c>
      <c r="B446" s="1" t="s">
        <v>308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AddCriticalDamageByTargetHp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v>1.05</v>
      </c>
      <c r="O446" s="7" t="str">
        <f t="shared" ca="1" si="329"/>
        <v/>
      </c>
      <c r="S446" s="7" t="str">
        <f t="shared" ca="1" si="322"/>
        <v/>
      </c>
    </row>
    <row r="447" spans="1:19" x14ac:dyDescent="0.3">
      <c r="A447" s="1" t="str">
        <f t="shared" ref="A447:A449" si="336">B447&amp;"_"&amp;TEXT(D447,"00")</f>
        <v>LP_CritDmgUpOnLowerHp_03</v>
      </c>
      <c r="B447" s="1" t="s">
        <v>308</v>
      </c>
      <c r="C447" s="1" t="str">
        <f>IF(ISERROR(VLOOKUP(B447,AffectorValueTable!$A:$A,1,0)),"어펙터밸류없음","")</f>
        <v/>
      </c>
      <c r="D447" s="1">
        <v>3</v>
      </c>
      <c r="E447" s="1" t="str">
        <f>VLOOKUP($B447,AffectorValueTable!$1:$1048576,MATCH(AffectorValueTable!$B$1,AffectorValueTable!$1:$1,0),0)</f>
        <v>AddCriticalDamageByTargetHp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J447" s="1">
        <v>1.6500000000000001</v>
      </c>
      <c r="O447" s="7" t="str">
        <f t="shared" ref="O447:O449" ca="1" si="337">IF(NOT(ISBLANK(N447)),N447,
IF(ISBLANK(M447),"",
VLOOKUP(M447,OFFSET(INDIRECT("$A:$B"),0,MATCH(M$1&amp;"_Verify",INDIRECT("$1:$1"),0)-1),2,0)
))</f>
        <v/>
      </c>
      <c r="S447" s="7" t="str">
        <f t="shared" ca="1" si="322"/>
        <v/>
      </c>
    </row>
    <row r="448" spans="1:19" x14ac:dyDescent="0.3">
      <c r="A448" s="1" t="str">
        <f t="shared" si="336"/>
        <v>LP_CritDmgUpOnLowerHp_04</v>
      </c>
      <c r="B448" s="1" t="s">
        <v>308</v>
      </c>
      <c r="C448" s="1" t="str">
        <f>IF(ISERROR(VLOOKUP(B448,AffectorValueTable!$A:$A,1,0)),"어펙터밸류없음","")</f>
        <v/>
      </c>
      <c r="D448" s="1">
        <v>4</v>
      </c>
      <c r="E448" s="1" t="str">
        <f>VLOOKUP($B448,AffectorValueTable!$1:$1048576,MATCH(AffectorValueTable!$B$1,AffectorValueTable!$1:$1,0),0)</f>
        <v>AddCriticalDamageByTargetHp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J448" s="1">
        <v>2.2999999999999998</v>
      </c>
      <c r="O448" s="7" t="str">
        <f t="shared" ca="1" si="337"/>
        <v/>
      </c>
      <c r="S448" s="7" t="str">
        <f t="shared" ref="S448:S449" ca="1" si="338">IF(NOT(ISBLANK(R448)),R448,
IF(ISBLANK(Q448),"",
VLOOKUP(Q448,OFFSET(INDIRECT("$A:$B"),0,MATCH(Q$1&amp;"_Verify",INDIRECT("$1:$1"),0)-1),2,0)
))</f>
        <v/>
      </c>
    </row>
    <row r="449" spans="1:19" x14ac:dyDescent="0.3">
      <c r="A449" s="1" t="str">
        <f t="shared" si="336"/>
        <v>LP_CritDmgUpOnLowerHp_05</v>
      </c>
      <c r="B449" s="1" t="s">
        <v>308</v>
      </c>
      <c r="C449" s="1" t="str">
        <f>IF(ISERROR(VLOOKUP(B449,AffectorValueTable!$A:$A,1,0)),"어펙터밸류없음","")</f>
        <v/>
      </c>
      <c r="D449" s="1">
        <v>5</v>
      </c>
      <c r="E449" s="1" t="str">
        <f>VLOOKUP($B449,AffectorValueTable!$1:$1048576,MATCH(AffectorValueTable!$B$1,AffectorValueTable!$1:$1,0),0)</f>
        <v>AddCriticalDamageByTargetHp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J449" s="1">
        <v>3</v>
      </c>
      <c r="O449" s="7" t="str">
        <f t="shared" ca="1" si="337"/>
        <v/>
      </c>
      <c r="S449" s="7" t="str">
        <f t="shared" ca="1" si="338"/>
        <v/>
      </c>
    </row>
    <row r="450" spans="1:19" x14ac:dyDescent="0.3">
      <c r="A450" s="1" t="str">
        <f t="shared" ref="A450:A461" si="339">B450&amp;"_"&amp;TEXT(D450,"00")</f>
        <v>LP_CritDmgUpOnLowerHpBetter_01</v>
      </c>
      <c r="B450" s="1" t="s">
        <v>309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AddCriticalDamageByTargetHp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J450" s="1">
        <v>1</v>
      </c>
      <c r="O450" s="7" t="str">
        <f t="shared" ref="O450:O461" ca="1" si="340">IF(NOT(ISBLANK(N450)),N450,
IF(ISBLANK(M450),"",
VLOOKUP(M450,OFFSET(INDIRECT("$A:$B"),0,MATCH(M$1&amp;"_Verify",INDIRECT("$1:$1"),0)-1),2,0)
))</f>
        <v/>
      </c>
      <c r="S450" s="7" t="str">
        <f t="shared" ca="1" si="322"/>
        <v/>
      </c>
    </row>
    <row r="451" spans="1:19" x14ac:dyDescent="0.3">
      <c r="A451" s="1" t="str">
        <f t="shared" ref="A451" si="341">B451&amp;"_"&amp;TEXT(D451,"00")</f>
        <v>LP_CritDmgUpOnLowerHpBetter_02</v>
      </c>
      <c r="B451" s="1" t="s">
        <v>309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AddCriticalDamageByTargetHp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J451" s="1">
        <v>2.1</v>
      </c>
      <c r="O451" s="7" t="str">
        <f t="shared" ref="O451" ca="1" si="342">IF(NOT(ISBLANK(N451)),N451,
IF(ISBLANK(M451),"",
VLOOKUP(M451,OFFSET(INDIRECT("$A:$B"),0,MATCH(M$1&amp;"_Verify",INDIRECT("$1:$1"),0)-1),2,0)
))</f>
        <v/>
      </c>
      <c r="S451" s="7" t="str">
        <f t="shared" ref="S451" ca="1" si="343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ref="A452" si="344">B452&amp;"_"&amp;TEXT(D452,"00")</f>
        <v>LP_CritDmgUpOnLowerHpBetter_03</v>
      </c>
      <c r="B452" s="1" t="s">
        <v>309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AddCriticalDamageByTargetHp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J452" s="1">
        <v>3.3</v>
      </c>
      <c r="O452" s="7" t="str">
        <f t="shared" ref="O452" ca="1" si="345">IF(NOT(ISBLANK(N452)),N452,
IF(ISBLANK(M452),"",
VLOOKUP(M452,OFFSET(INDIRECT("$A:$B"),0,MATCH(M$1&amp;"_Verify",INDIRECT("$1:$1"),0)-1),2,0)
))</f>
        <v/>
      </c>
      <c r="S452" s="7" t="str">
        <f t="shared" ref="S452" ca="1" si="346">IF(NOT(ISBLANK(R452)),R452,
IF(ISBLANK(Q452),"",
VLOOKUP(Q452,OFFSET(INDIRECT("$A:$B"),0,MATCH(Q$1&amp;"_Verify",INDIRECT("$1:$1"),0)-1),2,0)
))</f>
        <v/>
      </c>
    </row>
    <row r="453" spans="1:19" x14ac:dyDescent="0.3">
      <c r="A453" s="1" t="str">
        <f t="shared" si="339"/>
        <v>LP_InstantKill_01</v>
      </c>
      <c r="B453" s="1" t="s">
        <v>310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InstantDeath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J453" s="10">
        <v>0.06</v>
      </c>
      <c r="O453" s="7" t="str">
        <f t="shared" ca="1" si="340"/>
        <v/>
      </c>
      <c r="S453" s="7" t="str">
        <f t="shared" ca="1" si="322"/>
        <v/>
      </c>
    </row>
    <row r="454" spans="1:19" x14ac:dyDescent="0.3">
      <c r="A454" s="1" t="str">
        <f t="shared" si="339"/>
        <v>LP_InstantKill_02</v>
      </c>
      <c r="B454" s="1" t="s">
        <v>310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InstantDeath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J454" s="10">
        <v>0.126</v>
      </c>
      <c r="O454" s="7" t="str">
        <f t="shared" ca="1" si="340"/>
        <v/>
      </c>
      <c r="S454" s="7" t="str">
        <f t="shared" ca="1" si="322"/>
        <v/>
      </c>
    </row>
    <row r="455" spans="1:19" x14ac:dyDescent="0.3">
      <c r="A455" s="1" t="str">
        <f t="shared" si="339"/>
        <v>LP_InstantKill_03</v>
      </c>
      <c r="B455" s="1" t="s">
        <v>310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InstantDeath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J455" s="10">
        <v>0.19800000000000004</v>
      </c>
      <c r="O455" s="7" t="str">
        <f t="shared" ca="1" si="340"/>
        <v/>
      </c>
      <c r="S455" s="7" t="str">
        <f t="shared" ca="1" si="322"/>
        <v/>
      </c>
    </row>
    <row r="456" spans="1:19" x14ac:dyDescent="0.3">
      <c r="A456" s="1" t="str">
        <f t="shared" si="339"/>
        <v>LP_InstantKill_04</v>
      </c>
      <c r="B456" s="1" t="s">
        <v>310</v>
      </c>
      <c r="C456" s="1" t="str">
        <f>IF(ISERROR(VLOOKUP(B456,AffectorValueTable!$A:$A,1,0)),"어펙터밸류없음","")</f>
        <v/>
      </c>
      <c r="D456" s="1">
        <v>4</v>
      </c>
      <c r="E456" s="1" t="str">
        <f>VLOOKUP($B456,AffectorValueTable!$1:$1048576,MATCH(AffectorValueTable!$B$1,AffectorValueTable!$1:$1,0),0)</f>
        <v>InstantDeath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J456" s="10">
        <v>0.27599999999999997</v>
      </c>
      <c r="O456" s="7" t="str">
        <f t="shared" ca="1" si="340"/>
        <v/>
      </c>
      <c r="S456" s="7" t="str">
        <f t="shared" ca="1" si="322"/>
        <v/>
      </c>
    </row>
    <row r="457" spans="1:19" x14ac:dyDescent="0.3">
      <c r="A457" s="1" t="str">
        <f t="shared" si="339"/>
        <v>LP_InstantKill_05</v>
      </c>
      <c r="B457" s="1" t="s">
        <v>310</v>
      </c>
      <c r="C457" s="1" t="str">
        <f>IF(ISERROR(VLOOKUP(B457,AffectorValueTable!$A:$A,1,0)),"어펙터밸류없음","")</f>
        <v/>
      </c>
      <c r="D457" s="1">
        <v>5</v>
      </c>
      <c r="E457" s="1" t="str">
        <f>VLOOKUP($B457,AffectorValueTable!$1:$1048576,MATCH(AffectorValueTable!$B$1,AffectorValueTable!$1:$1,0),0)</f>
        <v>InstantDeath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J457" s="10">
        <v>0.36</v>
      </c>
      <c r="O457" s="7" t="str">
        <f t="shared" ca="1" si="340"/>
        <v/>
      </c>
      <c r="S457" s="7" t="str">
        <f t="shared" ca="1" si="322"/>
        <v/>
      </c>
    </row>
    <row r="458" spans="1:19" x14ac:dyDescent="0.3">
      <c r="A458" s="1" t="str">
        <f t="shared" si="339"/>
        <v>LP_InstantKill_06</v>
      </c>
      <c r="B458" s="1" t="s">
        <v>310</v>
      </c>
      <c r="C458" s="1" t="str">
        <f>IF(ISERROR(VLOOKUP(B458,AffectorValueTable!$A:$A,1,0)),"어펙터밸류없음","")</f>
        <v/>
      </c>
      <c r="D458" s="1">
        <v>6</v>
      </c>
      <c r="E458" s="1" t="str">
        <f>VLOOKUP($B458,AffectorValueTable!$1:$1048576,MATCH(AffectorValueTable!$B$1,AffectorValueTable!$1:$1,0),0)</f>
        <v>InstantDeath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J458" s="10">
        <v>0.45</v>
      </c>
      <c r="O458" s="7" t="str">
        <f t="shared" ca="1" si="340"/>
        <v/>
      </c>
      <c r="S458" s="7" t="str">
        <f t="shared" ca="1" si="322"/>
        <v/>
      </c>
    </row>
    <row r="459" spans="1:19" x14ac:dyDescent="0.3">
      <c r="A459" s="1" t="str">
        <f t="shared" si="339"/>
        <v>LP_InstantKill_07</v>
      </c>
      <c r="B459" s="1" t="s">
        <v>310</v>
      </c>
      <c r="C459" s="1" t="str">
        <f>IF(ISERROR(VLOOKUP(B459,AffectorValueTable!$A:$A,1,0)),"어펙터밸류없음","")</f>
        <v/>
      </c>
      <c r="D459" s="1">
        <v>7</v>
      </c>
      <c r="E459" s="1" t="str">
        <f>VLOOKUP($B459,AffectorValueTable!$1:$1048576,MATCH(AffectorValueTable!$B$1,AffectorValueTable!$1:$1,0),0)</f>
        <v>InstantDeath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J459" s="10">
        <v>0.54600000000000015</v>
      </c>
      <c r="O459" s="7" t="str">
        <f t="shared" ca="1" si="340"/>
        <v/>
      </c>
      <c r="S459" s="7" t="str">
        <f t="shared" ca="1" si="322"/>
        <v/>
      </c>
    </row>
    <row r="460" spans="1:19" x14ac:dyDescent="0.3">
      <c r="A460" s="1" t="str">
        <f t="shared" si="339"/>
        <v>LP_InstantKill_08</v>
      </c>
      <c r="B460" s="1" t="s">
        <v>310</v>
      </c>
      <c r="C460" s="1" t="str">
        <f>IF(ISERROR(VLOOKUP(B460,AffectorValueTable!$A:$A,1,0)),"어펙터밸류없음","")</f>
        <v/>
      </c>
      <c r="D460" s="1">
        <v>8</v>
      </c>
      <c r="E460" s="1" t="str">
        <f>VLOOKUP($B460,AffectorValueTable!$1:$1048576,MATCH(AffectorValueTable!$B$1,AffectorValueTable!$1:$1,0),0)</f>
        <v>InstantDeath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J460" s="10">
        <v>0.64800000000000013</v>
      </c>
      <c r="O460" s="7" t="str">
        <f t="shared" ca="1" si="340"/>
        <v/>
      </c>
      <c r="S460" s="7" t="str">
        <f t="shared" ca="1" si="322"/>
        <v/>
      </c>
    </row>
    <row r="461" spans="1:19" x14ac:dyDescent="0.3">
      <c r="A461" s="1" t="str">
        <f t="shared" si="339"/>
        <v>LP_InstantKill_09</v>
      </c>
      <c r="B461" s="1" t="s">
        <v>310</v>
      </c>
      <c r="C461" s="1" t="str">
        <f>IF(ISERROR(VLOOKUP(B461,AffectorValueTable!$A:$A,1,0)),"어펙터밸류없음","")</f>
        <v/>
      </c>
      <c r="D461" s="1">
        <v>9</v>
      </c>
      <c r="E461" s="1" t="str">
        <f>VLOOKUP($B461,AffectorValueTable!$1:$1048576,MATCH(AffectorValueTable!$B$1,AffectorValueTable!$1:$1,0),0)</f>
        <v>InstantDeath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J461" s="10">
        <v>0.75600000000000001</v>
      </c>
      <c r="O461" s="7" t="str">
        <f t="shared" ca="1" si="340"/>
        <v/>
      </c>
      <c r="S461" s="7" t="str">
        <f t="shared" ca="1" si="322"/>
        <v/>
      </c>
    </row>
    <row r="462" spans="1:19" x14ac:dyDescent="0.3">
      <c r="A462" s="1" t="str">
        <f t="shared" ref="A462:A471" si="347">B462&amp;"_"&amp;TEXT(D462,"00")</f>
        <v>LP_InstantKillBetter_01</v>
      </c>
      <c r="B462" s="1" t="s">
        <v>312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InstantDeath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J462" s="10">
        <v>0.12</v>
      </c>
      <c r="O462" s="7" t="str">
        <f t="shared" ref="O462:O471" ca="1" si="348">IF(NOT(ISBLANK(N462)),N462,
IF(ISBLANK(M462),"",
VLOOKUP(M462,OFFSET(INDIRECT("$A:$B"),0,MATCH(M$1&amp;"_Verify",INDIRECT("$1:$1"),0)-1),2,0)
))</f>
        <v/>
      </c>
      <c r="S462" s="7" t="str">
        <f t="shared" ca="1" si="322"/>
        <v/>
      </c>
    </row>
    <row r="463" spans="1:19" x14ac:dyDescent="0.3">
      <c r="A463" s="1" t="str">
        <f t="shared" si="347"/>
        <v>LP_InstantKillBetter_02</v>
      </c>
      <c r="B463" s="1" t="s">
        <v>312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InstantDeath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0">
        <v>0.252</v>
      </c>
      <c r="O463" s="7" t="str">
        <f t="shared" ca="1" si="348"/>
        <v/>
      </c>
      <c r="S463" s="7" t="str">
        <f t="shared" ca="1" si="322"/>
        <v/>
      </c>
    </row>
    <row r="464" spans="1:19" x14ac:dyDescent="0.3">
      <c r="A464" s="1" t="str">
        <f t="shared" ref="A464:A466" si="349">B464&amp;"_"&amp;TEXT(D464,"00")</f>
        <v>LP_InstantKillBetter_03</v>
      </c>
      <c r="B464" s="1" t="s">
        <v>312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InstantDeath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0">
        <v>0.39600000000000002</v>
      </c>
      <c r="O464" s="7" t="str">
        <f t="shared" ref="O464:O466" ca="1" si="350">IF(NOT(ISBLANK(N464)),N464,
IF(ISBLANK(M464),"",
VLOOKUP(M464,OFFSET(INDIRECT("$A:$B"),0,MATCH(M$1&amp;"_Verify",INDIRECT("$1:$1"),0)-1),2,0)
))</f>
        <v/>
      </c>
      <c r="S464" s="7" t="str">
        <f t="shared" ca="1" si="322"/>
        <v/>
      </c>
    </row>
    <row r="465" spans="1:19" x14ac:dyDescent="0.3">
      <c r="A465" s="1" t="str">
        <f t="shared" si="349"/>
        <v>LP_InstantKillBetter_04</v>
      </c>
      <c r="B465" s="1" t="s">
        <v>312</v>
      </c>
      <c r="C465" s="1" t="str">
        <f>IF(ISERROR(VLOOKUP(B465,AffectorValueTable!$A:$A,1,0)),"어펙터밸류없음","")</f>
        <v/>
      </c>
      <c r="D465" s="1">
        <v>4</v>
      </c>
      <c r="E465" s="1" t="str">
        <f>VLOOKUP($B465,AffectorValueTable!$1:$1048576,MATCH(AffectorValueTable!$B$1,AffectorValueTable!$1:$1,0),0)</f>
        <v>InstantDeath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0">
        <v>0.55199999999999994</v>
      </c>
      <c r="O465" s="7" t="str">
        <f t="shared" ca="1" si="350"/>
        <v/>
      </c>
      <c r="S465" s="7" t="str">
        <f t="shared" ca="1" si="322"/>
        <v/>
      </c>
    </row>
    <row r="466" spans="1:19" x14ac:dyDescent="0.3">
      <c r="A466" s="1" t="str">
        <f t="shared" si="349"/>
        <v>LP_InstantKillBetter_05</v>
      </c>
      <c r="B466" s="1" t="s">
        <v>312</v>
      </c>
      <c r="C466" s="1" t="str">
        <f>IF(ISERROR(VLOOKUP(B466,AffectorValueTable!$A:$A,1,0)),"어펙터밸류없음","")</f>
        <v/>
      </c>
      <c r="D466" s="1">
        <v>5</v>
      </c>
      <c r="E466" s="1" t="str">
        <f>VLOOKUP($B466,AffectorValueTable!$1:$1048576,MATCH(AffectorValueTable!$B$1,AffectorValueTable!$1:$1,0),0)</f>
        <v>InstantDeath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0">
        <v>0.72</v>
      </c>
      <c r="O466" s="7" t="str">
        <f t="shared" ca="1" si="350"/>
        <v/>
      </c>
      <c r="S466" s="7" t="str">
        <f t="shared" ca="1" si="322"/>
        <v/>
      </c>
    </row>
    <row r="467" spans="1:19" x14ac:dyDescent="0.3">
      <c r="A467" s="1" t="str">
        <f t="shared" si="347"/>
        <v>LP_ImmortalWill_01</v>
      </c>
      <c r="B467" s="1" t="s">
        <v>313</v>
      </c>
      <c r="C467" s="1" t="str">
        <f>IF(ISERROR(VLOOKUP(B467,AffectorValueTable!$A:$A,1,0)),"어펙터밸류없음","")</f>
        <v/>
      </c>
      <c r="D467" s="1">
        <v>1</v>
      </c>
      <c r="E467" s="1" t="str">
        <f>VLOOKUP($B467,AffectorValueTable!$1:$1048576,MATCH(AffectorValueTable!$B$1,AffectorValueTable!$1:$1,0),0)</f>
        <v>ImmortalWill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ref="J467:J480" si="351">J154</f>
        <v>0.15</v>
      </c>
      <c r="O467" s="7" t="str">
        <f t="shared" ca="1" si="348"/>
        <v/>
      </c>
      <c r="S467" s="7" t="str">
        <f t="shared" ca="1" si="322"/>
        <v/>
      </c>
    </row>
    <row r="468" spans="1:19" x14ac:dyDescent="0.3">
      <c r="A468" s="1" t="str">
        <f t="shared" si="347"/>
        <v>LP_ImmortalWill_02</v>
      </c>
      <c r="B468" s="1" t="s">
        <v>313</v>
      </c>
      <c r="C468" s="1" t="str">
        <f>IF(ISERROR(VLOOKUP(B468,AffectorValueTable!$A:$A,1,0)),"어펙터밸류없음","")</f>
        <v/>
      </c>
      <c r="D468" s="1">
        <v>2</v>
      </c>
      <c r="E468" s="1" t="str">
        <f>VLOOKUP($B468,AffectorValueTable!$1:$1048576,MATCH(AffectorValueTable!$B$1,AffectorValueTable!$1:$1,0),0)</f>
        <v>ImmortalWill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1"/>
        <v>0.315</v>
      </c>
      <c r="O468" s="7" t="str">
        <f t="shared" ca="1" si="348"/>
        <v/>
      </c>
      <c r="S468" s="7" t="str">
        <f t="shared" ca="1" si="322"/>
        <v/>
      </c>
    </row>
    <row r="469" spans="1:19" x14ac:dyDescent="0.3">
      <c r="A469" s="1" t="str">
        <f t="shared" si="347"/>
        <v>LP_ImmortalWill_03</v>
      </c>
      <c r="B469" s="1" t="s">
        <v>313</v>
      </c>
      <c r="C469" s="1" t="str">
        <f>IF(ISERROR(VLOOKUP(B469,AffectorValueTable!$A:$A,1,0)),"어펙터밸류없음","")</f>
        <v/>
      </c>
      <c r="D469" s="1">
        <v>3</v>
      </c>
      <c r="E469" s="1" t="str">
        <f>VLOOKUP($B469,AffectorValueTable!$1:$1048576,MATCH(AffectorValueTable!$B$1,AffectorValueTable!$1:$1,0),0)</f>
        <v>ImmortalWill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1"/>
        <v>0.49500000000000005</v>
      </c>
      <c r="O469" s="7" t="str">
        <f t="shared" ca="1" si="348"/>
        <v/>
      </c>
      <c r="S469" s="7" t="str">
        <f t="shared" ca="1" si="322"/>
        <v/>
      </c>
    </row>
    <row r="470" spans="1:19" x14ac:dyDescent="0.3">
      <c r="A470" s="1" t="str">
        <f t="shared" si="347"/>
        <v>LP_ImmortalWill_04</v>
      </c>
      <c r="B470" s="1" t="s">
        <v>313</v>
      </c>
      <c r="C470" s="1" t="str">
        <f>IF(ISERROR(VLOOKUP(B470,AffectorValueTable!$A:$A,1,0)),"어펙터밸류없음","")</f>
        <v/>
      </c>
      <c r="D470" s="1">
        <v>4</v>
      </c>
      <c r="E470" s="1" t="str">
        <f>VLOOKUP($B470,AffectorValueTable!$1:$1048576,MATCH(AffectorValueTable!$B$1,AffectorValueTable!$1:$1,0),0)</f>
        <v>ImmortalWill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1"/>
        <v>0.69</v>
      </c>
      <c r="O470" s="7" t="str">
        <f t="shared" ca="1" si="348"/>
        <v/>
      </c>
      <c r="S470" s="7" t="str">
        <f t="shared" ca="1" si="322"/>
        <v/>
      </c>
    </row>
    <row r="471" spans="1:19" x14ac:dyDescent="0.3">
      <c r="A471" s="1" t="str">
        <f t="shared" si="347"/>
        <v>LP_ImmortalWill_05</v>
      </c>
      <c r="B471" s="1" t="s">
        <v>313</v>
      </c>
      <c r="C471" s="1" t="str">
        <f>IF(ISERROR(VLOOKUP(B471,AffectorValueTable!$A:$A,1,0)),"어펙터밸류없음","")</f>
        <v/>
      </c>
      <c r="D471" s="1">
        <v>5</v>
      </c>
      <c r="E471" s="1" t="str">
        <f>VLOOKUP($B471,AffectorValueTable!$1:$1048576,MATCH(AffectorValueTable!$B$1,AffectorValueTable!$1:$1,0),0)</f>
        <v>ImmortalWill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1"/>
        <v>0.89999999999999991</v>
      </c>
      <c r="O471" s="7" t="str">
        <f t="shared" ca="1" si="348"/>
        <v/>
      </c>
      <c r="S471" s="7" t="str">
        <f t="shared" ca="1" si="322"/>
        <v/>
      </c>
    </row>
    <row r="472" spans="1:19" x14ac:dyDescent="0.3">
      <c r="A472" s="1" t="str">
        <f t="shared" ref="A472:A475" si="352">B472&amp;"_"&amp;TEXT(D472,"00")</f>
        <v>LP_ImmortalWill_06</v>
      </c>
      <c r="B472" s="1" t="s">
        <v>313</v>
      </c>
      <c r="C472" s="1" t="str">
        <f>IF(ISERROR(VLOOKUP(B472,AffectorValueTable!$A:$A,1,0)),"어펙터밸류없음","")</f>
        <v/>
      </c>
      <c r="D472" s="1">
        <v>6</v>
      </c>
      <c r="E472" s="1" t="str">
        <f>VLOOKUP($B472,AffectorValueTable!$1:$1048576,MATCH(AffectorValueTable!$B$1,AffectorValueTable!$1:$1,0),0)</f>
        <v>ImmortalWill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1"/>
        <v>1.125</v>
      </c>
      <c r="O472" s="7" t="str">
        <f t="shared" ref="O472:O475" ca="1" si="353">IF(NOT(ISBLANK(N472)),N472,
IF(ISBLANK(M472),"",
VLOOKUP(M472,OFFSET(INDIRECT("$A:$B"),0,MATCH(M$1&amp;"_Verify",INDIRECT("$1:$1"),0)-1),2,0)
))</f>
        <v/>
      </c>
      <c r="S472" s="7" t="str">
        <f t="shared" ca="1" si="322"/>
        <v/>
      </c>
    </row>
    <row r="473" spans="1:19" x14ac:dyDescent="0.3">
      <c r="A473" s="1" t="str">
        <f t="shared" si="352"/>
        <v>LP_ImmortalWill_07</v>
      </c>
      <c r="B473" s="1" t="s">
        <v>313</v>
      </c>
      <c r="C473" s="1" t="str">
        <f>IF(ISERROR(VLOOKUP(B473,AffectorValueTable!$A:$A,1,0)),"어펙터밸류없음","")</f>
        <v/>
      </c>
      <c r="D473" s="1">
        <v>7</v>
      </c>
      <c r="E473" s="1" t="str">
        <f>VLOOKUP($B473,AffectorValueTable!$1:$1048576,MATCH(AffectorValueTable!$B$1,AffectorValueTable!$1:$1,0),0)</f>
        <v>ImmortalWill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1"/>
        <v>1.3650000000000002</v>
      </c>
      <c r="O473" s="7" t="str">
        <f t="shared" ca="1" si="353"/>
        <v/>
      </c>
      <c r="S473" s="7" t="str">
        <f t="shared" ca="1" si="322"/>
        <v/>
      </c>
    </row>
    <row r="474" spans="1:19" x14ac:dyDescent="0.3">
      <c r="A474" s="1" t="str">
        <f t="shared" si="352"/>
        <v>LP_ImmortalWill_08</v>
      </c>
      <c r="B474" s="1" t="s">
        <v>313</v>
      </c>
      <c r="C474" s="1" t="str">
        <f>IF(ISERROR(VLOOKUP(B474,AffectorValueTable!$A:$A,1,0)),"어펙터밸류없음","")</f>
        <v/>
      </c>
      <c r="D474" s="1">
        <v>8</v>
      </c>
      <c r="E474" s="1" t="str">
        <f>VLOOKUP($B474,AffectorValueTable!$1:$1048576,MATCH(AffectorValueTable!$B$1,AffectorValueTable!$1:$1,0),0)</f>
        <v>ImmortalWill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1"/>
        <v>1.62</v>
      </c>
      <c r="O474" s="7" t="str">
        <f t="shared" ca="1" si="353"/>
        <v/>
      </c>
      <c r="S474" s="7" t="str">
        <f t="shared" ca="1" si="322"/>
        <v/>
      </c>
    </row>
    <row r="475" spans="1:19" x14ac:dyDescent="0.3">
      <c r="A475" s="1" t="str">
        <f t="shared" si="352"/>
        <v>LP_ImmortalWill_09</v>
      </c>
      <c r="B475" s="1" t="s">
        <v>313</v>
      </c>
      <c r="C475" s="1" t="str">
        <f>IF(ISERROR(VLOOKUP(B475,AffectorValueTable!$A:$A,1,0)),"어펙터밸류없음","")</f>
        <v/>
      </c>
      <c r="D475" s="1">
        <v>9</v>
      </c>
      <c r="E475" s="1" t="str">
        <f>VLOOKUP($B475,AffectorValueTable!$1:$1048576,MATCH(AffectorValueTable!$B$1,AffectorValueTable!$1:$1,0),0)</f>
        <v>ImmortalWill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1"/>
        <v>1.89</v>
      </c>
      <c r="O475" s="7" t="str">
        <f t="shared" ca="1" si="353"/>
        <v/>
      </c>
      <c r="S475" s="7" t="str">
        <f t="shared" ca="1" si="322"/>
        <v/>
      </c>
    </row>
    <row r="476" spans="1:19" x14ac:dyDescent="0.3">
      <c r="A476" s="1" t="str">
        <f t="shared" ref="A476:A495" si="354">B476&amp;"_"&amp;TEXT(D476,"00")</f>
        <v>LP_ImmortalWillBetter_01</v>
      </c>
      <c r="B476" s="1" t="s">
        <v>314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ImmortalWill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1"/>
        <v>0.25</v>
      </c>
      <c r="O476" s="7" t="str">
        <f t="shared" ref="O476:O495" ca="1" si="355">IF(NOT(ISBLANK(N476)),N476,
IF(ISBLANK(M476),"",
VLOOKUP(M476,OFFSET(INDIRECT("$A:$B"),0,MATCH(M$1&amp;"_Verify",INDIRECT("$1:$1"),0)-1),2,0)
))</f>
        <v/>
      </c>
      <c r="S476" s="7" t="str">
        <f t="shared" ca="1" si="322"/>
        <v/>
      </c>
    </row>
    <row r="477" spans="1:19" x14ac:dyDescent="0.3">
      <c r="A477" s="1" t="str">
        <f t="shared" si="354"/>
        <v>LP_ImmortalWillBetter_02</v>
      </c>
      <c r="B477" s="1" t="s">
        <v>314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ImmortalWill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f t="shared" si="351"/>
        <v>0.52500000000000002</v>
      </c>
      <c r="O477" s="7" t="str">
        <f t="shared" ca="1" si="355"/>
        <v/>
      </c>
      <c r="S477" s="7" t="str">
        <f t="shared" ca="1" si="322"/>
        <v/>
      </c>
    </row>
    <row r="478" spans="1:19" x14ac:dyDescent="0.3">
      <c r="A478" s="1" t="str">
        <f t="shared" ref="A478:A480" si="356">B478&amp;"_"&amp;TEXT(D478,"00")</f>
        <v>LP_ImmortalWillBetter_03</v>
      </c>
      <c r="B478" s="1" t="s">
        <v>314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ImmortalWill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f t="shared" si="351"/>
        <v>0.82500000000000007</v>
      </c>
      <c r="O478" s="7" t="str">
        <f t="shared" ref="O478:O480" ca="1" si="357">IF(NOT(ISBLANK(N478)),N478,
IF(ISBLANK(M478),"",
VLOOKUP(M478,OFFSET(INDIRECT("$A:$B"),0,MATCH(M$1&amp;"_Verify",INDIRECT("$1:$1"),0)-1),2,0)
))</f>
        <v/>
      </c>
      <c r="S478" s="7" t="str">
        <f t="shared" ca="1" si="322"/>
        <v/>
      </c>
    </row>
    <row r="479" spans="1:19" x14ac:dyDescent="0.3">
      <c r="A479" s="1" t="str">
        <f t="shared" si="356"/>
        <v>LP_ImmortalWillBetter_04</v>
      </c>
      <c r="B479" s="1" t="s">
        <v>314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ImmortalWill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f t="shared" si="351"/>
        <v>1.1499999999999999</v>
      </c>
      <c r="O479" s="7" t="str">
        <f t="shared" ca="1" si="357"/>
        <v/>
      </c>
      <c r="S479" s="7" t="str">
        <f t="shared" ca="1" si="322"/>
        <v/>
      </c>
    </row>
    <row r="480" spans="1:19" x14ac:dyDescent="0.3">
      <c r="A480" s="1" t="str">
        <f t="shared" si="356"/>
        <v>LP_ImmortalWillBetter_05</v>
      </c>
      <c r="B480" s="1" t="s">
        <v>314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ImmortalWill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f t="shared" si="351"/>
        <v>1.5</v>
      </c>
      <c r="O480" s="7" t="str">
        <f t="shared" ca="1" si="357"/>
        <v/>
      </c>
      <c r="S480" s="7" t="str">
        <f t="shared" ca="1" si="322"/>
        <v/>
      </c>
    </row>
    <row r="481" spans="1:21" x14ac:dyDescent="0.3">
      <c r="A481" s="1" t="str">
        <f t="shared" si="354"/>
        <v>LP_HealAreaOnEncounter_01</v>
      </c>
      <c r="B481" s="1" t="s">
        <v>365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55"/>
        <v/>
      </c>
      <c r="Q481" s="1" t="s">
        <v>368</v>
      </c>
      <c r="S481" s="7">
        <f t="shared" ca="1" si="322"/>
        <v>1</v>
      </c>
      <c r="U481" s="1" t="s">
        <v>366</v>
      </c>
    </row>
    <row r="482" spans="1:21" x14ac:dyDescent="0.3">
      <c r="A482" s="1" t="str">
        <f t="shared" si="354"/>
        <v>LP_HealAreaOnEncounter_02</v>
      </c>
      <c r="B482" s="1" t="s">
        <v>365</v>
      </c>
      <c r="C482" s="1" t="str">
        <f>IF(ISERROR(VLOOKUP(B482,AffectorValueTable!$A:$A,1,0)),"어펙터밸류없음","")</f>
        <v/>
      </c>
      <c r="D482" s="1">
        <v>2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55"/>
        <v/>
      </c>
      <c r="Q482" s="1" t="s">
        <v>368</v>
      </c>
      <c r="S482" s="7">
        <f t="shared" ca="1" si="322"/>
        <v>1</v>
      </c>
      <c r="U482" s="1" t="s">
        <v>366</v>
      </c>
    </row>
    <row r="483" spans="1:21" x14ac:dyDescent="0.3">
      <c r="A483" s="1" t="str">
        <f t="shared" si="354"/>
        <v>LP_HealAreaOnEncounter_03</v>
      </c>
      <c r="B483" s="1" t="s">
        <v>365</v>
      </c>
      <c r="C483" s="1" t="str">
        <f>IF(ISERROR(VLOOKUP(B483,AffectorValueTable!$A:$A,1,0)),"어펙터밸류없음","")</f>
        <v/>
      </c>
      <c r="D483" s="1">
        <v>3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55"/>
        <v/>
      </c>
      <c r="Q483" s="1" t="s">
        <v>368</v>
      </c>
      <c r="S483" s="7">
        <f t="shared" ca="1" si="322"/>
        <v>1</v>
      </c>
      <c r="U483" s="1" t="s">
        <v>366</v>
      </c>
    </row>
    <row r="484" spans="1:21" x14ac:dyDescent="0.3">
      <c r="A484" s="1" t="str">
        <f t="shared" si="354"/>
        <v>LP_HealAreaOnEncounter_04</v>
      </c>
      <c r="B484" s="1" t="s">
        <v>365</v>
      </c>
      <c r="C484" s="1" t="str">
        <f>IF(ISERROR(VLOOKUP(B484,AffectorValueTable!$A:$A,1,0)),"어펙터밸류없음","")</f>
        <v/>
      </c>
      <c r="D484" s="1">
        <v>4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55"/>
        <v/>
      </c>
      <c r="Q484" s="1" t="s">
        <v>368</v>
      </c>
      <c r="S484" s="7">
        <f t="shared" ca="1" si="322"/>
        <v>1</v>
      </c>
      <c r="U484" s="1" t="s">
        <v>366</v>
      </c>
    </row>
    <row r="485" spans="1:21" x14ac:dyDescent="0.3">
      <c r="A485" s="1" t="str">
        <f t="shared" si="354"/>
        <v>LP_HealAreaOnEncounter_05</v>
      </c>
      <c r="B485" s="1" t="s">
        <v>365</v>
      </c>
      <c r="C485" s="1" t="str">
        <f>IF(ISERROR(VLOOKUP(B485,AffectorValueTable!$A:$A,1,0)),"어펙터밸류없음","")</f>
        <v/>
      </c>
      <c r="D485" s="1">
        <v>5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55"/>
        <v/>
      </c>
      <c r="Q485" s="1" t="s">
        <v>368</v>
      </c>
      <c r="S485" s="7">
        <f t="shared" ca="1" si="322"/>
        <v>1</v>
      </c>
      <c r="U485" s="1" t="s">
        <v>366</v>
      </c>
    </row>
    <row r="486" spans="1:21" x14ac:dyDescent="0.3">
      <c r="A486" s="1" t="str">
        <f t="shared" si="354"/>
        <v>LP_HealAreaOnEncounter_CreateHit_01</v>
      </c>
      <c r="B486" s="1" t="s">
        <v>366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CreateHitObject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O486" s="7" t="str">
        <f t="shared" ca="1" si="355"/>
        <v/>
      </c>
      <c r="S486" s="7" t="str">
        <f t="shared" ca="1" si="322"/>
        <v/>
      </c>
      <c r="T486" s="1" t="s">
        <v>369</v>
      </c>
    </row>
    <row r="487" spans="1:21" x14ac:dyDescent="0.3">
      <c r="A487" s="1" t="str">
        <f t="shared" si="354"/>
        <v>LP_HealAreaOnEncounter_CreateHit_02</v>
      </c>
      <c r="B487" s="1" t="s">
        <v>366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CreateHitObject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O487" s="7" t="str">
        <f t="shared" ca="1" si="355"/>
        <v/>
      </c>
      <c r="S487" s="7" t="str">
        <f t="shared" ca="1" si="322"/>
        <v/>
      </c>
      <c r="T487" s="1" t="s">
        <v>369</v>
      </c>
    </row>
    <row r="488" spans="1:21" x14ac:dyDescent="0.3">
      <c r="A488" s="1" t="str">
        <f t="shared" si="354"/>
        <v>LP_HealAreaOnEncounter_CreateHit_03</v>
      </c>
      <c r="B488" s="1" t="s">
        <v>366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CreateHitObject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O488" s="7" t="str">
        <f t="shared" ca="1" si="355"/>
        <v/>
      </c>
      <c r="S488" s="7" t="str">
        <f t="shared" ca="1" si="322"/>
        <v/>
      </c>
      <c r="T488" s="1" t="s">
        <v>369</v>
      </c>
    </row>
    <row r="489" spans="1:21" x14ac:dyDescent="0.3">
      <c r="A489" s="1" t="str">
        <f t="shared" si="354"/>
        <v>LP_HealAreaOnEncounter_CreateHit_04</v>
      </c>
      <c r="B489" s="1" t="s">
        <v>366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CreateHitObject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O489" s="7" t="str">
        <f t="shared" ca="1" si="355"/>
        <v/>
      </c>
      <c r="S489" s="7" t="str">
        <f t="shared" ca="1" si="322"/>
        <v/>
      </c>
      <c r="T489" s="1" t="s">
        <v>369</v>
      </c>
    </row>
    <row r="490" spans="1:21" x14ac:dyDescent="0.3">
      <c r="A490" s="1" t="str">
        <f t="shared" si="354"/>
        <v>LP_HealAreaOnEncounter_CreateHit_05</v>
      </c>
      <c r="B490" s="1" t="s">
        <v>366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CreateHitObject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O490" s="7" t="str">
        <f t="shared" ca="1" si="355"/>
        <v/>
      </c>
      <c r="S490" s="7" t="str">
        <f t="shared" ca="1" si="322"/>
        <v/>
      </c>
      <c r="T490" s="1" t="s">
        <v>369</v>
      </c>
    </row>
    <row r="491" spans="1:21" x14ac:dyDescent="0.3">
      <c r="A491" s="1" t="str">
        <f t="shared" si="354"/>
        <v>LP_HealAreaOnEncounter_CH_Heal_01</v>
      </c>
      <c r="B491" s="1" t="s">
        <v>370</v>
      </c>
      <c r="C491" s="1" t="str">
        <f>IF(ISERROR(VLOOKUP(B491,AffectorValueTable!$A:$A,1,0)),"어펙터밸류없음","")</f>
        <v/>
      </c>
      <c r="D491" s="1">
        <v>1</v>
      </c>
      <c r="E491" s="1" t="str">
        <f>VLOOKUP($B491,AffectorValueTable!$1:$1048576,MATCH(AffectorValueTable!$B$1,AffectorValueTable!$1:$1,0),0)</f>
        <v>Heal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K491" s="1">
        <v>1.6842105263157891E-2</v>
      </c>
      <c r="O491" s="7" t="str">
        <f t="shared" ca="1" si="355"/>
        <v/>
      </c>
      <c r="S491" s="7" t="str">
        <f t="shared" ref="S491:S495" ca="1" si="358">IF(NOT(ISBLANK(R491)),R491,
IF(ISBLANK(Q491),"",
VLOOKUP(Q491,OFFSET(INDIRECT("$A:$B"),0,MATCH(Q$1&amp;"_Verify",INDIRECT("$1:$1"),0)-1),2,0)
))</f>
        <v/>
      </c>
    </row>
    <row r="492" spans="1:21" x14ac:dyDescent="0.3">
      <c r="A492" s="1" t="str">
        <f t="shared" si="354"/>
        <v>LP_HealAreaOnEncounter_CH_Heal_02</v>
      </c>
      <c r="B492" s="1" t="s">
        <v>370</v>
      </c>
      <c r="C492" s="1" t="str">
        <f>IF(ISERROR(VLOOKUP(B492,AffectorValueTable!$A:$A,1,0)),"어펙터밸류없음","")</f>
        <v/>
      </c>
      <c r="D492" s="1">
        <v>2</v>
      </c>
      <c r="E492" s="1" t="str">
        <f>VLOOKUP($B492,AffectorValueTable!$1:$1048576,MATCH(AffectorValueTable!$B$1,AffectorValueTable!$1:$1,0),0)</f>
        <v>Heal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K492" s="1">
        <v>2.8990509059534077E-2</v>
      </c>
      <c r="O492" s="7" t="str">
        <f t="shared" ca="1" si="355"/>
        <v/>
      </c>
      <c r="S492" s="7" t="str">
        <f t="shared" ca="1" si="358"/>
        <v/>
      </c>
    </row>
    <row r="493" spans="1:21" x14ac:dyDescent="0.3">
      <c r="A493" s="1" t="str">
        <f t="shared" si="354"/>
        <v>LP_HealAreaOnEncounter_CH_Heal_03</v>
      </c>
      <c r="B493" s="1" t="s">
        <v>370</v>
      </c>
      <c r="C493" s="1" t="str">
        <f>IF(ISERROR(VLOOKUP(B493,AffectorValueTable!$A:$A,1,0)),"어펙터밸류없음","")</f>
        <v/>
      </c>
      <c r="D493" s="1">
        <v>3</v>
      </c>
      <c r="E493" s="1" t="str">
        <f>VLOOKUP($B493,AffectorValueTable!$1:$1048576,MATCH(AffectorValueTable!$B$1,AffectorValueTable!$1:$1,0),0)</f>
        <v>Heal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K493" s="1">
        <v>3.8067772170151414E-2</v>
      </c>
      <c r="O493" s="7" t="str">
        <f t="shared" ca="1" si="355"/>
        <v/>
      </c>
      <c r="S493" s="7" t="str">
        <f t="shared" ca="1" si="358"/>
        <v/>
      </c>
    </row>
    <row r="494" spans="1:21" x14ac:dyDescent="0.3">
      <c r="A494" s="1" t="str">
        <f t="shared" si="354"/>
        <v>LP_HealAreaOnEncounter_CH_Heal_04</v>
      </c>
      <c r="B494" s="1" t="s">
        <v>370</v>
      </c>
      <c r="C494" s="1" t="str">
        <f>IF(ISERROR(VLOOKUP(B494,AffectorValueTable!$A:$A,1,0)),"어펙터밸류없음","")</f>
        <v/>
      </c>
      <c r="D494" s="1">
        <v>4</v>
      </c>
      <c r="E494" s="1" t="str">
        <f>VLOOKUP($B494,AffectorValueTable!$1:$1048576,MATCH(AffectorValueTable!$B$1,AffectorValueTable!$1:$1,0),0)</f>
        <v>Heal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K494" s="1">
        <v>4.5042839657282757E-2</v>
      </c>
      <c r="O494" s="7" t="str">
        <f t="shared" ca="1" si="355"/>
        <v/>
      </c>
      <c r="S494" s="7" t="str">
        <f t="shared" ca="1" si="358"/>
        <v/>
      </c>
    </row>
    <row r="495" spans="1:21" x14ac:dyDescent="0.3">
      <c r="A495" s="1" t="str">
        <f t="shared" si="354"/>
        <v>LP_HealAreaOnEncounter_CH_Heal_05</v>
      </c>
      <c r="B495" s="1" t="s">
        <v>370</v>
      </c>
      <c r="C495" s="1" t="str">
        <f>IF(ISERROR(VLOOKUP(B495,AffectorValueTable!$A:$A,1,0)),"어펙터밸류없음","")</f>
        <v/>
      </c>
      <c r="D495" s="1">
        <v>5</v>
      </c>
      <c r="E495" s="1" t="str">
        <f>VLOOKUP($B495,AffectorValueTable!$1:$1048576,MATCH(AffectorValueTable!$B$1,AffectorValueTable!$1:$1,0),0)</f>
        <v>Heal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K495" s="1">
        <v>5.052631578947369E-2</v>
      </c>
      <c r="O495" s="7" t="str">
        <f t="shared" ca="1" si="355"/>
        <v/>
      </c>
      <c r="S495" s="7" t="str">
        <f t="shared" ca="1" si="358"/>
        <v/>
      </c>
    </row>
    <row r="496" spans="1:21" x14ac:dyDescent="0.3">
      <c r="A496" s="1" t="str">
        <f t="shared" ref="A496:A513" si="359">B496&amp;"_"&amp;TEXT(D496,"00")</f>
        <v>LP_MoveSpeedUpOnAttacked_01</v>
      </c>
      <c r="B496" s="1" t="s">
        <v>315</v>
      </c>
      <c r="C496" s="1" t="str">
        <f>IF(ISERROR(VLOOKUP(B496,AffectorValueTable!$A:$A,1,0)),"어펙터밸류없음","")</f>
        <v/>
      </c>
      <c r="D496" s="1">
        <v>1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ref="O496:O513" ca="1" si="360">IF(NOT(ISBLANK(N496)),N496,
IF(ISBLANK(M496),"",
VLOOKUP(M496,OFFSET(INDIRECT("$A:$B"),0,MATCH(M$1&amp;"_Verify",INDIRECT("$1:$1"),0)-1),2,0)
))</f>
        <v/>
      </c>
      <c r="Q496" s="1" t="s">
        <v>224</v>
      </c>
      <c r="S496" s="7">
        <f t="shared" ref="S496:S513" ca="1" si="361">IF(NOT(ISBLANK(R496)),R496,
IF(ISBLANK(Q496),"",
VLOOKUP(Q496,OFFSET(INDIRECT("$A:$B"),0,MATCH(Q$1&amp;"_Verify",INDIRECT("$1:$1"),0)-1),2,0)
))</f>
        <v>4</v>
      </c>
      <c r="U496" s="1" t="s">
        <v>317</v>
      </c>
    </row>
    <row r="497" spans="1:23" x14ac:dyDescent="0.3">
      <c r="A497" s="1" t="str">
        <f t="shared" si="359"/>
        <v>LP_MoveSpeedUpOnAttacked_02</v>
      </c>
      <c r="B497" s="1" t="s">
        <v>315</v>
      </c>
      <c r="C497" s="1" t="str">
        <f>IF(ISERROR(VLOOKUP(B497,AffectorValueTable!$A:$A,1,0)),"어펙터밸류없음","")</f>
        <v/>
      </c>
      <c r="D497" s="1">
        <v>2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ca="1" si="360"/>
        <v/>
      </c>
      <c r="Q497" s="1" t="s">
        <v>224</v>
      </c>
      <c r="S497" s="7">
        <f t="shared" ca="1" si="361"/>
        <v>4</v>
      </c>
      <c r="U497" s="1" t="s">
        <v>317</v>
      </c>
    </row>
    <row r="498" spans="1:23" x14ac:dyDescent="0.3">
      <c r="A498" s="1" t="str">
        <f t="shared" si="359"/>
        <v>LP_MoveSpeedUpOnAttacked_03</v>
      </c>
      <c r="B498" s="1" t="s">
        <v>315</v>
      </c>
      <c r="C498" s="1" t="str">
        <f>IF(ISERROR(VLOOKUP(B498,AffectorValueTable!$A:$A,1,0)),"어펙터밸류없음","")</f>
        <v/>
      </c>
      <c r="D498" s="1">
        <v>3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0"/>
        <v/>
      </c>
      <c r="Q498" s="1" t="s">
        <v>224</v>
      </c>
      <c r="S498" s="7">
        <f t="shared" ca="1" si="361"/>
        <v>4</v>
      </c>
      <c r="U498" s="1" t="s">
        <v>317</v>
      </c>
    </row>
    <row r="499" spans="1:23" x14ac:dyDescent="0.3">
      <c r="A499" s="1" t="str">
        <f t="shared" ref="A499:A504" si="362">B499&amp;"_"&amp;TEXT(D499,"00")</f>
        <v>LP_MoveSpeedUpOnAttacked_Move_01</v>
      </c>
      <c r="B499" s="1" t="s">
        <v>316</v>
      </c>
      <c r="C499" s="1" t="str">
        <f>IF(ISERROR(VLOOKUP(B499,AffectorValueTable!$A:$A,1,0)),"어펙터밸류없음","")</f>
        <v/>
      </c>
      <c r="D499" s="1">
        <v>1</v>
      </c>
      <c r="E499" s="1" t="str">
        <f>VLOOKUP($B499,AffectorValueTable!$1:$1048576,MATCH(AffectorValueTable!$B$1,AffectorValueTable!$1:$1,0),0)</f>
        <v>ChangeActorStatus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2.4</v>
      </c>
      <c r="J499" s="1">
        <v>1</v>
      </c>
      <c r="M499" s="1" t="s">
        <v>550</v>
      </c>
      <c r="O499" s="7">
        <f t="shared" ref="O499:O504" ca="1" si="363">IF(NOT(ISBLANK(N499)),N499,
IF(ISBLANK(M499),"",
VLOOKUP(M499,OFFSET(INDIRECT("$A:$B"),0,MATCH(M$1&amp;"_Verify",INDIRECT("$1:$1"),0)-1),2,0)
))</f>
        <v>5</v>
      </c>
      <c r="R499" s="1">
        <v>1</v>
      </c>
      <c r="S499" s="7">
        <f t="shared" ref="S499:S504" ca="1" si="364">IF(NOT(ISBLANK(R499)),R499,
IF(ISBLANK(Q499),"",
VLOOKUP(Q499,OFFSET(INDIRECT("$A:$B"),0,MATCH(Q$1&amp;"_Verify",INDIRECT("$1:$1"),0)-1),2,0)
))</f>
        <v>1</v>
      </c>
      <c r="W499" s="1" t="s">
        <v>361</v>
      </c>
    </row>
    <row r="500" spans="1:23" x14ac:dyDescent="0.3">
      <c r="A500" s="1" t="str">
        <f t="shared" si="362"/>
        <v>LP_MoveSpeedUpOnAttacked_Move_02</v>
      </c>
      <c r="B500" s="1" t="s">
        <v>316</v>
      </c>
      <c r="C500" s="1" t="str">
        <f>IF(ISERROR(VLOOKUP(B500,AffectorValueTable!$A:$A,1,0)),"어펙터밸류없음","")</f>
        <v/>
      </c>
      <c r="D500" s="1">
        <v>2</v>
      </c>
      <c r="E500" s="1" t="str">
        <f>VLOOKUP($B500,AffectorValueTable!$1:$1048576,MATCH(AffectorValueTable!$B$1,AffectorValueTable!$1:$1,0),0)</f>
        <v>ChangeActorStatus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5.04</v>
      </c>
      <c r="J500" s="1">
        <v>1.4</v>
      </c>
      <c r="M500" s="1" t="s">
        <v>550</v>
      </c>
      <c r="O500" s="7">
        <f t="shared" ca="1" si="363"/>
        <v>5</v>
      </c>
      <c r="R500" s="1">
        <v>1</v>
      </c>
      <c r="S500" s="7">
        <f t="shared" ca="1" si="364"/>
        <v>1</v>
      </c>
      <c r="W500" s="1" t="s">
        <v>361</v>
      </c>
    </row>
    <row r="501" spans="1:23" x14ac:dyDescent="0.3">
      <c r="A501" s="1" t="str">
        <f t="shared" si="362"/>
        <v>LP_MoveSpeedUpOnAttacked_Move_03</v>
      </c>
      <c r="B501" s="1" t="s">
        <v>316</v>
      </c>
      <c r="C501" s="1" t="str">
        <f>IF(ISERROR(VLOOKUP(B501,AffectorValueTable!$A:$A,1,0)),"어펙터밸류없음","")</f>
        <v/>
      </c>
      <c r="D501" s="1">
        <v>3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7.919999999999999</v>
      </c>
      <c r="J501" s="1">
        <v>1.75</v>
      </c>
      <c r="M501" s="1" t="s">
        <v>550</v>
      </c>
      <c r="O501" s="7">
        <f t="shared" ca="1" si="363"/>
        <v>5</v>
      </c>
      <c r="R501" s="1">
        <v>1</v>
      </c>
      <c r="S501" s="7">
        <f t="shared" ca="1" si="364"/>
        <v>1</v>
      </c>
      <c r="W501" s="1" t="s">
        <v>361</v>
      </c>
    </row>
    <row r="502" spans="1:23" x14ac:dyDescent="0.3">
      <c r="A502" s="1" t="str">
        <f t="shared" si="362"/>
        <v>LP_MoveSpeedUpOnKill_01</v>
      </c>
      <c r="B502" s="1" t="s">
        <v>509</v>
      </c>
      <c r="C502" s="1" t="str">
        <f>IF(ISERROR(VLOOKUP(B502,AffectorValueTable!$A:$A,1,0)),"어펙터밸류없음","")</f>
        <v/>
      </c>
      <c r="D502" s="1">
        <v>1</v>
      </c>
      <c r="E502" s="1" t="str">
        <f>VLOOKUP($B502,AffectorValueTable!$1:$1048576,MATCH(AffectorValueTable!$B$1,AffectorValueTable!$1:$1,0),0)</f>
        <v>CallAffectorValue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O502" s="7" t="str">
        <f t="shared" ca="1" si="363"/>
        <v/>
      </c>
      <c r="Q502" s="1" t="s">
        <v>513</v>
      </c>
      <c r="S502" s="7">
        <f t="shared" ca="1" si="364"/>
        <v>6</v>
      </c>
      <c r="U502" s="1" t="s">
        <v>511</v>
      </c>
    </row>
    <row r="503" spans="1:23" x14ac:dyDescent="0.3">
      <c r="A503" s="1" t="str">
        <f t="shared" si="362"/>
        <v>LP_MoveSpeedUpOnKill_02</v>
      </c>
      <c r="B503" s="1" t="s">
        <v>509</v>
      </c>
      <c r="C503" s="1" t="str">
        <f>IF(ISERROR(VLOOKUP(B503,AffectorValueTable!$A:$A,1,0)),"어펙터밸류없음","")</f>
        <v/>
      </c>
      <c r="D503" s="1">
        <v>2</v>
      </c>
      <c r="E503" s="1" t="str">
        <f>VLOOKUP($B503,AffectorValueTable!$1:$1048576,MATCH(AffectorValueTable!$B$1,AffectorValueTable!$1:$1,0),0)</f>
        <v>CallAffectorValue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O503" s="7" t="str">
        <f t="shared" ca="1" si="363"/>
        <v/>
      </c>
      <c r="Q503" s="1" t="s">
        <v>513</v>
      </c>
      <c r="S503" s="7">
        <f t="shared" ca="1" si="364"/>
        <v>6</v>
      </c>
      <c r="U503" s="1" t="s">
        <v>511</v>
      </c>
    </row>
    <row r="504" spans="1:23" x14ac:dyDescent="0.3">
      <c r="A504" s="1" t="str">
        <f t="shared" si="362"/>
        <v>LP_MoveSpeedUpOnKill_03</v>
      </c>
      <c r="B504" s="1" t="s">
        <v>509</v>
      </c>
      <c r="C504" s="1" t="str">
        <f>IF(ISERROR(VLOOKUP(B504,AffectorValueTable!$A:$A,1,0)),"어펙터밸류없음","")</f>
        <v/>
      </c>
      <c r="D504" s="1">
        <v>3</v>
      </c>
      <c r="E504" s="1" t="str">
        <f>VLOOKUP($B504,AffectorValueTable!$1:$1048576,MATCH(AffectorValueTable!$B$1,AffectorValueTable!$1:$1,0),0)</f>
        <v>CallAffectorValue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O504" s="7" t="str">
        <f t="shared" ca="1" si="363"/>
        <v/>
      </c>
      <c r="Q504" s="1" t="s">
        <v>513</v>
      </c>
      <c r="S504" s="7">
        <f t="shared" ca="1" si="364"/>
        <v>6</v>
      </c>
      <c r="U504" s="1" t="s">
        <v>511</v>
      </c>
    </row>
    <row r="505" spans="1:23" x14ac:dyDescent="0.3">
      <c r="A505" s="1" t="str">
        <f t="shared" ref="A505:A507" si="365">B505&amp;"_"&amp;TEXT(D505,"00")</f>
        <v>LP_MoveSpeedUpOnKill_Move_01</v>
      </c>
      <c r="B505" s="1" t="s">
        <v>511</v>
      </c>
      <c r="C505" s="1" t="str">
        <f>IF(ISERROR(VLOOKUP(B505,AffectorValueTable!$A:$A,1,0)),"어펙터밸류없음","")</f>
        <v/>
      </c>
      <c r="D505" s="1">
        <v>1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1.6666666666666667</v>
      </c>
      <c r="J505" s="1">
        <v>0.8</v>
      </c>
      <c r="M505" s="1" t="s">
        <v>550</v>
      </c>
      <c r="O505" s="7">
        <f t="shared" ref="O505:O507" ca="1" si="366">IF(NOT(ISBLANK(N505)),N505,
IF(ISBLANK(M505),"",
VLOOKUP(M505,OFFSET(INDIRECT("$A:$B"),0,MATCH(M$1&amp;"_Verify",INDIRECT("$1:$1"),0)-1),2,0)
))</f>
        <v>5</v>
      </c>
      <c r="R505" s="1">
        <v>1</v>
      </c>
      <c r="S505" s="7">
        <f t="shared" ref="S505:S507" ca="1" si="367">IF(NOT(ISBLANK(R505)),R505,
IF(ISBLANK(Q505),"",
VLOOKUP(Q505,OFFSET(INDIRECT("$A:$B"),0,MATCH(Q$1&amp;"_Verify",INDIRECT("$1:$1"),0)-1),2,0)
))</f>
        <v>1</v>
      </c>
      <c r="W505" s="1" t="s">
        <v>361</v>
      </c>
    </row>
    <row r="506" spans="1:23" x14ac:dyDescent="0.3">
      <c r="A506" s="1" t="str">
        <f t="shared" si="365"/>
        <v>LP_MoveSpeedUpOnKill_Move_02</v>
      </c>
      <c r="B506" s="1" t="s">
        <v>511</v>
      </c>
      <c r="C506" s="1" t="str">
        <f>IF(ISERROR(VLOOKUP(B506,AffectorValueTable!$A:$A,1,0)),"어펙터밸류없음","")</f>
        <v/>
      </c>
      <c r="D506" s="1">
        <v>2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3.5000000000000004</v>
      </c>
      <c r="J506" s="1">
        <v>1.1199999999999999</v>
      </c>
      <c r="M506" s="1" t="s">
        <v>550</v>
      </c>
      <c r="O506" s="7">
        <f t="shared" ca="1" si="366"/>
        <v>5</v>
      </c>
      <c r="R506" s="1">
        <v>1</v>
      </c>
      <c r="S506" s="7">
        <f t="shared" ca="1" si="367"/>
        <v>1</v>
      </c>
      <c r="W506" s="1" t="s">
        <v>361</v>
      </c>
    </row>
    <row r="507" spans="1:23" x14ac:dyDescent="0.3">
      <c r="A507" s="1" t="str">
        <f t="shared" si="365"/>
        <v>LP_MoveSpeedUpOnKill_Move_03</v>
      </c>
      <c r="B507" s="1" t="s">
        <v>511</v>
      </c>
      <c r="C507" s="1" t="str">
        <f>IF(ISERROR(VLOOKUP(B507,AffectorValueTable!$A:$A,1,0)),"어펙터밸류없음","")</f>
        <v/>
      </c>
      <c r="D507" s="1">
        <v>3</v>
      </c>
      <c r="E507" s="1" t="str">
        <f>VLOOKUP($B507,AffectorValueTable!$1:$1048576,MATCH(AffectorValueTable!$B$1,AffectorValueTable!$1:$1,0),0)</f>
        <v>ChangeActorStatus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5.5</v>
      </c>
      <c r="J507" s="1">
        <v>1.4000000000000001</v>
      </c>
      <c r="M507" s="1" t="s">
        <v>550</v>
      </c>
      <c r="O507" s="7">
        <f t="shared" ca="1" si="366"/>
        <v>5</v>
      </c>
      <c r="R507" s="1">
        <v>1</v>
      </c>
      <c r="S507" s="7">
        <f t="shared" ca="1" si="367"/>
        <v>1</v>
      </c>
      <c r="W507" s="1" t="s">
        <v>361</v>
      </c>
    </row>
    <row r="508" spans="1:23" x14ac:dyDescent="0.3">
      <c r="A508" s="1" t="str">
        <f t="shared" si="359"/>
        <v>LP_MineOnMove_01</v>
      </c>
      <c r="B508" s="1" t="s">
        <v>372</v>
      </c>
      <c r="C508" s="1" t="str">
        <f>IF(ISERROR(VLOOKUP(B508,AffectorValueTable!$A:$A,1,0)),"어펙터밸류없음","")</f>
        <v/>
      </c>
      <c r="D508" s="1">
        <v>1</v>
      </c>
      <c r="E508" s="1" t="str">
        <f>VLOOKUP($B508,AffectorValueTable!$1:$1048576,MATCH(AffectorValueTable!$B$1,AffectorValueTable!$1:$1,0),0)</f>
        <v>CreateHitObjectMoving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v>5</v>
      </c>
      <c r="O508" s="7" t="str">
        <f t="shared" ca="1" si="360"/>
        <v/>
      </c>
      <c r="S508" s="7" t="str">
        <f t="shared" ca="1" si="361"/>
        <v/>
      </c>
      <c r="T508" s="1" t="s">
        <v>375</v>
      </c>
    </row>
    <row r="509" spans="1:23" x14ac:dyDescent="0.3">
      <c r="A509" s="1" t="str">
        <f t="shared" si="359"/>
        <v>LP_MineOnMove_02</v>
      </c>
      <c r="B509" s="1" t="s">
        <v>372</v>
      </c>
      <c r="C509" s="1" t="str">
        <f>IF(ISERROR(VLOOKUP(B509,AffectorValueTable!$A:$A,1,0)),"어펙터밸류없음","")</f>
        <v/>
      </c>
      <c r="D509" s="1">
        <v>2</v>
      </c>
      <c r="E509" s="1" t="str">
        <f>VLOOKUP($B509,AffectorValueTable!$1:$1048576,MATCH(AffectorValueTable!$B$1,AffectorValueTable!$1:$1,0),0)</f>
        <v>CreateHitObjectMoving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v>5</v>
      </c>
      <c r="O509" s="7" t="str">
        <f t="shared" ca="1" si="360"/>
        <v/>
      </c>
      <c r="S509" s="7" t="str">
        <f t="shared" ca="1" si="361"/>
        <v/>
      </c>
      <c r="T509" s="1" t="s">
        <v>375</v>
      </c>
    </row>
    <row r="510" spans="1:23" x14ac:dyDescent="0.3">
      <c r="A510" s="1" t="str">
        <f t="shared" si="359"/>
        <v>LP_MineOnMove_03</v>
      </c>
      <c r="B510" s="1" t="s">
        <v>372</v>
      </c>
      <c r="C510" s="1" t="str">
        <f>IF(ISERROR(VLOOKUP(B510,AffectorValueTable!$A:$A,1,0)),"어펙터밸류없음","")</f>
        <v/>
      </c>
      <c r="D510" s="1">
        <v>3</v>
      </c>
      <c r="E510" s="1" t="str">
        <f>VLOOKUP($B510,AffectorValueTable!$1:$1048576,MATCH(AffectorValueTable!$B$1,AffectorValueTable!$1:$1,0),0)</f>
        <v>CreateHitObjectMoving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v>5</v>
      </c>
      <c r="O510" s="7" t="str">
        <f t="shared" ca="1" si="360"/>
        <v/>
      </c>
      <c r="S510" s="7" t="str">
        <f t="shared" ca="1" si="361"/>
        <v/>
      </c>
      <c r="T510" s="1" t="s">
        <v>375</v>
      </c>
    </row>
    <row r="511" spans="1:23" x14ac:dyDescent="0.3">
      <c r="A511" s="1" t="str">
        <f t="shared" si="359"/>
        <v>LP_MineOnMove_Damage_01</v>
      </c>
      <c r="B511" s="1" t="s">
        <v>374</v>
      </c>
      <c r="C511" s="1" t="str">
        <f>IF(ISERROR(VLOOKUP(B511,AffectorValueTable!$A:$A,1,0)),"어펙터밸류없음","")</f>
        <v/>
      </c>
      <c r="D511" s="1">
        <v>1</v>
      </c>
      <c r="E511" s="1" t="str">
        <f>VLOOKUP($B511,AffectorValueTable!$1:$1048576,MATCH(AffectorValueTable!$B$1,AffectorValueTable!$1:$1,0),0)</f>
        <v>CollisionDamage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1.7730496453900713</v>
      </c>
      <c r="O511" s="7" t="str">
        <f t="shared" ca="1" si="360"/>
        <v/>
      </c>
      <c r="P511" s="1">
        <v>1</v>
      </c>
      <c r="S511" s="7" t="str">
        <f t="shared" ca="1" si="361"/>
        <v/>
      </c>
    </row>
    <row r="512" spans="1:23" x14ac:dyDescent="0.3">
      <c r="A512" s="1" t="str">
        <f t="shared" si="359"/>
        <v>LP_MineOnMove_Damage_02</v>
      </c>
      <c r="B512" s="1" t="s">
        <v>374</v>
      </c>
      <c r="C512" s="1" t="str">
        <f>IF(ISERROR(VLOOKUP(B512,AffectorValueTable!$A:$A,1,0)),"어펙터밸류없음","")</f>
        <v/>
      </c>
      <c r="D512" s="1">
        <v>2</v>
      </c>
      <c r="E512" s="1" t="str">
        <f>VLOOKUP($B512,AffectorValueTable!$1:$1048576,MATCH(AffectorValueTable!$B$1,AffectorValueTable!$1:$1,0),0)</f>
        <v>CollisionDamage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3.7234042553191498</v>
      </c>
      <c r="O512" s="7" t="str">
        <f t="shared" ca="1" si="360"/>
        <v/>
      </c>
      <c r="P512" s="1">
        <v>1</v>
      </c>
      <c r="S512" s="7" t="str">
        <f t="shared" ca="1" si="361"/>
        <v/>
      </c>
    </row>
    <row r="513" spans="1:23" x14ac:dyDescent="0.3">
      <c r="A513" s="1" t="str">
        <f t="shared" si="359"/>
        <v>LP_MineOnMove_Damage_03</v>
      </c>
      <c r="B513" s="1" t="s">
        <v>374</v>
      </c>
      <c r="C513" s="1" t="str">
        <f>IF(ISERROR(VLOOKUP(B513,AffectorValueTable!$A:$A,1,0)),"어펙터밸류없음","")</f>
        <v/>
      </c>
      <c r="D513" s="1">
        <v>3</v>
      </c>
      <c r="E513" s="1" t="str">
        <f>VLOOKUP($B513,AffectorValueTable!$1:$1048576,MATCH(AffectorValueTable!$B$1,AffectorValueTable!$1:$1,0),0)</f>
        <v>CollisionDamage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5.8510638297872362</v>
      </c>
      <c r="O513" s="7" t="str">
        <f t="shared" ca="1" si="360"/>
        <v/>
      </c>
      <c r="P513" s="1">
        <v>1</v>
      </c>
      <c r="S513" s="7" t="str">
        <f t="shared" ca="1" si="361"/>
        <v/>
      </c>
    </row>
    <row r="514" spans="1:23" x14ac:dyDescent="0.3">
      <c r="A514" s="1" t="str">
        <f t="shared" ref="A514:A518" si="368">B514&amp;"_"&amp;TEXT(D514,"00")</f>
        <v>LP_SlowHitObject_01</v>
      </c>
      <c r="B514" s="1" t="s">
        <v>318</v>
      </c>
      <c r="C514" s="1" t="str">
        <f>IF(ISERROR(VLOOKUP(B514,AffectorValueTable!$A:$A,1,0)),"어펙터밸류없음","")</f>
        <v/>
      </c>
      <c r="D514" s="1">
        <v>1</v>
      </c>
      <c r="E514" s="1" t="str">
        <f>VLOOKUP($B514,AffectorValueTable!$1:$1048576,MATCH(AffectorValueTable!$B$1,AffectorValueTable!$1:$1,0),0)</f>
        <v>SlowHitObjectSpeed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v>0.02</v>
      </c>
      <c r="O514" s="7" t="str">
        <f t="shared" ref="O514:O518" ca="1" si="369">IF(NOT(ISBLANK(N514)),N514,
IF(ISBLANK(M514),"",
VLOOKUP(M514,OFFSET(INDIRECT("$A:$B"),0,MATCH(M$1&amp;"_Verify",INDIRECT("$1:$1"),0)-1),2,0)
))</f>
        <v/>
      </c>
      <c r="S514" s="7" t="str">
        <f t="shared" ref="S514:S541" ca="1" si="370">IF(NOT(ISBLANK(R514)),R514,
IF(ISBLANK(Q514),"",
VLOOKUP(Q514,OFFSET(INDIRECT("$A:$B"),0,MATCH(Q$1&amp;"_Verify",INDIRECT("$1:$1"),0)-1),2,0)
))</f>
        <v/>
      </c>
    </row>
    <row r="515" spans="1:23" x14ac:dyDescent="0.3">
      <c r="A515" s="1" t="str">
        <f t="shared" si="368"/>
        <v>LP_SlowHitObject_02</v>
      </c>
      <c r="B515" s="1" t="s">
        <v>318</v>
      </c>
      <c r="C515" s="1" t="str">
        <f>IF(ISERROR(VLOOKUP(B515,AffectorValueTable!$A:$A,1,0)),"어펙터밸류없음","")</f>
        <v/>
      </c>
      <c r="D515" s="1">
        <v>2</v>
      </c>
      <c r="E515" s="1" t="str">
        <f>VLOOKUP($B515,AffectorValueTable!$1:$1048576,MATCH(AffectorValueTable!$B$1,AffectorValueTable!$1:$1,0),0)</f>
        <v>SlowHitObjectSpeed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v>4.2000000000000003E-2</v>
      </c>
      <c r="O515" s="7" t="str">
        <f t="shared" ca="1" si="369"/>
        <v/>
      </c>
      <c r="S515" s="7" t="str">
        <f t="shared" ca="1" si="370"/>
        <v/>
      </c>
    </row>
    <row r="516" spans="1:23" x14ac:dyDescent="0.3">
      <c r="A516" s="1" t="str">
        <f t="shared" si="368"/>
        <v>LP_SlowHitObject_03</v>
      </c>
      <c r="B516" s="1" t="s">
        <v>318</v>
      </c>
      <c r="C516" s="1" t="str">
        <f>IF(ISERROR(VLOOKUP(B516,AffectorValueTable!$A:$A,1,0)),"어펙터밸류없음","")</f>
        <v/>
      </c>
      <c r="D516" s="1">
        <v>3</v>
      </c>
      <c r="E516" s="1" t="str">
        <f>VLOOKUP($B516,AffectorValueTable!$1:$1048576,MATCH(AffectorValueTable!$B$1,AffectorValueTable!$1:$1,0),0)</f>
        <v>SlowHitObjectSpeed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v>6.6000000000000003E-2</v>
      </c>
      <c r="O516" s="7" t="str">
        <f t="shared" ca="1" si="369"/>
        <v/>
      </c>
      <c r="S516" s="7" t="str">
        <f t="shared" ca="1" si="370"/>
        <v/>
      </c>
    </row>
    <row r="517" spans="1:23" x14ac:dyDescent="0.3">
      <c r="A517" s="1" t="str">
        <f t="shared" si="368"/>
        <v>LP_SlowHitObject_04</v>
      </c>
      <c r="B517" s="1" t="s">
        <v>318</v>
      </c>
      <c r="C517" s="1" t="str">
        <f>IF(ISERROR(VLOOKUP(B517,AffectorValueTable!$A:$A,1,0)),"어펙터밸류없음","")</f>
        <v/>
      </c>
      <c r="D517" s="1">
        <v>4</v>
      </c>
      <c r="E517" s="1" t="str">
        <f>VLOOKUP($B517,AffectorValueTable!$1:$1048576,MATCH(AffectorValueTable!$B$1,AffectorValueTable!$1:$1,0),0)</f>
        <v>SlowHitObjectSpeed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9.1999999999999998E-2</v>
      </c>
      <c r="O517" s="7" t="str">
        <f t="shared" ca="1" si="369"/>
        <v/>
      </c>
      <c r="S517" s="7" t="str">
        <f t="shared" ca="1" si="370"/>
        <v/>
      </c>
    </row>
    <row r="518" spans="1:23" x14ac:dyDescent="0.3">
      <c r="A518" s="1" t="str">
        <f t="shared" si="368"/>
        <v>LP_SlowHitObject_05</v>
      </c>
      <c r="B518" s="1" t="s">
        <v>318</v>
      </c>
      <c r="C518" s="1" t="str">
        <f>IF(ISERROR(VLOOKUP(B518,AffectorValueTable!$A:$A,1,0)),"어펙터밸류없음","")</f>
        <v/>
      </c>
      <c r="D518" s="1">
        <v>5</v>
      </c>
      <c r="E518" s="1" t="str">
        <f>VLOOKUP($B518,AffectorValueTable!$1:$1048576,MATCH(AffectorValueTable!$B$1,AffectorValueTable!$1:$1,0),0)</f>
        <v>SlowHitObjectSpeed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0.12</v>
      </c>
      <c r="O518" s="7" t="str">
        <f t="shared" ca="1" si="369"/>
        <v/>
      </c>
      <c r="S518" s="7" t="str">
        <f t="shared" ca="1" si="370"/>
        <v/>
      </c>
    </row>
    <row r="519" spans="1:23" x14ac:dyDescent="0.3">
      <c r="A519" s="1" t="str">
        <f t="shared" ref="A519:A523" si="371">B519&amp;"_"&amp;TEXT(D519,"00")</f>
        <v>LP_SlowHitObjectBetter_01</v>
      </c>
      <c r="B519" s="1" t="s">
        <v>514</v>
      </c>
      <c r="C519" s="1" t="str">
        <f>IF(ISERROR(VLOOKUP(B519,AffectorValueTable!$A:$A,1,0)),"어펙터밸류없음","")</f>
        <v/>
      </c>
      <c r="D519" s="1">
        <v>1</v>
      </c>
      <c r="E519" s="1" t="str">
        <f>VLOOKUP($B519,AffectorValueTable!$1:$1048576,MATCH(AffectorValueTable!$B$1,AffectorValueTable!$1:$1,0),0)</f>
        <v>SlowHitObjectSpeed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f t="shared" ref="J519:J523" si="372">J514*5/3</f>
        <v>3.3333333333333333E-2</v>
      </c>
      <c r="O519" s="7" t="str">
        <f t="shared" ref="O519:O523" ca="1" si="373">IF(NOT(ISBLANK(N519)),N519,
IF(ISBLANK(M519),"",
VLOOKUP(M519,OFFSET(INDIRECT("$A:$B"),0,MATCH(M$1&amp;"_Verify",INDIRECT("$1:$1"),0)-1),2,0)
))</f>
        <v/>
      </c>
      <c r="S519" s="7" t="str">
        <f t="shared" ref="S519:S523" ca="1" si="374">IF(NOT(ISBLANK(R519)),R519,
IF(ISBLANK(Q519),"",
VLOOKUP(Q519,OFFSET(INDIRECT("$A:$B"),0,MATCH(Q$1&amp;"_Verify",INDIRECT("$1:$1"),0)-1),2,0)
))</f>
        <v/>
      </c>
    </row>
    <row r="520" spans="1:23" x14ac:dyDescent="0.3">
      <c r="A520" s="1" t="str">
        <f t="shared" si="371"/>
        <v>LP_SlowHitObjectBetter_02</v>
      </c>
      <c r="B520" s="1" t="s">
        <v>514</v>
      </c>
      <c r="C520" s="1" t="str">
        <f>IF(ISERROR(VLOOKUP(B520,AffectorValueTable!$A:$A,1,0)),"어펙터밸류없음","")</f>
        <v/>
      </c>
      <c r="D520" s="1">
        <v>2</v>
      </c>
      <c r="E520" s="1" t="str">
        <f>VLOOKUP($B520,AffectorValueTable!$1:$1048576,MATCH(AffectorValueTable!$B$1,AffectorValueTable!$1:$1,0),0)</f>
        <v>SlowHitObjectSpeed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f t="shared" si="372"/>
        <v>7.0000000000000007E-2</v>
      </c>
      <c r="O520" s="7" t="str">
        <f t="shared" ca="1" si="373"/>
        <v/>
      </c>
      <c r="S520" s="7" t="str">
        <f t="shared" ca="1" si="374"/>
        <v/>
      </c>
    </row>
    <row r="521" spans="1:23" x14ac:dyDescent="0.3">
      <c r="A521" s="1" t="str">
        <f t="shared" si="371"/>
        <v>LP_SlowHitObjectBetter_03</v>
      </c>
      <c r="B521" s="1" t="s">
        <v>514</v>
      </c>
      <c r="C521" s="1" t="str">
        <f>IF(ISERROR(VLOOKUP(B521,AffectorValueTable!$A:$A,1,0)),"어펙터밸류없음","")</f>
        <v/>
      </c>
      <c r="D521" s="1">
        <v>3</v>
      </c>
      <c r="E521" s="1" t="str">
        <f>VLOOKUP($B521,AffectorValueTable!$1:$1048576,MATCH(AffectorValueTable!$B$1,AffectorValueTable!$1:$1,0),0)</f>
        <v>SlowHitObjectSpeed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f t="shared" si="372"/>
        <v>0.11</v>
      </c>
      <c r="O521" s="7" t="str">
        <f t="shared" ca="1" si="373"/>
        <v/>
      </c>
      <c r="S521" s="7" t="str">
        <f t="shared" ca="1" si="374"/>
        <v/>
      </c>
    </row>
    <row r="522" spans="1:23" x14ac:dyDescent="0.3">
      <c r="A522" s="1" t="str">
        <f t="shared" si="371"/>
        <v>LP_SlowHitObjectBetter_04</v>
      </c>
      <c r="B522" s="1" t="s">
        <v>514</v>
      </c>
      <c r="C522" s="1" t="str">
        <f>IF(ISERROR(VLOOKUP(B522,AffectorValueTable!$A:$A,1,0)),"어펙터밸류없음","")</f>
        <v/>
      </c>
      <c r="D522" s="1">
        <v>4</v>
      </c>
      <c r="E522" s="1" t="str">
        <f>VLOOKUP($B522,AffectorValueTable!$1:$1048576,MATCH(AffectorValueTable!$B$1,AffectorValueTable!$1:$1,0),0)</f>
        <v>SlowHitObjectSpeed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f t="shared" si="372"/>
        <v>0.15333333333333332</v>
      </c>
      <c r="O522" s="7" t="str">
        <f t="shared" ca="1" si="373"/>
        <v/>
      </c>
      <c r="S522" s="7" t="str">
        <f t="shared" ca="1" si="374"/>
        <v/>
      </c>
    </row>
    <row r="523" spans="1:23" x14ac:dyDescent="0.3">
      <c r="A523" s="1" t="str">
        <f t="shared" si="371"/>
        <v>LP_SlowHitObjectBetter_05</v>
      </c>
      <c r="B523" s="1" t="s">
        <v>514</v>
      </c>
      <c r="C523" s="1" t="str">
        <f>IF(ISERROR(VLOOKUP(B523,AffectorValueTable!$A:$A,1,0)),"어펙터밸류없음","")</f>
        <v/>
      </c>
      <c r="D523" s="1">
        <v>5</v>
      </c>
      <c r="E523" s="1" t="str">
        <f>VLOOKUP($B523,AffectorValueTable!$1:$1048576,MATCH(AffectorValueTable!$B$1,AffectorValueTable!$1:$1,0),0)</f>
        <v>SlowHitObjectSpeed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f t="shared" si="372"/>
        <v>0.19999999999999998</v>
      </c>
      <c r="O523" s="7" t="str">
        <f t="shared" ca="1" si="373"/>
        <v/>
      </c>
      <c r="S523" s="7" t="str">
        <f t="shared" ca="1" si="374"/>
        <v/>
      </c>
    </row>
    <row r="524" spans="1:23" x14ac:dyDescent="0.3">
      <c r="A524" s="1" t="str">
        <f t="shared" ref="A524:A526" si="375">B524&amp;"_"&amp;TEXT(D524,"00")</f>
        <v>LP_Paralyze_01</v>
      </c>
      <c r="B524" s="1" t="s">
        <v>329</v>
      </c>
      <c r="C524" s="1" t="str">
        <f>IF(ISERROR(VLOOKUP(B524,AffectorValueTable!$A:$A,1,0)),"어펙터밸류없음","")</f>
        <v/>
      </c>
      <c r="D524" s="1">
        <v>1</v>
      </c>
      <c r="E524" s="1" t="str">
        <f>VLOOKUP($B524,AffectorValueTable!$1:$1048576,MATCH(AffectorValueTable!$B$1,AffectorValueTable!$1:$1,0),0)</f>
        <v>CertainHpHitObject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J524" s="1">
        <v>0.33</v>
      </c>
      <c r="O524" s="7" t="str">
        <f t="shared" ref="O524:O526" ca="1" si="376">IF(NOT(ISBLANK(N524)),N524,
IF(ISBLANK(M524),"",
VLOOKUP(M524,OFFSET(INDIRECT("$A:$B"),0,MATCH(M$1&amp;"_Verify",INDIRECT("$1:$1"),0)-1),2,0)
))</f>
        <v/>
      </c>
      <c r="P524" s="1">
        <v>1</v>
      </c>
      <c r="S524" s="7" t="str">
        <f t="shared" ca="1" si="370"/>
        <v/>
      </c>
      <c r="U524" s="1" t="s">
        <v>330</v>
      </c>
      <c r="V524" s="1">
        <v>0.7</v>
      </c>
      <c r="W524" s="1" t="s">
        <v>428</v>
      </c>
    </row>
    <row r="525" spans="1:23" x14ac:dyDescent="0.3">
      <c r="A525" s="1" t="str">
        <f t="shared" si="375"/>
        <v>LP_Paralyze_02</v>
      </c>
      <c r="B525" s="1" t="s">
        <v>329</v>
      </c>
      <c r="C525" s="1" t="str">
        <f>IF(ISERROR(VLOOKUP(B525,AffectorValueTable!$A:$A,1,0)),"어펙터밸류없음","")</f>
        <v/>
      </c>
      <c r="D525" s="1">
        <v>2</v>
      </c>
      <c r="E525" s="1" t="str">
        <f>VLOOKUP($B525,AffectorValueTable!$1:$1048576,MATCH(AffectorValueTable!$B$1,AffectorValueTable!$1:$1,0),0)</f>
        <v>CertainHpHitObject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J525" s="1">
        <v>0.34</v>
      </c>
      <c r="O525" s="7" t="str">
        <f t="shared" ca="1" si="376"/>
        <v/>
      </c>
      <c r="P525" s="1">
        <v>1</v>
      </c>
      <c r="S525" s="7" t="str">
        <f t="shared" ca="1" si="370"/>
        <v/>
      </c>
      <c r="U525" s="1" t="s">
        <v>330</v>
      </c>
      <c r="V525" s="1" t="s">
        <v>429</v>
      </c>
      <c r="W525" s="1" t="s">
        <v>430</v>
      </c>
    </row>
    <row r="526" spans="1:23" x14ac:dyDescent="0.3">
      <c r="A526" s="1" t="str">
        <f t="shared" si="375"/>
        <v>LP_Paralyze_03</v>
      </c>
      <c r="B526" s="1" t="s">
        <v>329</v>
      </c>
      <c r="C526" s="1" t="str">
        <f>IF(ISERROR(VLOOKUP(B526,AffectorValueTable!$A:$A,1,0)),"어펙터밸류없음","")</f>
        <v/>
      </c>
      <c r="D526" s="1">
        <v>3</v>
      </c>
      <c r="E526" s="1" t="str">
        <f>VLOOKUP($B526,AffectorValueTable!$1:$1048576,MATCH(AffectorValueTable!$B$1,AffectorValueTable!$1:$1,0),0)</f>
        <v>CertainHpHitObject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J526" s="1">
        <v>0.35</v>
      </c>
      <c r="O526" s="7" t="str">
        <f t="shared" ca="1" si="376"/>
        <v/>
      </c>
      <c r="P526" s="1">
        <v>1</v>
      </c>
      <c r="S526" s="7" t="str">
        <f t="shared" ca="1" si="370"/>
        <v/>
      </c>
      <c r="U526" s="1" t="s">
        <v>330</v>
      </c>
      <c r="V526" s="1" t="s">
        <v>336</v>
      </c>
      <c r="W526" s="1" t="s">
        <v>337</v>
      </c>
    </row>
    <row r="527" spans="1:23" x14ac:dyDescent="0.3">
      <c r="A527" s="1" t="str">
        <f t="shared" ref="A527:A532" si="377">B527&amp;"_"&amp;TEXT(D527,"00")</f>
        <v>LP_Paralyze_CannotAction_01</v>
      </c>
      <c r="B527" s="1" t="s">
        <v>330</v>
      </c>
      <c r="C527" s="1" t="str">
        <f>IF(ISERROR(VLOOKUP(B527,AffectorValueTable!$A:$A,1,0)),"어펙터밸류없음","")</f>
        <v/>
      </c>
      <c r="D527" s="1">
        <v>1</v>
      </c>
      <c r="E527" s="1" t="str">
        <f>VLOOKUP($B527,AffectorValueTable!$1:$1048576,MATCH(AffectorValueTable!$B$1,AffectorValueTable!$1:$1,0),0)</f>
        <v>CannotAction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1.4</v>
      </c>
      <c r="O527" s="7" t="str">
        <f t="shared" ref="O527:O532" ca="1" si="378">IF(NOT(ISBLANK(N527)),N527,
IF(ISBLANK(M527),"",
VLOOKUP(M527,OFFSET(INDIRECT("$A:$B"),0,MATCH(M$1&amp;"_Verify",INDIRECT("$1:$1"),0)-1),2,0)
))</f>
        <v/>
      </c>
      <c r="S527" s="7" t="str">
        <f t="shared" ca="1" si="370"/>
        <v/>
      </c>
    </row>
    <row r="528" spans="1:23" x14ac:dyDescent="0.3">
      <c r="A528" s="1" t="str">
        <f t="shared" si="377"/>
        <v>LP_Paralyze_CannotAction_02</v>
      </c>
      <c r="B528" s="1" t="s">
        <v>330</v>
      </c>
      <c r="C528" s="1" t="str">
        <f>IF(ISERROR(VLOOKUP(B528,AffectorValueTable!$A:$A,1,0)),"어펙터밸류없음","")</f>
        <v/>
      </c>
      <c r="D528" s="1">
        <v>2</v>
      </c>
      <c r="E528" s="1" t="str">
        <f>VLOOKUP($B528,AffectorValueTable!$1:$1048576,MATCH(AffectorValueTable!$B$1,AffectorValueTable!$1:$1,0),0)</f>
        <v>CannotAction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2</v>
      </c>
      <c r="O528" s="7" t="str">
        <f t="shared" ca="1" si="378"/>
        <v/>
      </c>
      <c r="S528" s="7" t="str">
        <f t="shared" ca="1" si="370"/>
        <v/>
      </c>
    </row>
    <row r="529" spans="1:23" x14ac:dyDescent="0.3">
      <c r="A529" s="1" t="str">
        <f t="shared" ref="A529" si="379">B529&amp;"_"&amp;TEXT(D529,"00")</f>
        <v>LP_Paralyze_CannotAction_03</v>
      </c>
      <c r="B529" s="1" t="s">
        <v>330</v>
      </c>
      <c r="C529" s="1" t="str">
        <f>IF(ISERROR(VLOOKUP(B529,AffectorValueTable!$A:$A,1,0)),"어펙터밸류없음","")</f>
        <v/>
      </c>
      <c r="D529" s="1">
        <v>3</v>
      </c>
      <c r="E529" s="1" t="str">
        <f>VLOOKUP($B529,AffectorValueTable!$1:$1048576,MATCH(AffectorValueTable!$B$1,AffectorValueTable!$1:$1,0),0)</f>
        <v>CannotAction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2.6</v>
      </c>
      <c r="O529" s="7" t="str">
        <f t="shared" ref="O529" ca="1" si="380">IF(NOT(ISBLANK(N529)),N529,
IF(ISBLANK(M529),"",
VLOOKUP(M529,OFFSET(INDIRECT("$A:$B"),0,MATCH(M$1&amp;"_Verify",INDIRECT("$1:$1"),0)-1),2,0)
))</f>
        <v/>
      </c>
      <c r="S529" s="7" t="str">
        <f t="shared" ref="S529" ca="1" si="381">IF(NOT(ISBLANK(R529)),R529,
IF(ISBLANK(Q529),"",
VLOOKUP(Q529,OFFSET(INDIRECT("$A:$B"),0,MATCH(Q$1&amp;"_Verify",INDIRECT("$1:$1"),0)-1),2,0)
))</f>
        <v/>
      </c>
    </row>
    <row r="530" spans="1:23" x14ac:dyDescent="0.3">
      <c r="A530" s="1" t="str">
        <f t="shared" si="377"/>
        <v>LP_Hold_01</v>
      </c>
      <c r="B530" s="1" t="s">
        <v>320</v>
      </c>
      <c r="C530" s="1" t="str">
        <f>IF(ISERROR(VLOOKUP(B530,AffectorValueTable!$A:$A,1,0)),"어펙터밸류없음","")</f>
        <v/>
      </c>
      <c r="D530" s="1">
        <v>1</v>
      </c>
      <c r="E530" s="1" t="str">
        <f>VLOOKUP($B530,AffectorValueTable!$1:$1048576,MATCH(AffectorValueTable!$B$1,AffectorValueTable!$1:$1,0),0)</f>
        <v>AttackWeightHitObject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J530" s="1">
        <v>0.25</v>
      </c>
      <c r="K530" s="1">
        <v>7.0000000000000007E-2</v>
      </c>
      <c r="O530" s="7" t="str">
        <f t="shared" ca="1" si="378"/>
        <v/>
      </c>
      <c r="P530" s="1">
        <v>1</v>
      </c>
      <c r="S530" s="7" t="str">
        <f t="shared" ca="1" si="370"/>
        <v/>
      </c>
      <c r="U530" s="1" t="s">
        <v>321</v>
      </c>
    </row>
    <row r="531" spans="1:23" x14ac:dyDescent="0.3">
      <c r="A531" s="1" t="str">
        <f t="shared" si="377"/>
        <v>LP_Hold_02</v>
      </c>
      <c r="B531" s="1" t="s">
        <v>320</v>
      </c>
      <c r="C531" s="1" t="str">
        <f>IF(ISERROR(VLOOKUP(B531,AffectorValueTable!$A:$A,1,0)),"어펙터밸류없음","")</f>
        <v/>
      </c>
      <c r="D531" s="1">
        <v>2</v>
      </c>
      <c r="E531" s="1" t="str">
        <f>VLOOKUP($B531,AffectorValueTable!$1:$1048576,MATCH(AffectorValueTable!$B$1,AffectorValueTable!$1:$1,0),0)</f>
        <v>AttackWeightHitObject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J531" s="1">
        <v>0.35</v>
      </c>
      <c r="K531" s="1">
        <v>0.09</v>
      </c>
      <c r="O531" s="7" t="str">
        <f t="shared" ca="1" si="378"/>
        <v/>
      </c>
      <c r="P531" s="1">
        <v>1</v>
      </c>
      <c r="S531" s="7" t="str">
        <f t="shared" ca="1" si="370"/>
        <v/>
      </c>
      <c r="U531" s="1" t="s">
        <v>321</v>
      </c>
    </row>
    <row r="532" spans="1:23" x14ac:dyDescent="0.3">
      <c r="A532" s="1" t="str">
        <f t="shared" si="377"/>
        <v>LP_Hold_03</v>
      </c>
      <c r="B532" s="1" t="s">
        <v>320</v>
      </c>
      <c r="C532" s="1" t="str">
        <f>IF(ISERROR(VLOOKUP(B532,AffectorValueTable!$A:$A,1,0)),"어펙터밸류없음","")</f>
        <v/>
      </c>
      <c r="D532" s="1">
        <v>3</v>
      </c>
      <c r="E532" s="1" t="str">
        <f>VLOOKUP($B532,AffectorValueTable!$1:$1048576,MATCH(AffectorValueTable!$B$1,AffectorValueTable!$1:$1,0),0)</f>
        <v>AttackWeightHitObject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J532" s="1">
        <v>0.45</v>
      </c>
      <c r="K532" s="1">
        <v>0.11</v>
      </c>
      <c r="O532" s="7" t="str">
        <f t="shared" ca="1" si="378"/>
        <v/>
      </c>
      <c r="P532" s="1">
        <v>1</v>
      </c>
      <c r="S532" s="7" t="str">
        <f t="shared" ca="1" si="370"/>
        <v/>
      </c>
      <c r="U532" s="1" t="s">
        <v>321</v>
      </c>
    </row>
    <row r="533" spans="1:23" x14ac:dyDescent="0.3">
      <c r="A533" s="1" t="str">
        <f t="shared" ref="A533:A538" si="382">B533&amp;"_"&amp;TEXT(D533,"00")</f>
        <v>LP_Hold_CannotMove_01</v>
      </c>
      <c r="B533" s="1" t="s">
        <v>322</v>
      </c>
      <c r="C533" s="1" t="str">
        <f>IF(ISERROR(VLOOKUP(B533,AffectorValueTable!$A:$A,1,0)),"어펙터밸류없음","")</f>
        <v/>
      </c>
      <c r="D533" s="1">
        <v>1</v>
      </c>
      <c r="E533" s="1" t="str">
        <f>VLOOKUP($B533,AffectorValueTable!$1:$1048576,MATCH(AffectorValueTable!$B$1,AffectorValueTable!$1:$1,0),0)</f>
        <v>CannotMove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1.5</v>
      </c>
      <c r="O533" s="7" t="str">
        <f t="shared" ref="O533:O538" ca="1" si="383">IF(NOT(ISBLANK(N533)),N533,
IF(ISBLANK(M533),"",
VLOOKUP(M533,OFFSET(INDIRECT("$A:$B"),0,MATCH(M$1&amp;"_Verify",INDIRECT("$1:$1"),0)-1),2,0)
))</f>
        <v/>
      </c>
      <c r="S533" s="7" t="str">
        <f t="shared" ca="1" si="370"/>
        <v/>
      </c>
      <c r="V533" s="1" t="s">
        <v>360</v>
      </c>
    </row>
    <row r="534" spans="1:23" x14ac:dyDescent="0.3">
      <c r="A534" s="1" t="str">
        <f t="shared" si="382"/>
        <v>LP_Hold_CannotMove_02</v>
      </c>
      <c r="B534" s="1" t="s">
        <v>322</v>
      </c>
      <c r="C534" s="1" t="str">
        <f>IF(ISERROR(VLOOKUP(B534,AffectorValueTable!$A:$A,1,0)),"어펙터밸류없음","")</f>
        <v/>
      </c>
      <c r="D534" s="1">
        <v>2</v>
      </c>
      <c r="E534" s="1" t="str">
        <f>VLOOKUP($B534,AffectorValueTable!$1:$1048576,MATCH(AffectorValueTable!$B$1,AffectorValueTable!$1:$1,0),0)</f>
        <v>CannotMove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3.1500000000000004</v>
      </c>
      <c r="O534" s="7" t="str">
        <f t="shared" ca="1" si="383"/>
        <v/>
      </c>
      <c r="S534" s="7" t="str">
        <f t="shared" ca="1" si="370"/>
        <v/>
      </c>
      <c r="V534" s="1" t="s">
        <v>360</v>
      </c>
    </row>
    <row r="535" spans="1:23" x14ac:dyDescent="0.3">
      <c r="A535" s="1" t="str">
        <f t="shared" si="382"/>
        <v>LP_Hold_CannotMove_03</v>
      </c>
      <c r="B535" s="1" t="s">
        <v>322</v>
      </c>
      <c r="C535" s="1" t="str">
        <f>IF(ISERROR(VLOOKUP(B535,AffectorValueTable!$A:$A,1,0)),"어펙터밸류없음","")</f>
        <v/>
      </c>
      <c r="D535" s="1">
        <v>3</v>
      </c>
      <c r="E535" s="1" t="str">
        <f>VLOOKUP($B535,AffectorValueTable!$1:$1048576,MATCH(AffectorValueTable!$B$1,AffectorValueTable!$1:$1,0),0)</f>
        <v>CannotMove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4.95</v>
      </c>
      <c r="O535" s="7" t="str">
        <f t="shared" ca="1" si="383"/>
        <v/>
      </c>
      <c r="S535" s="7" t="str">
        <f t="shared" ca="1" si="370"/>
        <v/>
      </c>
      <c r="V535" s="1" t="s">
        <v>360</v>
      </c>
    </row>
    <row r="536" spans="1:23" x14ac:dyDescent="0.3">
      <c r="A536" s="1" t="str">
        <f t="shared" si="382"/>
        <v>LP_Transport_01</v>
      </c>
      <c r="B536" s="1" t="s">
        <v>356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TeleportingHitObject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J536" s="1">
        <v>0.15</v>
      </c>
      <c r="K536" s="1">
        <v>0.1</v>
      </c>
      <c r="L536" s="1">
        <v>0.1</v>
      </c>
      <c r="N536" s="1">
        <v>3</v>
      </c>
      <c r="O536" s="7">
        <f t="shared" ca="1" si="383"/>
        <v>3</v>
      </c>
      <c r="P536" s="1">
        <v>1</v>
      </c>
      <c r="R536" s="1">
        <v>1</v>
      </c>
      <c r="S536" s="7">
        <f t="shared" ca="1" si="370"/>
        <v>1</v>
      </c>
      <c r="U536" s="1" t="s">
        <v>353</v>
      </c>
    </row>
    <row r="537" spans="1:23" x14ac:dyDescent="0.3">
      <c r="A537" s="1" t="str">
        <f t="shared" si="382"/>
        <v>LP_Transport_02</v>
      </c>
      <c r="B537" s="1" t="s">
        <v>356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TeleportingHitObject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J537" s="1">
        <v>0.22500000000000001</v>
      </c>
      <c r="K537" s="1">
        <v>0.1</v>
      </c>
      <c r="L537" s="1">
        <v>0.1</v>
      </c>
      <c r="N537" s="1">
        <v>6</v>
      </c>
      <c r="O537" s="7">
        <f t="shared" ca="1" si="383"/>
        <v>6</v>
      </c>
      <c r="P537" s="1">
        <v>1</v>
      </c>
      <c r="R537" s="1">
        <v>2</v>
      </c>
      <c r="S537" s="7">
        <f t="shared" ca="1" si="370"/>
        <v>2</v>
      </c>
      <c r="U537" s="1" t="s">
        <v>353</v>
      </c>
    </row>
    <row r="538" spans="1:23" x14ac:dyDescent="0.3">
      <c r="A538" s="1" t="str">
        <f t="shared" si="382"/>
        <v>LP_Transport_03</v>
      </c>
      <c r="B538" s="1" t="s">
        <v>356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TeleportingHitObject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J538" s="1">
        <v>0.3</v>
      </c>
      <c r="K538" s="1">
        <v>0.1</v>
      </c>
      <c r="L538" s="1">
        <v>0.1</v>
      </c>
      <c r="N538" s="1">
        <v>9</v>
      </c>
      <c r="O538" s="7">
        <f t="shared" ca="1" si="383"/>
        <v>9</v>
      </c>
      <c r="P538" s="1">
        <v>1</v>
      </c>
      <c r="R538" s="1">
        <v>3</v>
      </c>
      <c r="S538" s="7">
        <f t="shared" ca="1" si="370"/>
        <v>3</v>
      </c>
      <c r="U538" s="1" t="s">
        <v>353</v>
      </c>
    </row>
    <row r="539" spans="1:23" x14ac:dyDescent="0.3">
      <c r="A539" s="1" t="str">
        <f t="shared" ref="A539:A541" si="384">B539&amp;"_"&amp;TEXT(D539,"00")</f>
        <v>LP_Transport_Teleported_01</v>
      </c>
      <c r="B539" s="1" t="s">
        <v>357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Teleported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10</v>
      </c>
      <c r="J539" s="1">
        <v>10</v>
      </c>
      <c r="O539" s="7" t="str">
        <f t="shared" ref="O539:O541" ca="1" si="385">IF(NOT(ISBLANK(N539)),N539,
IF(ISBLANK(M539),"",
VLOOKUP(M539,OFFSET(INDIRECT("$A:$B"),0,MATCH(M$1&amp;"_Verify",INDIRECT("$1:$1"),0)-1),2,0)
))</f>
        <v/>
      </c>
      <c r="S539" s="7" t="str">
        <f t="shared" ca="1" si="370"/>
        <v/>
      </c>
      <c r="U539" s="1" t="s">
        <v>434</v>
      </c>
      <c r="V539" s="1" t="s">
        <v>358</v>
      </c>
      <c r="W539" s="1" t="s">
        <v>359</v>
      </c>
    </row>
    <row r="540" spans="1:23" x14ac:dyDescent="0.3">
      <c r="A540" s="1" t="str">
        <f t="shared" si="384"/>
        <v>LP_Transport_Teleported_02</v>
      </c>
      <c r="B540" s="1" t="s">
        <v>357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Teleported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0">
        <v>14</v>
      </c>
      <c r="J540" s="1">
        <v>10</v>
      </c>
      <c r="O540" s="7" t="str">
        <f t="shared" ca="1" si="385"/>
        <v/>
      </c>
      <c r="S540" s="7" t="str">
        <f t="shared" ca="1" si="370"/>
        <v/>
      </c>
      <c r="U540" s="1" t="s">
        <v>434</v>
      </c>
      <c r="V540" s="1" t="s">
        <v>358</v>
      </c>
      <c r="W540" s="1" t="s">
        <v>359</v>
      </c>
    </row>
    <row r="541" spans="1:23" x14ac:dyDescent="0.3">
      <c r="A541" s="1" t="str">
        <f t="shared" si="384"/>
        <v>LP_Transport_Teleported_03</v>
      </c>
      <c r="B541" s="1" t="s">
        <v>357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Teleported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0">
        <v>18</v>
      </c>
      <c r="J541" s="1">
        <v>10</v>
      </c>
      <c r="O541" s="7" t="str">
        <f t="shared" ca="1" si="385"/>
        <v/>
      </c>
      <c r="S541" s="7" t="str">
        <f t="shared" ca="1" si="370"/>
        <v/>
      </c>
      <c r="U541" s="1" t="s">
        <v>434</v>
      </c>
      <c r="V541" s="1" t="s">
        <v>358</v>
      </c>
      <c r="W541" s="1" t="s">
        <v>359</v>
      </c>
    </row>
    <row r="542" spans="1:23" x14ac:dyDescent="0.3">
      <c r="A542" s="1" t="str">
        <f t="shared" ref="A542:A551" si="386">B542&amp;"_"&amp;TEXT(D542,"00")</f>
        <v>LP_SummonShield_01</v>
      </c>
      <c r="B542" s="1" t="s">
        <v>377</v>
      </c>
      <c r="C542" s="1" t="str">
        <f>IF(ISERROR(VLOOKUP(B542,AffectorValueTable!$A:$A,1,0)),"어펙터밸류없음","")</f>
        <v/>
      </c>
      <c r="D542" s="1">
        <v>1</v>
      </c>
      <c r="E542" s="1" t="str">
        <f>VLOOKUP($B542,AffectorValueTable!$1:$1048576,MATCH(AffectorValueTable!$B$1,AffectorValueTable!$1:$1,0),0)</f>
        <v>CreateWall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3</v>
      </c>
      <c r="K542" s="1">
        <v>3</v>
      </c>
      <c r="O542" s="7" t="str">
        <f t="shared" ref="O542:O551" ca="1" si="387">IF(NOT(ISBLANK(N542)),N542,
IF(ISBLANK(M542),"",
VLOOKUP(M542,OFFSET(INDIRECT("$A:$B"),0,MATCH(M$1&amp;"_Verify",INDIRECT("$1:$1"),0)-1),2,0)
))</f>
        <v/>
      </c>
      <c r="S542" s="7" t="str">
        <f t="shared" ref="S542:S551" ca="1" si="388">IF(NOT(ISBLANK(R542)),R542,
IF(ISBLANK(Q542),"",
VLOOKUP(Q542,OFFSET(INDIRECT("$A:$B"),0,MATCH(Q$1&amp;"_Verify",INDIRECT("$1:$1"),0)-1),2,0)
))</f>
        <v/>
      </c>
      <c r="T542" s="1" t="s">
        <v>379</v>
      </c>
    </row>
    <row r="543" spans="1:23" x14ac:dyDescent="0.3">
      <c r="A543" s="1" t="str">
        <f t="shared" si="386"/>
        <v>LP_SummonShield_02</v>
      </c>
      <c r="B543" s="1" t="s">
        <v>377</v>
      </c>
      <c r="C543" s="1" t="str">
        <f>IF(ISERROR(VLOOKUP(B543,AffectorValueTable!$A:$A,1,0)),"어펙터밸류없음","")</f>
        <v/>
      </c>
      <c r="D543" s="1">
        <v>2</v>
      </c>
      <c r="E543" s="1" t="str">
        <f>VLOOKUP($B543,AffectorValueTable!$1:$1048576,MATCH(AffectorValueTable!$B$1,AffectorValueTable!$1:$1,0),0)</f>
        <v>CreateWall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1.9672131147540985</v>
      </c>
      <c r="K543" s="1">
        <v>3</v>
      </c>
      <c r="O543" s="7" t="str">
        <f t="shared" ca="1" si="387"/>
        <v/>
      </c>
      <c r="S543" s="7" t="str">
        <f t="shared" ca="1" si="388"/>
        <v/>
      </c>
      <c r="T543" s="1" t="s">
        <v>379</v>
      </c>
    </row>
    <row r="544" spans="1:23" x14ac:dyDescent="0.3">
      <c r="A544" s="1" t="str">
        <f t="shared" si="386"/>
        <v>LP_SummonShield_03</v>
      </c>
      <c r="B544" s="1" t="s">
        <v>377</v>
      </c>
      <c r="C544" s="1" t="str">
        <f>IF(ISERROR(VLOOKUP(B544,AffectorValueTable!$A:$A,1,0)),"어펙터밸류없음","")</f>
        <v/>
      </c>
      <c r="D544" s="1">
        <v>3</v>
      </c>
      <c r="E544" s="1" t="str">
        <f>VLOOKUP($B544,AffectorValueTable!$1:$1048576,MATCH(AffectorValueTable!$B$1,AffectorValueTable!$1:$1,0),0)</f>
        <v>CreateWall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1.4285714285714284</v>
      </c>
      <c r="K544" s="1">
        <v>3</v>
      </c>
      <c r="O544" s="7" t="str">
        <f t="shared" ca="1" si="387"/>
        <v/>
      </c>
      <c r="S544" s="7" t="str">
        <f t="shared" ca="1" si="388"/>
        <v/>
      </c>
      <c r="T544" s="1" t="s">
        <v>379</v>
      </c>
    </row>
    <row r="545" spans="1:20" x14ac:dyDescent="0.3">
      <c r="A545" s="1" t="str">
        <f t="shared" si="386"/>
        <v>LP_SummonShield_04</v>
      </c>
      <c r="B545" s="1" t="s">
        <v>377</v>
      </c>
      <c r="C545" s="1" t="str">
        <f>IF(ISERROR(VLOOKUP(B545,AffectorValueTable!$A:$A,1,0)),"어펙터밸류없음","")</f>
        <v/>
      </c>
      <c r="D545" s="1">
        <v>4</v>
      </c>
      <c r="E545" s="1" t="str">
        <f>VLOOKUP($B545,AffectorValueTable!$1:$1048576,MATCH(AffectorValueTable!$B$1,AffectorValueTable!$1:$1,0),0)</f>
        <v>CreateWall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1.1009174311926606</v>
      </c>
      <c r="K545" s="1">
        <v>3</v>
      </c>
      <c r="O545" s="7" t="str">
        <f t="shared" ca="1" si="387"/>
        <v/>
      </c>
      <c r="S545" s="7" t="str">
        <f t="shared" ca="1" si="388"/>
        <v/>
      </c>
      <c r="T545" s="1" t="s">
        <v>379</v>
      </c>
    </row>
    <row r="546" spans="1:20" x14ac:dyDescent="0.3">
      <c r="A546" s="1" t="str">
        <f t="shared" si="386"/>
        <v>LP_SummonShield_05</v>
      </c>
      <c r="B546" s="1" t="s">
        <v>377</v>
      </c>
      <c r="C546" s="1" t="str">
        <f>IF(ISERROR(VLOOKUP(B546,AffectorValueTable!$A:$A,1,0)),"어펙터밸류없음","")</f>
        <v/>
      </c>
      <c r="D546" s="1">
        <v>5</v>
      </c>
      <c r="E546" s="1" t="str">
        <f>VLOOKUP($B546,AffectorValueTable!$1:$1048576,MATCH(AffectorValueTable!$B$1,AffectorValueTable!$1:$1,0),0)</f>
        <v>CreateWall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0.88235294117647056</v>
      </c>
      <c r="K546" s="1">
        <v>3</v>
      </c>
      <c r="O546" s="7" t="str">
        <f t="shared" ca="1" si="387"/>
        <v/>
      </c>
      <c r="S546" s="7" t="str">
        <f t="shared" ca="1" si="388"/>
        <v/>
      </c>
      <c r="T546" s="1" t="s">
        <v>379</v>
      </c>
    </row>
    <row r="547" spans="1:20" x14ac:dyDescent="0.3">
      <c r="A547" s="1" t="str">
        <f t="shared" si="386"/>
        <v>LP_HealSpOnAttack_01</v>
      </c>
      <c r="B547" s="1" t="s">
        <v>519</v>
      </c>
      <c r="C547" s="1" t="str">
        <f>IF(ISERROR(VLOOKUP(B547,AffectorValueTable!$A:$A,1,0)),"어펙터밸류없음","")</f>
        <v/>
      </c>
      <c r="D547" s="1">
        <v>1</v>
      </c>
      <c r="E547" s="1" t="str">
        <f>VLOOKUP($B547,AffectorValueTable!$1:$1048576,MATCH(AffectorValueTable!$B$1,AffectorValueTable!$1:$1,0),0)</f>
        <v>HealSpOnHit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1</v>
      </c>
      <c r="K547" s="1">
        <v>1</v>
      </c>
      <c r="O547" s="7" t="str">
        <f t="shared" ca="1" si="387"/>
        <v/>
      </c>
      <c r="S547" s="7" t="str">
        <f t="shared" ca="1" si="388"/>
        <v/>
      </c>
    </row>
    <row r="548" spans="1:20" x14ac:dyDescent="0.3">
      <c r="A548" s="1" t="str">
        <f t="shared" si="386"/>
        <v>LP_HealSpOnAttack_02</v>
      </c>
      <c r="B548" s="1" t="s">
        <v>519</v>
      </c>
      <c r="C548" s="1" t="str">
        <f>IF(ISERROR(VLOOKUP(B548,AffectorValueTable!$A:$A,1,0)),"어펙터밸류없음","")</f>
        <v/>
      </c>
      <c r="D548" s="1">
        <v>2</v>
      </c>
      <c r="E548" s="1" t="str">
        <f>VLOOKUP($B548,AffectorValueTable!$1:$1048576,MATCH(AffectorValueTable!$B$1,AffectorValueTable!$1:$1,0),0)</f>
        <v>HealSpOnHit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2.1</v>
      </c>
      <c r="K548" s="1">
        <v>2.1</v>
      </c>
      <c r="O548" s="7" t="str">
        <f t="shared" ca="1" si="387"/>
        <v/>
      </c>
      <c r="S548" s="7" t="str">
        <f t="shared" ca="1" si="388"/>
        <v/>
      </c>
    </row>
    <row r="549" spans="1:20" x14ac:dyDescent="0.3">
      <c r="A549" s="1" t="str">
        <f t="shared" si="386"/>
        <v>LP_HealSpOnAttack_03</v>
      </c>
      <c r="B549" s="1" t="s">
        <v>519</v>
      </c>
      <c r="C549" s="1" t="str">
        <f>IF(ISERROR(VLOOKUP(B549,AffectorValueTable!$A:$A,1,0)),"어펙터밸류없음","")</f>
        <v/>
      </c>
      <c r="D549" s="1">
        <v>3</v>
      </c>
      <c r="E549" s="1" t="str">
        <f>VLOOKUP($B549,AffectorValueTable!$1:$1048576,MATCH(AffectorValueTable!$B$1,AffectorValueTable!$1:$1,0),0)</f>
        <v>HealSpOnHit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3.3000000000000003</v>
      </c>
      <c r="K549" s="1">
        <v>3.3000000000000003</v>
      </c>
      <c r="O549" s="7" t="str">
        <f t="shared" ca="1" si="387"/>
        <v/>
      </c>
      <c r="S549" s="7" t="str">
        <f t="shared" ca="1" si="388"/>
        <v/>
      </c>
    </row>
    <row r="550" spans="1:20" x14ac:dyDescent="0.3">
      <c r="A550" s="1" t="str">
        <f t="shared" si="386"/>
        <v>LP_HealSpOnAttackBetter_01</v>
      </c>
      <c r="B550" s="1" t="s">
        <v>521</v>
      </c>
      <c r="C550" s="1" t="str">
        <f>IF(ISERROR(VLOOKUP(B550,AffectorValueTable!$A:$A,1,0)),"어펙터밸류없음","")</f>
        <v/>
      </c>
      <c r="D550" s="1">
        <v>1</v>
      </c>
      <c r="E550" s="1" t="str">
        <f>VLOOKUP($B550,AffectorValueTable!$1:$1048576,MATCH(AffectorValueTable!$B$1,AffectorValueTable!$1:$1,0),0)</f>
        <v>HealSpOnHit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1.6666666666666667</v>
      </c>
      <c r="K550" s="1">
        <v>1.6666666666666667</v>
      </c>
      <c r="O550" s="7" t="str">
        <f t="shared" ca="1" si="387"/>
        <v/>
      </c>
      <c r="S550" s="7" t="str">
        <f t="shared" ca="1" si="388"/>
        <v/>
      </c>
    </row>
    <row r="551" spans="1:20" x14ac:dyDescent="0.3">
      <c r="A551" s="1" t="str">
        <f t="shared" si="386"/>
        <v>LP_HealSpOnAttackBetter_02</v>
      </c>
      <c r="B551" s="1" t="s">
        <v>521</v>
      </c>
      <c r="C551" s="1" t="str">
        <f>IF(ISERROR(VLOOKUP(B551,AffectorValueTable!$A:$A,1,0)),"어펙터밸류없음","")</f>
        <v/>
      </c>
      <c r="D551" s="1">
        <v>2</v>
      </c>
      <c r="E551" s="1" t="str">
        <f>VLOOKUP($B551,AffectorValueTable!$1:$1048576,MATCH(AffectorValueTable!$B$1,AffectorValueTable!$1:$1,0),0)</f>
        <v>HealSpOnHit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3.5000000000000004</v>
      </c>
      <c r="K551" s="1">
        <v>3.5000000000000004</v>
      </c>
      <c r="O551" s="7" t="str">
        <f t="shared" ca="1" si="387"/>
        <v/>
      </c>
      <c r="S551" s="7" t="str">
        <f t="shared" ca="1" si="388"/>
        <v/>
      </c>
    </row>
    <row r="552" spans="1:20" x14ac:dyDescent="0.3">
      <c r="A552" s="1" t="str">
        <f t="shared" ref="A552:A562" si="389">B552&amp;"_"&amp;TEXT(D552,"00")</f>
        <v>LP_HealSpOnAttackBetter_03</v>
      </c>
      <c r="B552" s="1" t="s">
        <v>521</v>
      </c>
      <c r="C552" s="1" t="str">
        <f>IF(ISERROR(VLOOKUP(B552,AffectorValueTable!$A:$A,1,0)),"어펙터밸류없음","")</f>
        <v/>
      </c>
      <c r="D552" s="1">
        <v>3</v>
      </c>
      <c r="E552" s="1" t="str">
        <f>VLOOKUP($B552,AffectorValueTable!$1:$1048576,MATCH(AffectorValueTable!$B$1,AffectorValueTable!$1:$1,0),0)</f>
        <v>HealSpOnHit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5.5</v>
      </c>
      <c r="K552" s="1">
        <v>5.5</v>
      </c>
      <c r="O552" s="7" t="str">
        <f t="shared" ref="O552:O562" ca="1" si="390">IF(NOT(ISBLANK(N552)),N552,
IF(ISBLANK(M552),"",
VLOOKUP(M552,OFFSET(INDIRECT("$A:$B"),0,MATCH(M$1&amp;"_Verify",INDIRECT("$1:$1"),0)-1),2,0)
))</f>
        <v/>
      </c>
      <c r="S552" s="7" t="str">
        <f t="shared" ref="S552:S562" ca="1" si="391">IF(NOT(ISBLANK(R552)),R552,
IF(ISBLANK(Q552),"",
VLOOKUP(Q552,OFFSET(INDIRECT("$A:$B"),0,MATCH(Q$1&amp;"_Verify",INDIRECT("$1:$1"),0)-1),2,0)
))</f>
        <v/>
      </c>
    </row>
    <row r="553" spans="1:20" x14ac:dyDescent="0.3">
      <c r="A553" s="1" t="str">
        <f t="shared" ref="A553" si="392">B553&amp;"_"&amp;TEXT(D553,"00")</f>
        <v>LP_HealSpOnAttackBetter_04</v>
      </c>
      <c r="B553" s="1" t="s">
        <v>521</v>
      </c>
      <c r="C553" s="1" t="str">
        <f>IF(ISERROR(VLOOKUP(B553,AffectorValueTable!$A:$A,1,0)),"어펙터밸류없음","")</f>
        <v/>
      </c>
      <c r="D553" s="1">
        <v>4</v>
      </c>
      <c r="E553" s="1" t="str">
        <f>VLOOKUP($B553,AffectorValueTable!$1:$1048576,MATCH(AffectorValueTable!$B$1,AffectorValueTable!$1:$1,0),0)</f>
        <v>HealSpOnHit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5.5</v>
      </c>
      <c r="K553" s="1">
        <v>5.5</v>
      </c>
      <c r="O553" s="7" t="str">
        <f t="shared" ref="O553" ca="1" si="393">IF(NOT(ISBLANK(N553)),N553,
IF(ISBLANK(M553),"",
VLOOKUP(M553,OFFSET(INDIRECT("$A:$B"),0,MATCH(M$1&amp;"_Verify",INDIRECT("$1:$1"),0)-1),2,0)
))</f>
        <v/>
      </c>
      <c r="S553" s="7" t="str">
        <f t="shared" ref="S553" ca="1" si="394">IF(NOT(ISBLANK(R553)),R553,
IF(ISBLANK(Q553),"",
VLOOKUP(Q553,OFFSET(INDIRECT("$A:$B"),0,MATCH(Q$1&amp;"_Verify",INDIRECT("$1:$1"),0)-1),2,0)
))</f>
        <v/>
      </c>
    </row>
    <row r="554" spans="1:20" x14ac:dyDescent="0.3">
      <c r="A554" s="1" t="str">
        <f t="shared" si="389"/>
        <v>LP_PaybackSp_01</v>
      </c>
      <c r="B554" s="1" t="s">
        <v>535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PaybackSp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v>0.23333333333333336</v>
      </c>
      <c r="K554" s="1">
        <v>0.28518518518518521</v>
      </c>
      <c r="O554" s="7" t="str">
        <f t="shared" ca="1" si="390"/>
        <v/>
      </c>
      <c r="S554" s="7" t="str">
        <f t="shared" ca="1" si="391"/>
        <v/>
      </c>
    </row>
    <row r="555" spans="1:20" x14ac:dyDescent="0.3">
      <c r="A555" s="1" t="str">
        <f t="shared" si="389"/>
        <v>LP_PaybackSp_02</v>
      </c>
      <c r="B555" s="1" t="s">
        <v>535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PaybackSp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v>0.38126801152737749</v>
      </c>
      <c r="K555" s="1">
        <v>0.46599423631123921</v>
      </c>
      <c r="O555" s="7" t="str">
        <f t="shared" ca="1" si="390"/>
        <v/>
      </c>
      <c r="S555" s="7" t="str">
        <f t="shared" ca="1" si="391"/>
        <v/>
      </c>
    </row>
    <row r="556" spans="1:20" x14ac:dyDescent="0.3">
      <c r="A556" s="1" t="str">
        <f t="shared" si="389"/>
        <v>LP_PaybackSp_03</v>
      </c>
      <c r="B556" s="1" t="s">
        <v>535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PaybackSp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v>0.48236658932714627</v>
      </c>
      <c r="K556" s="1">
        <v>0.58955916473317882</v>
      </c>
      <c r="O556" s="7" t="str">
        <f t="shared" ca="1" si="390"/>
        <v/>
      </c>
      <c r="S556" s="7" t="str">
        <f t="shared" ca="1" si="391"/>
        <v/>
      </c>
    </row>
    <row r="557" spans="1:20" x14ac:dyDescent="0.3">
      <c r="A557" s="1" t="str">
        <f t="shared" si="389"/>
        <v>LP_PaybackSp_04</v>
      </c>
      <c r="B557" s="1" t="s">
        <v>535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PaybackSp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v>0.55517241379310345</v>
      </c>
      <c r="K557" s="1">
        <v>0.67854406130268197</v>
      </c>
      <c r="O557" s="7" t="str">
        <f t="shared" ca="1" si="390"/>
        <v/>
      </c>
      <c r="S557" s="7" t="str">
        <f t="shared" ca="1" si="391"/>
        <v/>
      </c>
    </row>
    <row r="558" spans="1:20" x14ac:dyDescent="0.3">
      <c r="A558" s="1" t="str">
        <f t="shared" si="389"/>
        <v>LP_PaybackSp_05</v>
      </c>
      <c r="B558" s="1" t="s">
        <v>535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PaybackSp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v>0.60967741935483877</v>
      </c>
      <c r="K558" s="1">
        <v>0.74516129032258072</v>
      </c>
      <c r="O558" s="7" t="str">
        <f t="shared" ca="1" si="390"/>
        <v/>
      </c>
      <c r="S558" s="7" t="str">
        <f t="shared" ca="1" si="391"/>
        <v/>
      </c>
    </row>
    <row r="559" spans="1:20" x14ac:dyDescent="0.3">
      <c r="A559" s="1" t="str">
        <f t="shared" si="389"/>
        <v>PN_Magic1.5Times_01</v>
      </c>
      <c r="B559" s="1" t="s">
        <v>820</v>
      </c>
      <c r="C559" s="1" t="str">
        <f>IF(ISERROR(VLOOKUP(B559,AffectorValueTable!$A:$A,1,0)),"어펙터밸류없음","")</f>
        <v/>
      </c>
      <c r="D559" s="1">
        <v>1</v>
      </c>
      <c r="E559" s="1" t="str">
        <f>VLOOKUP($B559,AffectorValueTable!$1:$1048576,MATCH(AffectorValueTable!$B$1,AffectorValueTable!$1:$1,0),0)</f>
        <v>EnlargeDamage</v>
      </c>
      <c r="G559" s="1" t="s">
        <v>394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v>0.5</v>
      </c>
      <c r="O559" s="7" t="str">
        <f t="shared" ca="1" si="390"/>
        <v/>
      </c>
      <c r="S559" s="7" t="str">
        <f t="shared" ca="1" si="391"/>
        <v/>
      </c>
    </row>
    <row r="560" spans="1:20" x14ac:dyDescent="0.3">
      <c r="A560" s="1" t="str">
        <f t="shared" si="389"/>
        <v>PN_Machine1.5Times_01</v>
      </c>
      <c r="B560" s="1" t="s">
        <v>822</v>
      </c>
      <c r="C560" s="1" t="str">
        <f>IF(ISERROR(VLOOKUP(B560,AffectorValueTable!$A:$A,1,0)),"어펙터밸류없음","")</f>
        <v/>
      </c>
      <c r="D560" s="1">
        <v>1</v>
      </c>
      <c r="E560" s="1" t="str">
        <f>VLOOKUP($B560,AffectorValueTable!$1:$1048576,MATCH(AffectorValueTable!$B$1,AffectorValueTable!$1:$1,0),0)</f>
        <v>EnlargeDamage</v>
      </c>
      <c r="G560" s="1" t="s">
        <v>827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v>0.5</v>
      </c>
      <c r="O560" s="7" t="str">
        <f t="shared" ca="1" si="390"/>
        <v/>
      </c>
      <c r="S560" s="7" t="str">
        <f t="shared" ca="1" si="391"/>
        <v/>
      </c>
    </row>
    <row r="561" spans="1:19" x14ac:dyDescent="0.3">
      <c r="A561" s="1" t="str">
        <f t="shared" si="389"/>
        <v>PN_Nature1.5Times_01</v>
      </c>
      <c r="B561" s="1" t="s">
        <v>824</v>
      </c>
      <c r="C561" s="1" t="str">
        <f>IF(ISERROR(VLOOKUP(B561,AffectorValueTable!$A:$A,1,0)),"어펙터밸류없음","")</f>
        <v/>
      </c>
      <c r="D561" s="1">
        <v>1</v>
      </c>
      <c r="E561" s="1" t="str">
        <f>VLOOKUP($B561,AffectorValueTable!$1:$1048576,MATCH(AffectorValueTable!$B$1,AffectorValueTable!$1:$1,0),0)</f>
        <v>EnlargeDamage</v>
      </c>
      <c r="G561" s="1" t="s">
        <v>397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v>0.5</v>
      </c>
      <c r="O561" s="7" t="str">
        <f t="shared" ca="1" si="390"/>
        <v/>
      </c>
      <c r="S561" s="7" t="str">
        <f t="shared" ca="1" si="391"/>
        <v/>
      </c>
    </row>
    <row r="562" spans="1:19" x14ac:dyDescent="0.3">
      <c r="A562" s="1" t="str">
        <f t="shared" si="389"/>
        <v>PN_Qigong1.5Times_01</v>
      </c>
      <c r="B562" s="1" t="s">
        <v>826</v>
      </c>
      <c r="C562" s="1" t="str">
        <f>IF(ISERROR(VLOOKUP(B562,AffectorValueTable!$A:$A,1,0)),"어펙터밸류없음","")</f>
        <v/>
      </c>
      <c r="D562" s="1">
        <v>1</v>
      </c>
      <c r="E562" s="1" t="str">
        <f>VLOOKUP($B562,AffectorValueTable!$1:$1048576,MATCH(AffectorValueTable!$B$1,AffectorValueTable!$1:$1,0),0)</f>
        <v>EnlargeDamage</v>
      </c>
      <c r="G562" s="1" t="s">
        <v>828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v>0.5</v>
      </c>
      <c r="O562" s="7" t="str">
        <f t="shared" ca="1" si="390"/>
        <v/>
      </c>
      <c r="S562" s="7" t="str">
        <f t="shared" ca="1" si="391"/>
        <v/>
      </c>
    </row>
    <row r="563" spans="1:19" x14ac:dyDescent="0.3">
      <c r="A563" s="1" t="str">
        <f t="shared" ref="A563:A564" si="395">B563&amp;"_"&amp;TEXT(D563,"00")</f>
        <v>PN_Magic2Times_01</v>
      </c>
      <c r="B563" s="1" t="s">
        <v>385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EnlargeDamage</v>
      </c>
      <c r="G563" s="1" t="s">
        <v>394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v>1</v>
      </c>
      <c r="O563" s="7" t="str">
        <f t="shared" ref="O563:O564" ca="1" si="396">IF(NOT(ISBLANK(N563)),N563,
IF(ISBLANK(M563),"",
VLOOKUP(M563,OFFSET(INDIRECT("$A:$B"),0,MATCH(M$1&amp;"_Verify",INDIRECT("$1:$1"),0)-1),2,0)
))</f>
        <v/>
      </c>
      <c r="S563" s="7" t="str">
        <f t="shared" ref="S563:S564" ca="1" si="397">IF(NOT(ISBLANK(R563)),R563,
IF(ISBLANK(Q563),"",
VLOOKUP(Q563,OFFSET(INDIRECT("$A:$B"),0,MATCH(Q$1&amp;"_Verify",INDIRECT("$1:$1"),0)-1),2,0)
))</f>
        <v/>
      </c>
    </row>
    <row r="564" spans="1:19" x14ac:dyDescent="0.3">
      <c r="A564" s="1" t="str">
        <f t="shared" si="395"/>
        <v>PN_Machine2Times_01</v>
      </c>
      <c r="B564" s="1" t="s">
        <v>402</v>
      </c>
      <c r="C564" s="1" t="str">
        <f>IF(ISERROR(VLOOKUP(B564,AffectorValueTable!$A:$A,1,0)),"어펙터밸류없음","")</f>
        <v/>
      </c>
      <c r="D564" s="1">
        <v>1</v>
      </c>
      <c r="E564" s="1" t="str">
        <f>VLOOKUP($B564,AffectorValueTable!$1:$1048576,MATCH(AffectorValueTable!$B$1,AffectorValueTable!$1:$1,0),0)</f>
        <v>EnlargeDamage</v>
      </c>
      <c r="G564" s="1" t="s">
        <v>404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v>1</v>
      </c>
      <c r="O564" s="7" t="str">
        <f t="shared" ca="1" si="396"/>
        <v/>
      </c>
      <c r="S564" s="7" t="str">
        <f t="shared" ca="1" si="397"/>
        <v/>
      </c>
    </row>
    <row r="565" spans="1:19" x14ac:dyDescent="0.3">
      <c r="A565" s="1" t="str">
        <f t="shared" ref="A565:A568" si="398">B565&amp;"_"&amp;TEXT(D565,"00")</f>
        <v>PN_Nature2Times_01</v>
      </c>
      <c r="B565" s="1" t="s">
        <v>387</v>
      </c>
      <c r="C565" s="1" t="str">
        <f>IF(ISERROR(VLOOKUP(B565,AffectorValueTable!$A:$A,1,0)),"어펙터밸류없음","")</f>
        <v/>
      </c>
      <c r="D565" s="1">
        <v>1</v>
      </c>
      <c r="E565" s="1" t="str">
        <f>VLOOKUP($B565,AffectorValueTable!$1:$1048576,MATCH(AffectorValueTable!$B$1,AffectorValueTable!$1:$1,0),0)</f>
        <v>EnlargeDamage</v>
      </c>
      <c r="G565" s="1" t="s">
        <v>397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v>1</v>
      </c>
      <c r="O565" s="7" t="str">
        <f t="shared" ref="O565:O568" ca="1" si="399">IF(NOT(ISBLANK(N565)),N565,
IF(ISBLANK(M565),"",
VLOOKUP(M565,OFFSET(INDIRECT("$A:$B"),0,MATCH(M$1&amp;"_Verify",INDIRECT("$1:$1"),0)-1),2,0)
))</f>
        <v/>
      </c>
      <c r="S565" s="7" t="str">
        <f t="shared" ref="S565:S568" ca="1" si="400">IF(NOT(ISBLANK(R565)),R565,
IF(ISBLANK(Q565),"",
VLOOKUP(Q565,OFFSET(INDIRECT("$A:$B"),0,MATCH(Q$1&amp;"_Verify",INDIRECT("$1:$1"),0)-1),2,0)
))</f>
        <v/>
      </c>
    </row>
    <row r="566" spans="1:19" x14ac:dyDescent="0.3">
      <c r="A566" s="1" t="str">
        <f t="shared" si="398"/>
        <v>PN_Qigong2Times_01</v>
      </c>
      <c r="B566" s="1" t="s">
        <v>403</v>
      </c>
      <c r="C566" s="1" t="str">
        <f>IF(ISERROR(VLOOKUP(B566,AffectorValueTable!$A:$A,1,0)),"어펙터밸류없음","")</f>
        <v/>
      </c>
      <c r="D566" s="1">
        <v>1</v>
      </c>
      <c r="E566" s="1" t="str">
        <f>VLOOKUP($B566,AffectorValueTable!$1:$1048576,MATCH(AffectorValueTable!$B$1,AffectorValueTable!$1:$1,0),0)</f>
        <v>EnlargeDamage</v>
      </c>
      <c r="G566" s="1" t="s">
        <v>405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v>1</v>
      </c>
      <c r="O566" s="7" t="str">
        <f t="shared" ca="1" si="399"/>
        <v/>
      </c>
      <c r="S566" s="7" t="str">
        <f t="shared" ca="1" si="400"/>
        <v/>
      </c>
    </row>
    <row r="567" spans="1:19" x14ac:dyDescent="0.3">
      <c r="A567" s="1" t="str">
        <f t="shared" si="398"/>
        <v>PN_Magic3Times_01</v>
      </c>
      <c r="B567" s="1" t="s">
        <v>777</v>
      </c>
      <c r="C567" s="1" t="str">
        <f>IF(ISERROR(VLOOKUP(B567,AffectorValueTable!$A:$A,1,0)),"어펙터밸류없음","")</f>
        <v/>
      </c>
      <c r="D567" s="1">
        <v>1</v>
      </c>
      <c r="E567" s="1" t="str">
        <f>VLOOKUP($B567,AffectorValueTable!$1:$1048576,MATCH(AffectorValueTable!$B$1,AffectorValueTable!$1:$1,0),0)</f>
        <v>EnlargeDamage</v>
      </c>
      <c r="G567" s="1" t="s">
        <v>394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v>2</v>
      </c>
      <c r="O567" s="7" t="str">
        <f t="shared" ca="1" si="399"/>
        <v/>
      </c>
      <c r="S567" s="7" t="str">
        <f t="shared" ca="1" si="400"/>
        <v/>
      </c>
    </row>
    <row r="568" spans="1:19" x14ac:dyDescent="0.3">
      <c r="A568" s="1" t="str">
        <f t="shared" si="398"/>
        <v>PN_Machine3Times_01</v>
      </c>
      <c r="B568" s="1" t="s">
        <v>774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EnlargeDamage</v>
      </c>
      <c r="G568" s="1" t="s">
        <v>396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v>2</v>
      </c>
      <c r="O568" s="7" t="str">
        <f t="shared" ca="1" si="399"/>
        <v/>
      </c>
      <c r="S568" s="7" t="str">
        <f t="shared" ca="1" si="400"/>
        <v/>
      </c>
    </row>
    <row r="569" spans="1:19" x14ac:dyDescent="0.3">
      <c r="A569" s="1" t="str">
        <f t="shared" ref="A569:A570" si="401">B569&amp;"_"&amp;TEXT(D569,"00")</f>
        <v>PN_Nature3Times_01</v>
      </c>
      <c r="B569" s="1" t="s">
        <v>778</v>
      </c>
      <c r="C569" s="1" t="str">
        <f>IF(ISERROR(VLOOKUP(B569,AffectorValueTable!$A:$A,1,0)),"어펙터밸류없음","")</f>
        <v/>
      </c>
      <c r="D569" s="1">
        <v>1</v>
      </c>
      <c r="E569" s="1" t="str">
        <f>VLOOKUP($B569,AffectorValueTable!$1:$1048576,MATCH(AffectorValueTable!$B$1,AffectorValueTable!$1:$1,0),0)</f>
        <v>EnlargeDamage</v>
      </c>
      <c r="G569" s="1" t="s">
        <v>397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v>2</v>
      </c>
      <c r="O569" s="7" t="str">
        <f t="shared" ref="O569:O570" ca="1" si="402">IF(NOT(ISBLANK(N569)),N569,
IF(ISBLANK(M569),"",
VLOOKUP(M569,OFFSET(INDIRECT("$A:$B"),0,MATCH(M$1&amp;"_Verify",INDIRECT("$1:$1"),0)-1),2,0)
))</f>
        <v/>
      </c>
      <c r="S569" s="7" t="str">
        <f t="shared" ref="S569:S570" ca="1" si="403">IF(NOT(ISBLANK(R569)),R569,
IF(ISBLANK(Q569),"",
VLOOKUP(Q569,OFFSET(INDIRECT("$A:$B"),0,MATCH(Q$1&amp;"_Verify",INDIRECT("$1:$1"),0)-1),2,0)
))</f>
        <v/>
      </c>
    </row>
    <row r="570" spans="1:19" x14ac:dyDescent="0.3">
      <c r="A570" s="1" t="str">
        <f t="shared" si="401"/>
        <v>PN_Qigong3Times_01</v>
      </c>
      <c r="B570" s="1" t="s">
        <v>776</v>
      </c>
      <c r="C570" s="1" t="str">
        <f>IF(ISERROR(VLOOKUP(B570,AffectorValueTable!$A:$A,1,0)),"어펙터밸류없음","")</f>
        <v/>
      </c>
      <c r="D570" s="1">
        <v>1</v>
      </c>
      <c r="E570" s="1" t="str">
        <f>VLOOKUP($B570,AffectorValueTable!$1:$1048576,MATCH(AffectorValueTable!$B$1,AffectorValueTable!$1:$1,0),0)</f>
        <v>EnlargeDamage</v>
      </c>
      <c r="G570" s="1" t="s">
        <v>399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v>2</v>
      </c>
      <c r="O570" s="7" t="str">
        <f t="shared" ca="1" si="402"/>
        <v/>
      </c>
      <c r="S570" s="7" t="str">
        <f t="shared" ca="1" si="403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388:Q570 M3:M570 Q3:Q379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G388:G393 G50:G110 G123:G131 G148:G150 G154:G379 G3:G47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578</v>
      </c>
      <c r="B2" t="s">
        <v>576</v>
      </c>
      <c r="C2" t="s">
        <v>579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864</v>
      </c>
      <c r="B3" t="s">
        <v>860</v>
      </c>
      <c r="C3" t="s">
        <v>866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886</v>
      </c>
      <c r="B4" t="s">
        <v>887</v>
      </c>
      <c r="C4" s="10" t="s">
        <v>881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891</v>
      </c>
      <c r="B5" t="s">
        <v>892</v>
      </c>
      <c r="C5" t="s">
        <v>894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73"/>
  <sheetViews>
    <sheetView zoomScaleNormal="100" workbookViewId="0">
      <pane ySplit="1" topLeftCell="A60" activePane="bottomLeft" state="frozen"/>
      <selection pane="bottomLeft" activeCell="F62" sqref="F62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705</v>
      </c>
      <c r="F3" s="3" t="s">
        <v>552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620</v>
      </c>
      <c r="D5" s="4" t="s">
        <v>621</v>
      </c>
      <c r="E5" s="4" t="s">
        <v>622</v>
      </c>
      <c r="F5" s="2"/>
      <c r="G5" s="4" t="s">
        <v>626</v>
      </c>
      <c r="H5" s="4" t="s">
        <v>625</v>
      </c>
      <c r="I5" s="2"/>
      <c r="J5" s="2"/>
      <c r="K5" s="2"/>
      <c r="L5" s="2"/>
      <c r="M5" s="2"/>
    </row>
    <row r="6" spans="1:13" ht="48" x14ac:dyDescent="0.3">
      <c r="A6" t="s">
        <v>563</v>
      </c>
      <c r="B6" s="3" t="s">
        <v>564</v>
      </c>
      <c r="C6" s="4" t="s">
        <v>62</v>
      </c>
      <c r="D6" s="2" t="s">
        <v>565</v>
      </c>
      <c r="E6" s="2" t="s">
        <v>566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700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836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477</v>
      </c>
      <c r="C15" s="3" t="s">
        <v>478</v>
      </c>
      <c r="D15" s="4" t="s">
        <v>288</v>
      </c>
      <c r="E15" s="4" t="s">
        <v>289</v>
      </c>
      <c r="F15" s="4" t="s">
        <v>518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700</v>
      </c>
      <c r="H16" s="4" t="s">
        <v>898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800</v>
      </c>
      <c r="C18" s="3" t="s">
        <v>62</v>
      </c>
      <c r="D18" s="4" t="s">
        <v>236</v>
      </c>
      <c r="E18" s="4"/>
      <c r="F18" s="5"/>
      <c r="G18" s="3" t="s">
        <v>799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675</v>
      </c>
      <c r="H22" s="3" t="s">
        <v>676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420</v>
      </c>
      <c r="B24" s="3" t="s">
        <v>421</v>
      </c>
      <c r="C24" s="3" t="s">
        <v>62</v>
      </c>
      <c r="D24" s="4" t="s">
        <v>412</v>
      </c>
      <c r="E24" s="4" t="s">
        <v>680</v>
      </c>
      <c r="F24" s="5"/>
      <c r="G24" s="3"/>
      <c r="H24" s="3" t="s">
        <v>685</v>
      </c>
      <c r="I24" s="4" t="s">
        <v>426</v>
      </c>
      <c r="J24" s="3" t="s">
        <v>729</v>
      </c>
      <c r="K24" s="5"/>
      <c r="L24" s="5"/>
      <c r="M24" s="3" t="s">
        <v>422</v>
      </c>
    </row>
    <row r="25" spans="1:13" s="10" customFormat="1" ht="36" x14ac:dyDescent="0.3">
      <c r="A25" s="10" t="s">
        <v>667</v>
      </c>
      <c r="B25" s="3" t="s">
        <v>670</v>
      </c>
      <c r="C25" s="3"/>
      <c r="D25" s="4"/>
      <c r="E25" s="4"/>
      <c r="F25" s="5"/>
      <c r="G25" s="3" t="s">
        <v>818</v>
      </c>
      <c r="H25" s="3"/>
      <c r="I25" s="4" t="s">
        <v>817</v>
      </c>
      <c r="J25" s="3" t="s">
        <v>671</v>
      </c>
      <c r="K25" s="5"/>
      <c r="L25" s="5"/>
      <c r="M25" s="3"/>
    </row>
    <row r="26" spans="1:13" s="10" customFormat="1" ht="36" x14ac:dyDescent="0.3">
      <c r="A26" s="10" t="s">
        <v>787</v>
      </c>
      <c r="B26" s="3" t="s">
        <v>789</v>
      </c>
      <c r="C26" s="3" t="s">
        <v>790</v>
      </c>
      <c r="D26" s="4"/>
      <c r="E26" s="4"/>
      <c r="F26" s="5"/>
      <c r="G26" s="3"/>
      <c r="H26" s="3"/>
      <c r="I26" s="4"/>
      <c r="J26" s="3" t="s">
        <v>788</v>
      </c>
      <c r="K26" s="5"/>
      <c r="L26" s="5"/>
      <c r="M26" s="3"/>
    </row>
    <row r="27" spans="1:13" s="10" customFormat="1" ht="24" x14ac:dyDescent="0.3">
      <c r="A27" s="10" t="s">
        <v>720</v>
      </c>
      <c r="B27" s="3" t="s">
        <v>721</v>
      </c>
      <c r="C27" s="3" t="s">
        <v>62</v>
      </c>
      <c r="D27" s="4" t="s">
        <v>722</v>
      </c>
      <c r="E27" s="4"/>
      <c r="F27" s="5"/>
      <c r="G27" s="3"/>
      <c r="H27" s="3"/>
      <c r="I27" s="4"/>
      <c r="J27" s="3"/>
      <c r="K27" s="5"/>
      <c r="L27" s="5"/>
      <c r="M27" s="3"/>
    </row>
    <row r="28" spans="1:13" s="10" customFormat="1" ht="36" x14ac:dyDescent="0.3">
      <c r="A28" s="10" t="s">
        <v>806</v>
      </c>
      <c r="B28" s="3" t="s">
        <v>807</v>
      </c>
      <c r="C28" s="3"/>
      <c r="D28" s="4"/>
      <c r="E28" s="4"/>
      <c r="F28" s="5"/>
      <c r="G28" s="3" t="s">
        <v>815</v>
      </c>
      <c r="H28" s="3" t="s">
        <v>816</v>
      </c>
      <c r="I28" s="4"/>
      <c r="J28" s="3"/>
      <c r="K28" s="5"/>
      <c r="L28" s="5"/>
      <c r="M28" s="3"/>
    </row>
    <row r="29" spans="1:13" x14ac:dyDescent="0.3">
      <c r="A29" t="s">
        <v>184</v>
      </c>
      <c r="B29" s="3" t="s">
        <v>198</v>
      </c>
      <c r="C29" s="3"/>
      <c r="D29" s="2"/>
      <c r="E29" s="2"/>
      <c r="F29" s="2"/>
      <c r="G29" s="2" t="s">
        <v>191</v>
      </c>
      <c r="H29" s="2"/>
      <c r="I29" s="2"/>
      <c r="J29" s="3"/>
      <c r="K29" s="3"/>
      <c r="L29" s="3"/>
      <c r="M29" s="3"/>
    </row>
    <row r="30" spans="1:13" s="10" customFormat="1" ht="24" x14ac:dyDescent="0.3">
      <c r="A30" s="10" t="s">
        <v>793</v>
      </c>
      <c r="B30" s="3" t="s">
        <v>794</v>
      </c>
      <c r="C30" s="3" t="s">
        <v>830</v>
      </c>
      <c r="D30" s="3" t="s">
        <v>829</v>
      </c>
      <c r="E30" s="3" t="s">
        <v>831</v>
      </c>
      <c r="F30" s="3" t="s">
        <v>832</v>
      </c>
      <c r="G30" s="2" t="s">
        <v>795</v>
      </c>
      <c r="H30" s="2" t="s">
        <v>796</v>
      </c>
      <c r="I30" s="2"/>
      <c r="J30" s="3"/>
      <c r="K30" s="3"/>
      <c r="L30" s="3"/>
      <c r="M30" s="3"/>
    </row>
    <row r="31" spans="1:13" x14ac:dyDescent="0.3">
      <c r="A31" t="s">
        <v>182</v>
      </c>
      <c r="B31" s="3" t="s">
        <v>199</v>
      </c>
      <c r="C31" s="3"/>
      <c r="D31" s="2"/>
      <c r="E31" s="2"/>
      <c r="F31" s="2"/>
      <c r="G31" s="2" t="s">
        <v>183</v>
      </c>
      <c r="H31" s="2"/>
      <c r="I31" s="2"/>
      <c r="J31" s="3"/>
      <c r="K31" s="3"/>
      <c r="L31" s="3"/>
      <c r="M31" s="3"/>
    </row>
    <row r="32" spans="1:13" x14ac:dyDescent="0.3">
      <c r="A32" t="s">
        <v>185</v>
      </c>
      <c r="B32" s="3" t="s">
        <v>200</v>
      </c>
      <c r="C32" s="3"/>
      <c r="D32" s="2"/>
      <c r="E32" s="2"/>
      <c r="F32" s="2"/>
      <c r="G32" s="2" t="s">
        <v>192</v>
      </c>
      <c r="H32" s="2"/>
      <c r="I32" s="2"/>
      <c r="J32" s="3"/>
      <c r="K32" s="3"/>
      <c r="L32" s="3"/>
      <c r="M32" s="3"/>
    </row>
    <row r="33" spans="1:13" ht="36" x14ac:dyDescent="0.3">
      <c r="A33" t="s">
        <v>186</v>
      </c>
      <c r="B33" s="3" t="s">
        <v>201</v>
      </c>
      <c r="C33" s="3"/>
      <c r="D33" s="4" t="s">
        <v>206</v>
      </c>
      <c r="E33" s="2"/>
      <c r="F33" s="2"/>
      <c r="G33" s="2" t="s">
        <v>193</v>
      </c>
      <c r="H33" s="2"/>
      <c r="I33" s="2"/>
      <c r="J33" s="3"/>
      <c r="K33" s="3"/>
      <c r="L33" s="3"/>
      <c r="M33" s="3"/>
    </row>
    <row r="34" spans="1:13" x14ac:dyDescent="0.3">
      <c r="A34" t="s">
        <v>187</v>
      </c>
      <c r="B34" s="3" t="s">
        <v>204</v>
      </c>
      <c r="C34" s="3"/>
      <c r="D34" s="2"/>
      <c r="E34" s="2"/>
      <c r="F34" s="2"/>
      <c r="G34" s="2" t="s">
        <v>194</v>
      </c>
      <c r="H34" s="2"/>
      <c r="I34" s="2"/>
      <c r="J34" s="3"/>
      <c r="K34" s="3"/>
      <c r="L34" s="3"/>
      <c r="M34" s="3"/>
    </row>
    <row r="35" spans="1:13" x14ac:dyDescent="0.3">
      <c r="A35" t="s">
        <v>188</v>
      </c>
      <c r="B35" s="3" t="s">
        <v>202</v>
      </c>
      <c r="C35" s="3"/>
      <c r="D35" s="2"/>
      <c r="E35" s="2"/>
      <c r="F35" s="2"/>
      <c r="G35" s="2" t="s">
        <v>195</v>
      </c>
      <c r="H35" s="2"/>
      <c r="I35" s="2"/>
      <c r="J35" s="3"/>
      <c r="K35" s="3"/>
      <c r="L35" s="3"/>
      <c r="M35" s="3"/>
    </row>
    <row r="36" spans="1:13" x14ac:dyDescent="0.3">
      <c r="A36" t="s">
        <v>189</v>
      </c>
      <c r="B36" s="3" t="s">
        <v>203</v>
      </c>
      <c r="C36" s="3"/>
      <c r="D36" s="2"/>
      <c r="E36" s="2"/>
      <c r="F36" s="2"/>
      <c r="G36" s="2" t="s">
        <v>196</v>
      </c>
      <c r="H36" s="2"/>
      <c r="I36" s="2"/>
      <c r="J36" s="3"/>
      <c r="K36" s="3"/>
      <c r="L36" s="3"/>
      <c r="M36" s="3"/>
    </row>
    <row r="37" spans="1:13" ht="36" x14ac:dyDescent="0.3">
      <c r="A37" t="s">
        <v>190</v>
      </c>
      <c r="B37" s="3" t="s">
        <v>205</v>
      </c>
      <c r="C37" s="3"/>
      <c r="D37" s="4" t="s">
        <v>207</v>
      </c>
      <c r="E37" s="2"/>
      <c r="F37" s="2"/>
      <c r="G37" s="2" t="s">
        <v>197</v>
      </c>
      <c r="H37" s="2"/>
      <c r="I37" s="2"/>
      <c r="J37" s="3"/>
      <c r="K37" s="3"/>
      <c r="L37" s="3"/>
      <c r="M37" s="3"/>
    </row>
    <row r="38" spans="1:13" ht="60" x14ac:dyDescent="0.3">
      <c r="A38" t="s">
        <v>274</v>
      </c>
      <c r="B38" s="3" t="s">
        <v>427</v>
      </c>
      <c r="C38" s="4"/>
      <c r="D38" s="4" t="s">
        <v>515</v>
      </c>
      <c r="E38" s="4" t="s">
        <v>516</v>
      </c>
      <c r="F38" s="2"/>
      <c r="G38" s="2"/>
      <c r="H38" s="4" t="s">
        <v>323</v>
      </c>
      <c r="I38" s="2"/>
      <c r="J38" s="2"/>
      <c r="K38" s="3" t="s">
        <v>280</v>
      </c>
      <c r="L38" s="2"/>
      <c r="M38" s="2"/>
    </row>
    <row r="39" spans="1:13" ht="36" x14ac:dyDescent="0.3">
      <c r="A39" t="s">
        <v>273</v>
      </c>
      <c r="B39" s="3" t="s">
        <v>272</v>
      </c>
      <c r="C39" s="4"/>
      <c r="D39" s="4" t="s">
        <v>278</v>
      </c>
      <c r="E39" s="2"/>
      <c r="F39" s="2"/>
      <c r="G39" s="2"/>
      <c r="H39" s="4" t="s">
        <v>323</v>
      </c>
      <c r="I39" s="2"/>
      <c r="J39" s="4"/>
      <c r="K39" s="3" t="s">
        <v>280</v>
      </c>
      <c r="L39" s="4" t="s">
        <v>332</v>
      </c>
      <c r="M39" s="4" t="s">
        <v>333</v>
      </c>
    </row>
    <row r="40" spans="1:13" ht="72" x14ac:dyDescent="0.3">
      <c r="A40" t="s">
        <v>327</v>
      </c>
      <c r="B40" s="3" t="s">
        <v>380</v>
      </c>
      <c r="C40" s="4"/>
      <c r="D40" s="4" t="s">
        <v>278</v>
      </c>
      <c r="E40" s="4" t="s">
        <v>334</v>
      </c>
      <c r="F40" s="4" t="s">
        <v>335</v>
      </c>
      <c r="G40" s="4" t="s">
        <v>432</v>
      </c>
      <c r="H40" s="4" t="s">
        <v>323</v>
      </c>
      <c r="I40" s="4" t="s">
        <v>433</v>
      </c>
      <c r="J40" s="2"/>
      <c r="K40" s="3" t="s">
        <v>328</v>
      </c>
      <c r="L40" s="2"/>
      <c r="M40" s="2"/>
    </row>
    <row r="41" spans="1:13" ht="48" x14ac:dyDescent="0.3">
      <c r="A41" t="s">
        <v>660</v>
      </c>
      <c r="B41" s="3" t="s">
        <v>661</v>
      </c>
      <c r="C41" s="4" t="s">
        <v>662</v>
      </c>
      <c r="D41" s="4"/>
      <c r="E41" s="4"/>
      <c r="F41" s="4"/>
      <c r="G41" s="4" t="s">
        <v>663</v>
      </c>
      <c r="H41" s="4"/>
      <c r="I41" s="2"/>
      <c r="J41" s="2"/>
      <c r="K41" s="3"/>
      <c r="L41" s="2"/>
      <c r="M41" s="2"/>
    </row>
    <row r="42" spans="1:13" s="10" customFormat="1" ht="24" x14ac:dyDescent="0.3">
      <c r="A42" s="10" t="s">
        <v>406</v>
      </c>
      <c r="B42" s="3" t="s">
        <v>407</v>
      </c>
      <c r="C42" s="4"/>
      <c r="D42" s="4"/>
      <c r="E42" s="4"/>
      <c r="F42" s="4"/>
      <c r="G42" s="4" t="s">
        <v>408</v>
      </c>
      <c r="H42" s="4"/>
      <c r="I42" s="2"/>
      <c r="J42" s="2"/>
      <c r="K42" s="3"/>
      <c r="L42" s="2"/>
      <c r="M42" s="2"/>
    </row>
    <row r="43" spans="1:13" x14ac:dyDescent="0.3">
      <c r="A43" t="s">
        <v>22</v>
      </c>
      <c r="B43" s="5" t="s">
        <v>72</v>
      </c>
      <c r="C43" s="2"/>
      <c r="D43" s="2"/>
      <c r="E43" s="2"/>
      <c r="F43" s="2"/>
      <c r="G43" s="2"/>
      <c r="H43" s="2"/>
      <c r="I43" s="2"/>
      <c r="J43" s="2" t="s">
        <v>63</v>
      </c>
      <c r="K43" s="2"/>
      <c r="L43" s="2"/>
      <c r="M43" s="2"/>
    </row>
    <row r="44" spans="1:13" ht="24" x14ac:dyDescent="0.3">
      <c r="A44" t="s">
        <v>95</v>
      </c>
      <c r="B44" s="3" t="s">
        <v>283</v>
      </c>
      <c r="C44" s="3" t="s">
        <v>62</v>
      </c>
      <c r="J44" s="5"/>
      <c r="K44" s="5"/>
      <c r="L44" s="2"/>
      <c r="M44" s="2"/>
    </row>
    <row r="45" spans="1:13" ht="24" x14ac:dyDescent="0.3">
      <c r="A45" t="s">
        <v>99</v>
      </c>
      <c r="B45" s="3" t="s">
        <v>281</v>
      </c>
      <c r="C45" s="3" t="s">
        <v>62</v>
      </c>
      <c r="H45" s="2" t="s">
        <v>88</v>
      </c>
      <c r="I45" s="4"/>
      <c r="J45" s="3"/>
      <c r="L45" s="4" t="s">
        <v>102</v>
      </c>
      <c r="M45" s="2" t="s">
        <v>101</v>
      </c>
    </row>
    <row r="46" spans="1:13" ht="36" x14ac:dyDescent="0.3">
      <c r="A46" t="s">
        <v>106</v>
      </c>
      <c r="B46" s="3" t="s">
        <v>282</v>
      </c>
      <c r="C46" s="3" t="s">
        <v>62</v>
      </c>
      <c r="J46" s="3" t="s">
        <v>126</v>
      </c>
      <c r="K46" s="3" t="s">
        <v>127</v>
      </c>
    </row>
    <row r="47" spans="1:13" ht="24" x14ac:dyDescent="0.3">
      <c r="A47" t="s">
        <v>135</v>
      </c>
      <c r="B47" s="3" t="s">
        <v>120</v>
      </c>
      <c r="C47" s="3" t="s">
        <v>122</v>
      </c>
      <c r="E47" s="3" t="s">
        <v>123</v>
      </c>
      <c r="F47" s="3" t="s">
        <v>124</v>
      </c>
      <c r="H47" s="4" t="s">
        <v>121</v>
      </c>
      <c r="J47" s="3" t="s">
        <v>126</v>
      </c>
      <c r="K47" s="3" t="s">
        <v>127</v>
      </c>
      <c r="L47" s="4" t="s">
        <v>128</v>
      </c>
      <c r="M47" s="4" t="s">
        <v>125</v>
      </c>
    </row>
    <row r="48" spans="1:13" ht="36" x14ac:dyDescent="0.3">
      <c r="A48" t="s">
        <v>137</v>
      </c>
      <c r="B48" s="3" t="s">
        <v>138</v>
      </c>
      <c r="C48" s="3" t="s">
        <v>62</v>
      </c>
      <c r="D48" s="3"/>
      <c r="E48" s="3" t="s">
        <v>139</v>
      </c>
      <c r="F48" s="3" t="s">
        <v>140</v>
      </c>
      <c r="H48" s="4"/>
      <c r="J48" s="3"/>
      <c r="K48" s="3"/>
      <c r="L48" s="4"/>
      <c r="M48" s="4"/>
    </row>
    <row r="49" spans="1:13" ht="36" x14ac:dyDescent="0.3">
      <c r="A49" t="s">
        <v>166</v>
      </c>
      <c r="B49" s="3" t="s">
        <v>167</v>
      </c>
      <c r="C49" s="3"/>
      <c r="D49" s="3" t="s">
        <v>275</v>
      </c>
      <c r="E49" s="3" t="s">
        <v>276</v>
      </c>
      <c r="F49" s="3" t="s">
        <v>277</v>
      </c>
      <c r="H49" s="4"/>
      <c r="J49" s="3"/>
      <c r="K49" s="3"/>
      <c r="L49" s="4"/>
      <c r="M49" s="4"/>
    </row>
    <row r="50" spans="1:13" ht="24" x14ac:dyDescent="0.3">
      <c r="A50" t="s">
        <v>240</v>
      </c>
      <c r="B50" s="3" t="s">
        <v>241</v>
      </c>
      <c r="C50" s="3" t="s">
        <v>62</v>
      </c>
      <c r="D50" s="3" t="s">
        <v>319</v>
      </c>
    </row>
    <row r="51" spans="1:13" ht="84" x14ac:dyDescent="0.3">
      <c r="A51" t="s">
        <v>326</v>
      </c>
      <c r="B51" s="3" t="s">
        <v>476</v>
      </c>
      <c r="C51" s="4" t="s">
        <v>61</v>
      </c>
      <c r="D51" s="3"/>
      <c r="F51" s="3"/>
      <c r="G51" s="3" t="s">
        <v>553</v>
      </c>
      <c r="H51" s="3" t="s">
        <v>551</v>
      </c>
    </row>
    <row r="52" spans="1:13" ht="24" x14ac:dyDescent="0.3">
      <c r="A52" t="s">
        <v>285</v>
      </c>
      <c r="B52" s="3" t="s">
        <v>381</v>
      </c>
      <c r="C52" s="3" t="s">
        <v>62</v>
      </c>
      <c r="D52" s="3" t="s">
        <v>589</v>
      </c>
      <c r="K52" s="4" t="s">
        <v>431</v>
      </c>
      <c r="L52" s="4" t="s">
        <v>287</v>
      </c>
      <c r="M52" s="4" t="s">
        <v>286</v>
      </c>
    </row>
    <row r="53" spans="1:13" ht="48" x14ac:dyDescent="0.3">
      <c r="A53" t="s">
        <v>343</v>
      </c>
      <c r="B53" s="3" t="s">
        <v>376</v>
      </c>
      <c r="C53" s="3" t="s">
        <v>62</v>
      </c>
      <c r="D53" s="3" t="s">
        <v>344</v>
      </c>
      <c r="J53" s="3" t="s">
        <v>341</v>
      </c>
    </row>
    <row r="54" spans="1:13" ht="36" x14ac:dyDescent="0.3">
      <c r="A54" t="s">
        <v>347</v>
      </c>
      <c r="B54" s="3" t="s">
        <v>349</v>
      </c>
      <c r="C54" s="3" t="s">
        <v>62</v>
      </c>
      <c r="D54" s="3" t="s">
        <v>348</v>
      </c>
      <c r="E54" s="3" t="s">
        <v>351</v>
      </c>
      <c r="J54" s="3" t="s">
        <v>350</v>
      </c>
    </row>
    <row r="55" spans="1:13" ht="36" x14ac:dyDescent="0.3">
      <c r="A55" t="s">
        <v>409</v>
      </c>
      <c r="B55" s="3" t="s">
        <v>414</v>
      </c>
      <c r="C55" s="3" t="s">
        <v>62</v>
      </c>
      <c r="D55" s="3" t="s">
        <v>412</v>
      </c>
      <c r="E55" s="4" t="s">
        <v>236</v>
      </c>
      <c r="G55" s="4" t="s">
        <v>410</v>
      </c>
      <c r="L55" s="2" t="s">
        <v>411</v>
      </c>
      <c r="M55" s="2" t="s">
        <v>416</v>
      </c>
    </row>
    <row r="56" spans="1:13" ht="84" x14ac:dyDescent="0.3">
      <c r="A56" s="10" t="s">
        <v>480</v>
      </c>
      <c r="B56" s="3" t="s">
        <v>485</v>
      </c>
      <c r="C56" s="3" t="s">
        <v>62</v>
      </c>
      <c r="D56" s="4" t="s">
        <v>483</v>
      </c>
      <c r="E56" s="3" t="s">
        <v>484</v>
      </c>
    </row>
    <row r="57" spans="1:13" ht="96" x14ac:dyDescent="0.3">
      <c r="A57" s="10" t="s">
        <v>482</v>
      </c>
      <c r="B57" s="3" t="s">
        <v>486</v>
      </c>
      <c r="C57" s="3" t="s">
        <v>62</v>
      </c>
      <c r="D57" s="4" t="s">
        <v>487</v>
      </c>
    </row>
    <row r="58" spans="1:13" ht="72" x14ac:dyDescent="0.3">
      <c r="A58" s="10" t="s">
        <v>517</v>
      </c>
      <c r="B58" s="3" t="s">
        <v>554</v>
      </c>
      <c r="C58" s="3" t="s">
        <v>62</v>
      </c>
      <c r="D58" s="4" t="s">
        <v>524</v>
      </c>
      <c r="E58" s="4" t="s">
        <v>525</v>
      </c>
    </row>
    <row r="59" spans="1:13" ht="60" x14ac:dyDescent="0.3">
      <c r="A59" t="s">
        <v>527</v>
      </c>
      <c r="B59" s="3" t="s">
        <v>555</v>
      </c>
      <c r="C59" s="3" t="s">
        <v>62</v>
      </c>
      <c r="D59" s="4" t="s">
        <v>528</v>
      </c>
      <c r="E59" s="4" t="s">
        <v>529</v>
      </c>
    </row>
    <row r="60" spans="1:13" ht="60" x14ac:dyDescent="0.3">
      <c r="A60" t="s">
        <v>531</v>
      </c>
      <c r="B60" s="3" t="s">
        <v>534</v>
      </c>
      <c r="C60" s="3" t="s">
        <v>62</v>
      </c>
      <c r="E60" s="4" t="s">
        <v>532</v>
      </c>
      <c r="F60" s="4" t="s">
        <v>533</v>
      </c>
    </row>
    <row r="61" spans="1:13" ht="84" x14ac:dyDescent="0.3">
      <c r="A61" t="s">
        <v>541</v>
      </c>
      <c r="B61" s="3" t="s">
        <v>610</v>
      </c>
      <c r="C61" s="3" t="s">
        <v>542</v>
      </c>
      <c r="D61" s="4" t="s">
        <v>559</v>
      </c>
      <c r="E61" s="4" t="s">
        <v>923</v>
      </c>
      <c r="F61" s="4" t="s">
        <v>591</v>
      </c>
      <c r="G61" s="4" t="s">
        <v>873</v>
      </c>
      <c r="H61" s="4" t="s">
        <v>627</v>
      </c>
      <c r="I61" s="4" t="s">
        <v>567</v>
      </c>
      <c r="J61" s="4" t="s">
        <v>543</v>
      </c>
      <c r="K61" s="4" t="s">
        <v>574</v>
      </c>
      <c r="L61" s="4" t="s">
        <v>874</v>
      </c>
    </row>
    <row r="62" spans="1:13" ht="108" x14ac:dyDescent="0.3">
      <c r="A62" t="s">
        <v>581</v>
      </c>
      <c r="B62" s="3" t="s">
        <v>583</v>
      </c>
      <c r="C62" s="3" t="s">
        <v>62</v>
      </c>
      <c r="D62" s="3" t="s">
        <v>926</v>
      </c>
      <c r="E62" s="3" t="s">
        <v>924</v>
      </c>
      <c r="F62" s="3" t="s">
        <v>925</v>
      </c>
      <c r="G62" s="4" t="s">
        <v>912</v>
      </c>
      <c r="J62" s="4" t="s">
        <v>584</v>
      </c>
      <c r="K62" s="4" t="s">
        <v>603</v>
      </c>
      <c r="M62" s="2" t="s">
        <v>354</v>
      </c>
    </row>
    <row r="63" spans="1:13" ht="24" x14ac:dyDescent="0.3">
      <c r="A63" s="10" t="s">
        <v>594</v>
      </c>
      <c r="B63" s="3" t="s">
        <v>597</v>
      </c>
      <c r="C63" s="3" t="s">
        <v>62</v>
      </c>
      <c r="D63" s="3" t="s">
        <v>595</v>
      </c>
      <c r="J63" s="4" t="s">
        <v>596</v>
      </c>
    </row>
    <row r="64" spans="1:13" s="10" customFormat="1" ht="60" x14ac:dyDescent="0.3">
      <c r="A64" s="10" t="s">
        <v>643</v>
      </c>
      <c r="B64" s="3" t="s">
        <v>645</v>
      </c>
      <c r="C64" s="3" t="s">
        <v>62</v>
      </c>
      <c r="D64" s="3"/>
      <c r="G64" s="4" t="s">
        <v>647</v>
      </c>
      <c r="J64" s="4" t="s">
        <v>644</v>
      </c>
    </row>
    <row r="65" spans="1:13" ht="24" x14ac:dyDescent="0.3">
      <c r="A65" t="s">
        <v>650</v>
      </c>
      <c r="B65" s="3" t="s">
        <v>652</v>
      </c>
      <c r="C65" s="4" t="s">
        <v>61</v>
      </c>
      <c r="D65" s="4" t="s">
        <v>651</v>
      </c>
      <c r="M65" s="2" t="s">
        <v>354</v>
      </c>
    </row>
    <row r="66" spans="1:13" ht="36" x14ac:dyDescent="0.3">
      <c r="A66" t="s">
        <v>707</v>
      </c>
      <c r="B66" s="3" t="s">
        <v>708</v>
      </c>
      <c r="C66" s="3" t="s">
        <v>62</v>
      </c>
      <c r="D66" s="3" t="s">
        <v>709</v>
      </c>
      <c r="E66" s="3" t="s">
        <v>819</v>
      </c>
      <c r="J66" s="3" t="s">
        <v>341</v>
      </c>
      <c r="K66" s="4" t="s">
        <v>716</v>
      </c>
      <c r="L66" s="2" t="s">
        <v>96</v>
      </c>
      <c r="M66" s="2" t="s">
        <v>710</v>
      </c>
    </row>
    <row r="67" spans="1:13" ht="24" x14ac:dyDescent="0.3">
      <c r="A67" t="s">
        <v>731</v>
      </c>
      <c r="B67" s="3" t="s">
        <v>732</v>
      </c>
      <c r="C67" s="3" t="s">
        <v>733</v>
      </c>
      <c r="D67" s="3" t="s">
        <v>734</v>
      </c>
      <c r="J67" s="4" t="s">
        <v>735</v>
      </c>
      <c r="K67" s="4" t="s">
        <v>736</v>
      </c>
      <c r="L67" s="4" t="s">
        <v>737</v>
      </c>
    </row>
    <row r="68" spans="1:13" x14ac:dyDescent="0.3">
      <c r="A68" t="s">
        <v>747</v>
      </c>
      <c r="B68" s="3" t="s">
        <v>748</v>
      </c>
    </row>
    <row r="69" spans="1:13" s="10" customFormat="1" ht="48" x14ac:dyDescent="0.3">
      <c r="A69" s="10" t="s">
        <v>749</v>
      </c>
      <c r="B69" s="3" t="s">
        <v>751</v>
      </c>
      <c r="C69" s="3" t="s">
        <v>752</v>
      </c>
      <c r="D69" s="4" t="s">
        <v>753</v>
      </c>
      <c r="E69" s="4"/>
      <c r="F69" s="4" t="s">
        <v>754</v>
      </c>
      <c r="G69" s="4" t="s">
        <v>750</v>
      </c>
      <c r="H69" s="4"/>
      <c r="I69" s="4"/>
      <c r="J69" s="4" t="s">
        <v>543</v>
      </c>
      <c r="K69" s="4"/>
    </row>
    <row r="70" spans="1:13" ht="24" x14ac:dyDescent="0.3">
      <c r="A70" t="s">
        <v>804</v>
      </c>
      <c r="B70" s="3" t="s">
        <v>808</v>
      </c>
      <c r="C70" s="3" t="s">
        <v>62</v>
      </c>
      <c r="D70" s="4" t="s">
        <v>814</v>
      </c>
      <c r="G70" s="4" t="s">
        <v>809</v>
      </c>
    </row>
    <row r="71" spans="1:13" s="10" customFormat="1" ht="60" x14ac:dyDescent="0.3">
      <c r="A71" s="10" t="s">
        <v>834</v>
      </c>
      <c r="B71" s="3" t="s">
        <v>835</v>
      </c>
      <c r="C71" s="3"/>
      <c r="D71" s="5"/>
      <c r="E71" s="5"/>
      <c r="F71" s="5"/>
      <c r="G71" s="3" t="s">
        <v>861</v>
      </c>
      <c r="H71" s="3"/>
      <c r="I71" s="3"/>
      <c r="J71" s="3" t="s">
        <v>841</v>
      </c>
      <c r="K71" s="3" t="s">
        <v>862</v>
      </c>
      <c r="L71" s="5"/>
      <c r="M71" s="2" t="s">
        <v>354</v>
      </c>
    </row>
    <row r="72" spans="1:13" s="10" customFormat="1" ht="36" x14ac:dyDescent="0.3">
      <c r="A72" s="10" t="s">
        <v>857</v>
      </c>
      <c r="B72" s="3" t="s">
        <v>846</v>
      </c>
      <c r="C72" s="3" t="s">
        <v>62</v>
      </c>
      <c r="D72" s="3"/>
      <c r="E72" s="3"/>
      <c r="F72" s="3"/>
      <c r="G72" s="4"/>
      <c r="J72" s="4" t="s">
        <v>844</v>
      </c>
      <c r="K72" s="4" t="s">
        <v>845</v>
      </c>
      <c r="M72" s="2"/>
    </row>
    <row r="73" spans="1:13" s="10" customFormat="1" ht="36" x14ac:dyDescent="0.3">
      <c r="A73" s="10" t="s">
        <v>900</v>
      </c>
      <c r="B73" s="3" t="s">
        <v>903</v>
      </c>
      <c r="C73" s="3" t="s">
        <v>62</v>
      </c>
      <c r="D73" s="3"/>
      <c r="E73" s="3"/>
      <c r="F73" s="3"/>
      <c r="G73" s="4" t="s">
        <v>901</v>
      </c>
      <c r="J73" s="4"/>
      <c r="K73" s="4"/>
      <c r="L73" s="4" t="s">
        <v>96</v>
      </c>
      <c r="M73" s="4" t="s">
        <v>902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639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2021-02-03T02:51:19Z</dcterms:modified>
</cp:coreProperties>
</file>