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8B8AF15-1516-4BE2-8FD7-2E44C0AC206E}"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35" i="11" l="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V38" i="11" l="1"/>
  <c r="T38" i="11"/>
  <c r="E38" i="11"/>
  <c r="C38" i="11"/>
  <c r="E64" i="11" l="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4" i="11" l="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D25" i="11"/>
  <c r="D24" i="11"/>
  <c r="D21" i="11"/>
  <c r="D3"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l="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X2" i="11" l="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7" i="11"/>
  <c r="T36"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W9" i="9" s="1"/>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13" i="9" l="1"/>
  <c r="AW5" i="9"/>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5" i="9"/>
  <c r="AK116" i="9"/>
  <c r="AK117" i="9"/>
  <c r="AK120" i="9"/>
  <c r="AK121" i="9"/>
  <c r="AK124" i="9"/>
  <c r="AK125" i="9"/>
  <c r="AK126" i="9"/>
  <c r="AK130" i="9"/>
  <c r="AK131" i="9"/>
  <c r="AK134" i="9"/>
  <c r="AK135" i="9"/>
  <c r="AK136" i="9"/>
  <c r="AK144" i="9"/>
  <c r="AK145" i="9"/>
  <c r="AK146" i="9"/>
  <c r="AK150" i="9"/>
  <c r="AK151" i="9"/>
  <c r="AK154" i="9"/>
  <c r="AK155" i="9"/>
  <c r="AK156" i="9"/>
  <c r="AK160" i="9"/>
  <c r="AK161" i="9"/>
  <c r="AK164" i="9"/>
  <c r="AK165" i="9"/>
  <c r="AK166" i="9"/>
  <c r="AK170" i="9"/>
  <c r="AK171" i="9"/>
  <c r="AK174" i="9"/>
  <c r="AK175" i="9"/>
  <c r="AK176"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8" i="9"/>
  <c r="AK329" i="9"/>
  <c r="AK333" i="9"/>
  <c r="AK334" i="9"/>
  <c r="AK335" i="9"/>
  <c r="AK336" i="9"/>
  <c r="AK337" i="9"/>
  <c r="AK338" i="9"/>
  <c r="AK339" i="9"/>
  <c r="AK340" i="9"/>
  <c r="AK341" i="9"/>
  <c r="AK342" i="9"/>
  <c r="AK343" i="9"/>
  <c r="AK344" i="9"/>
  <c r="AK345" i="9"/>
  <c r="AK346" i="9"/>
  <c r="AK347" i="9"/>
  <c r="AK348" i="9"/>
  <c r="AK349" i="9"/>
  <c r="AK350" i="9"/>
  <c r="AK351" i="9"/>
  <c r="AK352" i="9"/>
  <c r="AK353" i="9"/>
  <c r="AK356" i="9"/>
  <c r="AK359" i="9"/>
  <c r="AK360"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8" i="9" l="1"/>
  <c r="AV11" i="9"/>
  <c r="AV10" i="9"/>
  <c r="S336" i="9"/>
  <c r="S318" i="9"/>
  <c r="S60" i="9"/>
  <c r="P367" i="9"/>
  <c r="N367" i="9"/>
  <c r="T367" i="9" s="1"/>
  <c r="R80" i="9"/>
  <c r="Q80" i="9"/>
  <c r="R318" i="9"/>
  <c r="R319" i="9" s="1"/>
  <c r="Q317" i="9"/>
  <c r="R317" i="9"/>
  <c r="R322" i="9"/>
  <c r="Q322" i="9"/>
  <c r="R310" i="9"/>
  <c r="Q310" i="9"/>
  <c r="R180" i="9"/>
  <c r="Q180" i="9"/>
  <c r="R336" i="9"/>
  <c r="Q335" i="9"/>
  <c r="R335" i="9"/>
  <c r="R325" i="9"/>
  <c r="Q325" i="9"/>
  <c r="Q251" i="9"/>
  <c r="R251" i="9"/>
  <c r="R71" i="9"/>
  <c r="Q71" i="9"/>
  <c r="R340" i="9"/>
  <c r="Q340" i="9"/>
  <c r="Q344" i="9"/>
  <c r="R344" i="9"/>
  <c r="Q21" i="9"/>
  <c r="R21" i="9"/>
  <c r="Q131" i="9"/>
  <c r="R131" i="9"/>
  <c r="Q221" i="9"/>
  <c r="R221" i="9"/>
  <c r="R369" i="9"/>
  <c r="Q369" i="9"/>
  <c r="R339" i="9"/>
  <c r="Q339"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N370" i="9"/>
  <c r="T370" i="9" s="1"/>
  <c r="P370" i="9"/>
  <c r="N359" i="9"/>
  <c r="T359" i="9" s="1"/>
  <c r="P359" i="9"/>
  <c r="N352" i="9"/>
  <c r="T352" i="9" s="1"/>
  <c r="P352" i="9"/>
  <c r="P362" i="9"/>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P171" i="9"/>
  <c r="N221" i="9"/>
  <c r="T221" i="9" s="1"/>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N369" i="9"/>
  <c r="T369" i="9" s="1"/>
  <c r="P369" i="9"/>
  <c r="N320" i="9"/>
  <c r="T320" i="9" s="1"/>
  <c r="P320" i="9"/>
  <c r="N339" i="9"/>
  <c r="T339" i="9" s="1"/>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124" i="9" l="1"/>
  <c r="Q12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71" i="9"/>
  <c r="S11" i="9"/>
  <c r="S181" i="9"/>
  <c r="S359" i="9"/>
  <c r="S231" i="9"/>
  <c r="S342" i="9"/>
  <c r="S368" i="9"/>
  <c r="AB7" i="8"/>
  <c r="R347" i="9"/>
  <c r="R348" i="9" s="1"/>
  <c r="R349" i="9" s="1"/>
  <c r="R350" i="9" s="1"/>
  <c r="R60" i="9"/>
  <c r="N348" i="9"/>
  <c r="T348" i="9" s="1"/>
  <c r="AB9" i="8"/>
  <c r="AB5" i="8"/>
  <c r="AC4" i="8"/>
  <c r="AC5" i="8" s="1"/>
  <c r="AB6" i="8"/>
  <c r="AB10" i="8"/>
  <c r="AB8" i="8"/>
  <c r="AJ350" i="9"/>
  <c r="AJ349" i="9"/>
  <c r="AJ347" i="9"/>
  <c r="AJ346" i="9"/>
  <c r="AJ345" i="9"/>
  <c r="R124" i="9" l="1"/>
  <c r="R16" i="9"/>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17" i="9"/>
  <c r="AA300" i="9"/>
  <c r="AA270" i="9"/>
  <c r="AA343" i="9"/>
  <c r="AA313" i="9"/>
  <c r="AA291" i="9"/>
  <c r="AA231" i="9"/>
  <c r="AA359" i="9"/>
  <c r="AA353" i="9"/>
  <c r="AA342" i="9"/>
  <c r="AA329" i="9"/>
  <c r="AA312" i="9"/>
  <c r="AA290" i="9"/>
  <c r="AA352" i="9"/>
  <c r="AA341" i="9"/>
  <c r="AA328" i="9"/>
  <c r="AA322" i="9"/>
  <c r="AA311" i="9"/>
  <c r="AA351" i="9"/>
  <c r="AA340" i="9"/>
  <c r="AA333" i="9"/>
  <c r="AA321" i="9"/>
  <c r="AA310" i="9"/>
  <c r="AA280" i="9"/>
  <c r="AA339" i="9"/>
  <c r="AA320" i="9"/>
  <c r="AA301" i="9"/>
  <c r="AA271" i="9"/>
  <c r="AA51" i="9"/>
  <c r="AA41" i="9"/>
  <c r="AA371" i="9"/>
  <c r="AA150" i="9"/>
  <c r="AA373" i="9"/>
  <c r="AA151" i="9"/>
  <c r="AA11" i="9"/>
  <c r="AA20" i="9"/>
  <c r="AA10" i="9"/>
  <c r="AA370" i="9"/>
  <c r="AA364" i="9"/>
  <c r="AA372" i="9"/>
  <c r="AA369" i="9"/>
  <c r="AA130" i="9"/>
  <c r="AA316" i="9"/>
  <c r="AA350" i="9"/>
  <c r="AA347" i="9"/>
  <c r="AN316" i="9" l="1"/>
  <c r="AN347" i="9"/>
  <c r="AN130" i="9"/>
  <c r="AN369" i="9"/>
  <c r="AN372" i="9"/>
  <c r="AN364" i="9"/>
  <c r="AN370" i="9"/>
  <c r="AN10" i="9"/>
  <c r="AN20" i="9"/>
  <c r="AN11" i="9"/>
  <c r="AN151" i="9"/>
  <c r="AN373" i="9"/>
  <c r="AN150" i="9"/>
  <c r="AN371" i="9"/>
  <c r="AN41" i="9"/>
  <c r="AN51" i="9"/>
  <c r="AN271" i="9"/>
  <c r="AN301" i="9"/>
  <c r="AN320" i="9"/>
  <c r="AN339" i="9"/>
  <c r="AN280" i="9"/>
  <c r="AN310" i="9"/>
  <c r="AN321" i="9"/>
  <c r="AN333" i="9"/>
  <c r="AN340" i="9"/>
  <c r="AN351" i="9"/>
  <c r="AN311" i="9"/>
  <c r="AN322" i="9"/>
  <c r="AN328" i="9"/>
  <c r="AN341" i="9"/>
  <c r="AN352" i="9"/>
  <c r="AN290" i="9"/>
  <c r="AN312" i="9"/>
  <c r="AN329" i="9"/>
  <c r="AN342" i="9"/>
  <c r="AN353" i="9"/>
  <c r="AN359" i="9"/>
  <c r="AN231" i="9"/>
  <c r="AN291" i="9"/>
  <c r="AN313" i="9"/>
  <c r="AN343" i="9"/>
  <c r="AN300" i="9"/>
  <c r="AN317" i="9"/>
  <c r="AN338" i="9"/>
  <c r="AN344"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N361" i="9"/>
  <c r="T329" i="9"/>
  <c r="Q329" i="9"/>
  <c r="S329" i="9"/>
  <c r="R329" i="9"/>
  <c r="N160" i="9"/>
  <c r="T201" i="9" l="1"/>
  <c r="Q201" i="9"/>
  <c r="S201" i="9"/>
  <c r="R201" i="9"/>
  <c r="T191" i="9"/>
  <c r="Q191" i="9"/>
  <c r="R191" i="9"/>
  <c r="S191" i="9"/>
  <c r="T190" i="9"/>
  <c r="Q190" i="9"/>
  <c r="S190" i="9"/>
  <c r="R190" i="9"/>
  <c r="T361" i="9"/>
  <c r="AV12" i="9" s="1"/>
  <c r="R361" i="9"/>
  <c r="R362" i="9" s="1"/>
  <c r="N362" i="9"/>
  <c r="S361" i="9"/>
  <c r="Q361" i="9"/>
  <c r="Q362" i="9" s="1"/>
  <c r="T160" i="9"/>
  <c r="R160" i="9"/>
  <c r="Q160" i="9"/>
  <c r="S160" i="9"/>
  <c r="T362" i="9" l="1"/>
  <c r="S362"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51" i="9"/>
  <c r="AA261" i="9"/>
  <c r="AN241" i="9" l="1"/>
  <c r="AN261" i="9"/>
  <c r="AN251" i="9"/>
  <c r="AH256" i="9" l="1"/>
  <c r="AH254" i="9"/>
  <c r="AK255" i="9"/>
  <c r="AH245" i="9"/>
  <c r="AK265" i="9"/>
  <c r="AK256" i="9"/>
  <c r="AH266" i="9"/>
  <c r="AK264" i="9"/>
  <c r="AK244" i="9"/>
  <c r="AH255" i="9"/>
  <c r="AK245" i="9"/>
  <c r="AH244" i="9"/>
  <c r="AH265" i="9"/>
  <c r="AK254" i="9"/>
  <c r="AK266" i="9"/>
  <c r="AK246" i="9"/>
  <c r="AH246" i="9"/>
  <c r="AH264" i="9"/>
  <c r="AH89" i="9" l="1"/>
  <c r="AK52" i="9"/>
  <c r="AK48" i="9"/>
  <c r="AK72" i="9"/>
  <c r="AH257" i="9"/>
  <c r="AK58" i="9"/>
  <c r="AK257" i="9"/>
  <c r="S256" i="9"/>
  <c r="P256" i="9"/>
  <c r="S265" i="9"/>
  <c r="AH72" i="9"/>
  <c r="AH282" i="9"/>
  <c r="AH23" i="9"/>
  <c r="AK89" i="9"/>
  <c r="AK78" i="9"/>
  <c r="AK23" i="9"/>
  <c r="AH237" i="9"/>
  <c r="AH58" i="9"/>
  <c r="S246" i="9"/>
  <c r="P246" i="9"/>
  <c r="S254" i="9"/>
  <c r="AH112" i="9"/>
  <c r="AK282" i="9"/>
  <c r="AH232" i="9"/>
  <c r="AK83" i="9"/>
  <c r="AH78" i="9"/>
  <c r="AK232" i="9"/>
  <c r="AK63" i="9"/>
  <c r="AK33" i="9"/>
  <c r="AH33" i="9"/>
  <c r="AH83" i="9"/>
  <c r="AK132" i="9"/>
  <c r="S245" i="9"/>
  <c r="S255" i="9"/>
  <c r="P254" i="9"/>
  <c r="AH69" i="9"/>
  <c r="AH63" i="9"/>
  <c r="AH48" i="9"/>
  <c r="AK237" i="9"/>
  <c r="AK69" i="9"/>
  <c r="AK247" i="9"/>
  <c r="AK112" i="9"/>
  <c r="P264" i="9"/>
  <c r="AH132" i="9"/>
  <c r="AH247"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42" i="9" l="1"/>
  <c r="AH107" i="9" l="1"/>
  <c r="AK107" i="9"/>
  <c r="AH104" i="9"/>
  <c r="AK104" i="9"/>
  <c r="AK102" i="9"/>
  <c r="AH102" i="9"/>
  <c r="AK105" i="9"/>
  <c r="AH105" i="9"/>
  <c r="AH294" i="9"/>
  <c r="AH85" i="9"/>
  <c r="AH74" i="9"/>
  <c r="AH25" i="9"/>
  <c r="AH14" i="9"/>
  <c r="AH4" i="9"/>
  <c r="AH84" i="9"/>
  <c r="AH62" i="9"/>
  <c r="AH297" i="9"/>
  <c r="AH67" i="9"/>
  <c r="AH7" i="9"/>
  <c r="AH296" i="9"/>
  <c r="AH177" i="9"/>
  <c r="AH66" i="9"/>
  <c r="AH57" i="9"/>
  <c r="AH27" i="9"/>
  <c r="AH16" i="9"/>
  <c r="AH6" i="9"/>
  <c r="AH284" i="9"/>
  <c r="AH75" i="9"/>
  <c r="AH65" i="9"/>
  <c r="AH46" i="9"/>
  <c r="AH5" i="9"/>
  <c r="AH24" i="9"/>
  <c r="AH86" i="9"/>
  <c r="AH56" i="9"/>
  <c r="AH36" i="9"/>
  <c r="AH54" i="9"/>
  <c r="AH34" i="9"/>
  <c r="AH152" i="9"/>
  <c r="AH243" i="9"/>
  <c r="AH248" i="9"/>
  <c r="AH93" i="9"/>
  <c r="AH272" i="9"/>
  <c r="AH13" i="9"/>
  <c r="BM83" i="9"/>
  <c r="AH113" i="9"/>
  <c r="AH273" i="9"/>
  <c r="AH163" i="9"/>
  <c r="BM85" i="9"/>
  <c r="AH88" i="9"/>
  <c r="AH157" i="9"/>
  <c r="BN67" i="9"/>
  <c r="BV2" i="9"/>
  <c r="AH242" i="9"/>
  <c r="AH162" i="9"/>
  <c r="AH259" i="9"/>
  <c r="AH172" i="9"/>
  <c r="AH59" i="9"/>
  <c r="AH308" i="9"/>
  <c r="AH143" i="9"/>
  <c r="AH252" i="9"/>
  <c r="AH303" i="9"/>
  <c r="AH213" i="9"/>
  <c r="AH309" i="9"/>
  <c r="AH238" i="9"/>
  <c r="AH28" i="9"/>
  <c r="BN114" i="9"/>
  <c r="AH122" i="9"/>
  <c r="AH118" i="9"/>
  <c r="BM67" i="9"/>
  <c r="AH97" i="9"/>
  <c r="AH38" i="9"/>
  <c r="AH222" i="9"/>
  <c r="AH278" i="9"/>
  <c r="AH209" i="9"/>
  <c r="AH2" i="9"/>
  <c r="BN83" i="9"/>
  <c r="AH198" i="9"/>
  <c r="BN85" i="9"/>
  <c r="BM128" i="9"/>
  <c r="AH292" i="9"/>
  <c r="BO114" i="9"/>
  <c r="AH227" i="9"/>
  <c r="AH269" i="9"/>
  <c r="BO82" i="9"/>
  <c r="AH3" i="9"/>
  <c r="AH268" i="9"/>
  <c r="AH73" i="9"/>
  <c r="BN81" i="9"/>
  <c r="AH299" i="9"/>
  <c r="AH22" i="9"/>
  <c r="AH92" i="9"/>
  <c r="AH217" i="9"/>
  <c r="BO86" i="9"/>
  <c r="AH202" i="9"/>
  <c r="BO83" i="9"/>
  <c r="AH199" i="9"/>
  <c r="AH98" i="9"/>
  <c r="AH8" i="9"/>
  <c r="AH43" i="9"/>
  <c r="AH49" i="9"/>
  <c r="AH262" i="9"/>
  <c r="AH182" i="9"/>
  <c r="AH68" i="9"/>
  <c r="AH79" i="9"/>
  <c r="BM84" i="9"/>
  <c r="AH193" i="9"/>
  <c r="AH267" i="9"/>
  <c r="AH189" i="9"/>
  <c r="AH42" i="9"/>
  <c r="BN87" i="9"/>
  <c r="BO128" i="9"/>
  <c r="AH179" i="9"/>
  <c r="AH133" i="9"/>
  <c r="AH228" i="9"/>
  <c r="AH277" i="9"/>
  <c r="AH218" i="9"/>
  <c r="AH188" i="9"/>
  <c r="AH258" i="9"/>
  <c r="AH12" i="9"/>
  <c r="AH293" i="9"/>
  <c r="AH187" i="9"/>
  <c r="AH137" i="9"/>
  <c r="AH192" i="9"/>
  <c r="AH253" i="9"/>
  <c r="AH9" i="9"/>
  <c r="AH287" i="9"/>
  <c r="BN84" i="9"/>
  <c r="AH279" i="9"/>
  <c r="AH288" i="9"/>
  <c r="AH149" i="9"/>
  <c r="AH219" i="9"/>
  <c r="BM81" i="9"/>
  <c r="AH289" i="9"/>
  <c r="BO84" i="9"/>
  <c r="AH127" i="9"/>
  <c r="BM86" i="9"/>
  <c r="AH203" i="9"/>
  <c r="AH18" i="9"/>
  <c r="AH183" i="9"/>
  <c r="AH53" i="9"/>
  <c r="BN86" i="9"/>
  <c r="AH39" i="9"/>
  <c r="AH169" i="9"/>
  <c r="AH109" i="9"/>
  <c r="AH178" i="9"/>
  <c r="AH208" i="9"/>
  <c r="AH153" i="9"/>
  <c r="AH128" i="9"/>
  <c r="AH233" i="9"/>
  <c r="AH249" i="9"/>
  <c r="BM114" i="9"/>
  <c r="AH108" i="9"/>
  <c r="BO85" i="9"/>
  <c r="AH223" i="9"/>
  <c r="AH212" i="9"/>
  <c r="AH138" i="9"/>
  <c r="AH103" i="9"/>
  <c r="AH167" i="9"/>
  <c r="AH139" i="9"/>
  <c r="AH129" i="9"/>
  <c r="AH32" i="9"/>
  <c r="AH158" i="9"/>
  <c r="AH283" i="9"/>
  <c r="AH99" i="9"/>
  <c r="AH298" i="9"/>
  <c r="AH159" i="9"/>
  <c r="AH77" i="9"/>
  <c r="AH263" i="9"/>
  <c r="AH29" i="9"/>
  <c r="BM87" i="9"/>
  <c r="AH123" i="9"/>
  <c r="BN82" i="9"/>
  <c r="BM82" i="9"/>
  <c r="AH173" i="9"/>
  <c r="AH17" i="9"/>
  <c r="AH147" i="9"/>
  <c r="BO81" i="9"/>
  <c r="AH142" i="9"/>
  <c r="AH19" i="9"/>
  <c r="BN128" i="9"/>
  <c r="AH197" i="9"/>
  <c r="AH148" i="9"/>
  <c r="AH119" i="9"/>
  <c r="BO87" i="9"/>
  <c r="AH229" i="9"/>
  <c r="AH82" i="9"/>
  <c r="BO67" i="9"/>
  <c r="AH168" i="9"/>
  <c r="AH207" i="9"/>
  <c r="AH239" i="9"/>
  <c r="BN92" i="9"/>
  <c r="BM92" i="9"/>
  <c r="BO92" i="9"/>
  <c r="BM103" i="9"/>
  <c r="BN103" i="9"/>
  <c r="BO103" i="9"/>
  <c r="BM115" i="9"/>
  <c r="BO115" i="9"/>
  <c r="BN115" i="9"/>
  <c r="BM126" i="9"/>
  <c r="BN126" i="9"/>
  <c r="BO126" i="9"/>
  <c r="BO9" i="9"/>
  <c r="BN9" i="9"/>
  <c r="BM9" i="9"/>
  <c r="BM124" i="9"/>
  <c r="BO124" i="9"/>
  <c r="BN124" i="9"/>
  <c r="BM55" i="9"/>
  <c r="BN55" i="9"/>
  <c r="BO55" i="9"/>
  <c r="BO49" i="9"/>
  <c r="BN49" i="9"/>
  <c r="BM49" i="9"/>
  <c r="BO31" i="9"/>
  <c r="BN31" i="9"/>
  <c r="BM31" i="9"/>
  <c r="BN17" i="9"/>
  <c r="BM17" i="9"/>
  <c r="BO17" i="9"/>
  <c r="BO28" i="9"/>
  <c r="BM28" i="9"/>
  <c r="BN28" i="9"/>
  <c r="BM76" i="9"/>
  <c r="BO76" i="9"/>
  <c r="BN76" i="9"/>
  <c r="BO88" i="9"/>
  <c r="BN88" i="9"/>
  <c r="BM88" i="9"/>
  <c r="BM11" i="9"/>
  <c r="BM102" i="9"/>
  <c r="BN47" i="9"/>
  <c r="BO111" i="9"/>
  <c r="BO30" i="9"/>
  <c r="BO11" i="9"/>
  <c r="BN102" i="9"/>
  <c r="BO47" i="9"/>
  <c r="BN111" i="9"/>
  <c r="BM37" i="9"/>
  <c r="BN30" i="9"/>
  <c r="BN11" i="9"/>
  <c r="BO102" i="9"/>
  <c r="BM47" i="9"/>
  <c r="BM111" i="9"/>
  <c r="BN6" i="9"/>
  <c r="BN37" i="9"/>
  <c r="BO6" i="9"/>
  <c r="BO37" i="9"/>
  <c r="BM30" i="9"/>
  <c r="BM6" i="9"/>
  <c r="BN58" i="9"/>
  <c r="BO58" i="9"/>
  <c r="BM58" i="9"/>
  <c r="BN113" i="9"/>
  <c r="BM113" i="9"/>
  <c r="BO113" i="9"/>
  <c r="BM119" i="9"/>
  <c r="BN119" i="9"/>
  <c r="BO119" i="9"/>
  <c r="BO33" i="9"/>
  <c r="BM33" i="9"/>
  <c r="BN33" i="9"/>
  <c r="BM105" i="9"/>
  <c r="BO75" i="9"/>
  <c r="BO105" i="9"/>
  <c r="BN75" i="9"/>
  <c r="BN105" i="9"/>
  <c r="BM75" i="9"/>
  <c r="BO32" i="9"/>
  <c r="BM32" i="9"/>
  <c r="BN32" i="9"/>
  <c r="BO79" i="9"/>
  <c r="BM79" i="9"/>
  <c r="BN79" i="9"/>
  <c r="BN25" i="9"/>
  <c r="BM25" i="9"/>
  <c r="BO25" i="9"/>
  <c r="BM122" i="9"/>
  <c r="BN19" i="9"/>
  <c r="BO122" i="9"/>
  <c r="BM19" i="9"/>
  <c r="BN122" i="9"/>
  <c r="BO19" i="9"/>
  <c r="BO48" i="9"/>
  <c r="BN48" i="9"/>
  <c r="BM118" i="9"/>
  <c r="BN118" i="9"/>
  <c r="BM48" i="9"/>
  <c r="BO118" i="9"/>
  <c r="BM41" i="9"/>
  <c r="BM5" i="9"/>
  <c r="BO41" i="9"/>
  <c r="BO5" i="9"/>
  <c r="BN41" i="9"/>
  <c r="BN5" i="9"/>
  <c r="BM78" i="9"/>
  <c r="BN96" i="9"/>
  <c r="BM96" i="9"/>
  <c r="BN78" i="9"/>
  <c r="BO96" i="9"/>
  <c r="BO78" i="9"/>
  <c r="BM52" i="9"/>
  <c r="BM107" i="9"/>
  <c r="BN52" i="9"/>
  <c r="BN107" i="9"/>
  <c r="BM16" i="9"/>
  <c r="BO52" i="9"/>
  <c r="BO107" i="9"/>
  <c r="BN16" i="9"/>
  <c r="BO16" i="9"/>
  <c r="BM63" i="9"/>
  <c r="BM27" i="9"/>
  <c r="BM112" i="9"/>
  <c r="BO63" i="9"/>
  <c r="BN27" i="9"/>
  <c r="BN63" i="9"/>
  <c r="BO27" i="9"/>
  <c r="BN112" i="9"/>
  <c r="BO112" i="9"/>
  <c r="BO26" i="9"/>
  <c r="BO69" i="9"/>
  <c r="BN26" i="9"/>
  <c r="BN69" i="9"/>
  <c r="BM26" i="9"/>
  <c r="BM69" i="9"/>
  <c r="BN93" i="9"/>
  <c r="BO93" i="9"/>
  <c r="BM93" i="9"/>
  <c r="BN71" i="9"/>
  <c r="BO66" i="9"/>
  <c r="BO59" i="9"/>
  <c r="BM71" i="9"/>
  <c r="BM66" i="9"/>
  <c r="BM59" i="9"/>
  <c r="BO71" i="9"/>
  <c r="BN66" i="9"/>
  <c r="BN59" i="9"/>
  <c r="BM61" i="9"/>
  <c r="BO13" i="9"/>
  <c r="BO61" i="9"/>
  <c r="BN13" i="9"/>
  <c r="BM13" i="9"/>
  <c r="BN61" i="9"/>
  <c r="BO104" i="9"/>
  <c r="BN50" i="9"/>
  <c r="BO45" i="9"/>
  <c r="BN104" i="9"/>
  <c r="BO50" i="9"/>
  <c r="BM104" i="9"/>
  <c r="BM50" i="9"/>
  <c r="BN45" i="9"/>
  <c r="BM45" i="9"/>
  <c r="BN97" i="9"/>
  <c r="BM97" i="9"/>
  <c r="BO97" i="9"/>
  <c r="BM38" i="9"/>
  <c r="BO38" i="9"/>
  <c r="BN38" i="9"/>
  <c r="BM44" i="9"/>
  <c r="BN120" i="9"/>
  <c r="BO98" i="9"/>
  <c r="BM108" i="9"/>
  <c r="BN44" i="9"/>
  <c r="BM120" i="9"/>
  <c r="BM98" i="9"/>
  <c r="BO44" i="9"/>
  <c r="BO120" i="9"/>
  <c r="BN98" i="9"/>
  <c r="BO125" i="9"/>
  <c r="BN108" i="9"/>
  <c r="BM125" i="9"/>
  <c r="BN125" i="9"/>
  <c r="BO108" i="9"/>
  <c r="BM20" i="9"/>
  <c r="BM91" i="9"/>
  <c r="BN20" i="9"/>
  <c r="BO20" i="9"/>
  <c r="BO91" i="9"/>
  <c r="BN91" i="9"/>
  <c r="BN99" i="9"/>
  <c r="BO99" i="9"/>
  <c r="BM99" i="9"/>
  <c r="BM22" i="9"/>
  <c r="BN22" i="9"/>
  <c r="BO22" i="9"/>
  <c r="BO116" i="9"/>
  <c r="BN36" i="9"/>
  <c r="BN7" i="9"/>
  <c r="BN116" i="9"/>
  <c r="BM36" i="9"/>
  <c r="BM116" i="9"/>
  <c r="BO36" i="9"/>
  <c r="BO7" i="9"/>
  <c r="BM7" i="9"/>
  <c r="BN35" i="9"/>
  <c r="BO127" i="9"/>
  <c r="BM35" i="9"/>
  <c r="BN127" i="9"/>
  <c r="BO35" i="9"/>
  <c r="BM127" i="9"/>
  <c r="BN72" i="9"/>
  <c r="BO72" i="9"/>
  <c r="BM72" i="9"/>
  <c r="BN101" i="9"/>
  <c r="BO46" i="9"/>
  <c r="BN10" i="9"/>
  <c r="BO101" i="9"/>
  <c r="BN46" i="9"/>
  <c r="BM101" i="9"/>
  <c r="BM46" i="9"/>
  <c r="BN90" i="9"/>
  <c r="BM10" i="9"/>
  <c r="BM90" i="9"/>
  <c r="BO90" i="9"/>
  <c r="BO10" i="9"/>
  <c r="BN57" i="9"/>
  <c r="BN106" i="9"/>
  <c r="BM21" i="9"/>
  <c r="BO57" i="9"/>
  <c r="BO106" i="9"/>
  <c r="BM57" i="9"/>
  <c r="BM106" i="9"/>
  <c r="BO21" i="9"/>
  <c r="BN21" i="9"/>
  <c r="BM62" i="9"/>
  <c r="BN80" i="9"/>
  <c r="BN62" i="9"/>
  <c r="BM80" i="9"/>
  <c r="BO62" i="9"/>
  <c r="BO80" i="9"/>
  <c r="BN14" i="9"/>
  <c r="BM14" i="9"/>
  <c r="BO14" i="9"/>
  <c r="BN54" i="9"/>
  <c r="BN34" i="9"/>
  <c r="BM23" i="9"/>
  <c r="BM3" i="9"/>
  <c r="BM54" i="9"/>
  <c r="BO34" i="9"/>
  <c r="BN23" i="9"/>
  <c r="BO3" i="9"/>
  <c r="BN117" i="9"/>
  <c r="BO54" i="9"/>
  <c r="BM34" i="9"/>
  <c r="BO23" i="9"/>
  <c r="BN3" i="9"/>
  <c r="BO89" i="9"/>
  <c r="BO12" i="9"/>
  <c r="BO117" i="9"/>
  <c r="BM89" i="9"/>
  <c r="BN12" i="9"/>
  <c r="BM12" i="9"/>
  <c r="BM117" i="9"/>
  <c r="BN89" i="9"/>
  <c r="BM73" i="9"/>
  <c r="BO94" i="9"/>
  <c r="BO73" i="9"/>
  <c r="BN94" i="9"/>
  <c r="BN73" i="9"/>
  <c r="BM94" i="9"/>
  <c r="BM24" i="9"/>
  <c r="BO24" i="9"/>
  <c r="BN24" i="9"/>
  <c r="BO64" i="9"/>
  <c r="BO39" i="9"/>
  <c r="BO60" i="9"/>
  <c r="BM70" i="9"/>
  <c r="BN64" i="9"/>
  <c r="BM39" i="9"/>
  <c r="BM60" i="9"/>
  <c r="BM64" i="9"/>
  <c r="BN39" i="9"/>
  <c r="BN60" i="9"/>
  <c r="BN53" i="9"/>
  <c r="BO53" i="9"/>
  <c r="BO43" i="9"/>
  <c r="BO70" i="9"/>
  <c r="BM43" i="9"/>
  <c r="BM53" i="9"/>
  <c r="BN43" i="9"/>
  <c r="BN70" i="9"/>
  <c r="BM123" i="9"/>
  <c r="BM18" i="9"/>
  <c r="BN123" i="9"/>
  <c r="BO18" i="9"/>
  <c r="BO123" i="9"/>
  <c r="BN18" i="9"/>
  <c r="BN109" i="9"/>
  <c r="BM74" i="9"/>
  <c r="BM109" i="9"/>
  <c r="BO109" i="9"/>
  <c r="BN74" i="9"/>
  <c r="BO74" i="9"/>
  <c r="BN65" i="9"/>
  <c r="BO121" i="9"/>
  <c r="BO65" i="9"/>
  <c r="BM121" i="9"/>
  <c r="BM65" i="9"/>
  <c r="BN121" i="9"/>
  <c r="BN29" i="9"/>
  <c r="BM29" i="9"/>
  <c r="BO29" i="9"/>
  <c r="BO77" i="9"/>
  <c r="BN40" i="9"/>
  <c r="BM77" i="9"/>
  <c r="BO40" i="9"/>
  <c r="BN77" i="9"/>
  <c r="BM40" i="9"/>
  <c r="BO95" i="9"/>
  <c r="BM4" i="9"/>
  <c r="BN95" i="9"/>
  <c r="BM95" i="9"/>
  <c r="BO4" i="9"/>
  <c r="BN4" i="9"/>
  <c r="BO51" i="9"/>
  <c r="BO100" i="9"/>
  <c r="BN15" i="9"/>
  <c r="BN51" i="9"/>
  <c r="BN100" i="9"/>
  <c r="BM51" i="9"/>
  <c r="BM100" i="9"/>
  <c r="BO15" i="9"/>
  <c r="BM15" i="9"/>
  <c r="BN56" i="9"/>
  <c r="BO68" i="9"/>
  <c r="BN8" i="9"/>
  <c r="BO56" i="9"/>
  <c r="BN68" i="9"/>
  <c r="BM56" i="9"/>
  <c r="BM68" i="9"/>
  <c r="BO8" i="9"/>
  <c r="BM8" i="9"/>
  <c r="BO42" i="9"/>
  <c r="BN42" i="9"/>
  <c r="BM110" i="9"/>
  <c r="BO110" i="9"/>
  <c r="BN110" i="9"/>
  <c r="BN2" i="9" l="1"/>
  <c r="BQ24" i="9" s="1"/>
  <c r="BO2" i="9"/>
  <c r="BR91" i="9" s="1"/>
  <c r="BS1" i="9"/>
  <c r="BM2" i="9"/>
  <c r="BP15" i="9" s="1"/>
  <c r="BP50" i="9" l="1"/>
  <c r="BP110" i="9"/>
  <c r="BP59" i="9"/>
  <c r="BP33" i="9"/>
  <c r="BP31" i="9"/>
  <c r="BP43" i="9"/>
  <c r="BR94" i="9"/>
  <c r="BR102" i="9"/>
  <c r="BR40" i="9"/>
  <c r="BR76" i="9"/>
  <c r="BR103" i="9"/>
  <c r="BR12" i="9"/>
  <c r="BQ107" i="9"/>
  <c r="BR59" i="9"/>
  <c r="BR90" i="9"/>
  <c r="BR61" i="9"/>
  <c r="BQ83" i="9"/>
  <c r="BP122" i="9"/>
  <c r="BR36" i="9"/>
  <c r="BQ73" i="9"/>
  <c r="BP70" i="9"/>
  <c r="BQ105" i="9"/>
  <c r="BQ90" i="9"/>
  <c r="BP125" i="9"/>
  <c r="BR52" i="9"/>
  <c r="BQ47" i="9"/>
  <c r="BQ108" i="9"/>
  <c r="BQ123" i="9"/>
  <c r="BP90" i="9"/>
  <c r="BQ81" i="9"/>
  <c r="BQ74" i="9"/>
  <c r="BR37" i="9"/>
  <c r="BR116" i="9"/>
  <c r="BR20" i="9"/>
  <c r="BR46" i="9"/>
  <c r="BR111" i="9"/>
  <c r="BR11" i="9"/>
  <c r="BQ76" i="9"/>
  <c r="BQ69" i="9"/>
  <c r="BR86" i="9"/>
  <c r="BR48" i="9"/>
  <c r="BP106" i="9"/>
  <c r="BR68" i="9"/>
  <c r="BR18" i="9"/>
  <c r="BQ96" i="9"/>
  <c r="BR3" i="9"/>
  <c r="BQ72" i="9"/>
  <c r="BQ85" i="9"/>
  <c r="BQ33" i="9"/>
  <c r="BQ20" i="9"/>
  <c r="BQ4" i="9"/>
  <c r="BQ14" i="9"/>
  <c r="BR115" i="9"/>
  <c r="BQ68" i="9"/>
  <c r="BR5" i="9"/>
  <c r="BR125" i="9"/>
  <c r="BR4" i="9"/>
  <c r="BP124" i="9"/>
  <c r="BR63" i="9"/>
  <c r="BR64" i="9"/>
  <c r="BR110" i="9"/>
  <c r="BQ128" i="9"/>
  <c r="BP66" i="9"/>
  <c r="BR89" i="9"/>
  <c r="BP53" i="9"/>
  <c r="BR82" i="9"/>
  <c r="BP96" i="9"/>
  <c r="BQ10" i="9"/>
  <c r="BR31" i="9"/>
  <c r="BQ115" i="9"/>
  <c r="BR30" i="9"/>
  <c r="BR55" i="9"/>
  <c r="BR49" i="9"/>
  <c r="BR26" i="9"/>
  <c r="BQ29" i="9"/>
  <c r="BP105" i="9"/>
  <c r="BQ103" i="9"/>
  <c r="BR13" i="9"/>
  <c r="BP29" i="9"/>
  <c r="BR109" i="9"/>
  <c r="BR67" i="9"/>
  <c r="BQ52" i="9"/>
  <c r="BQ117" i="9"/>
  <c r="BR88" i="9"/>
  <c r="BQ28" i="9"/>
  <c r="BQ61" i="9"/>
  <c r="BP80" i="9"/>
  <c r="BP107" i="9"/>
  <c r="BP119" i="9"/>
  <c r="BP51" i="9"/>
  <c r="BR56" i="9"/>
  <c r="BR2" i="9"/>
  <c r="BU3" i="9" s="1"/>
  <c r="BQ82" i="9"/>
  <c r="BP76" i="9"/>
  <c r="BR33" i="9"/>
  <c r="BP78" i="9"/>
  <c r="BP71" i="9"/>
  <c r="BQ98" i="9"/>
  <c r="BQ101" i="9"/>
  <c r="BQ23" i="9"/>
  <c r="BP123" i="9"/>
  <c r="BQ51" i="9"/>
  <c r="BP18" i="9"/>
  <c r="BR28" i="9"/>
  <c r="BP63" i="9"/>
  <c r="BR101" i="9"/>
  <c r="BP100" i="9"/>
  <c r="BR124" i="9"/>
  <c r="BP47" i="9"/>
  <c r="BQ19" i="9"/>
  <c r="BQ27" i="9"/>
  <c r="BQ45" i="9"/>
  <c r="BQ36" i="9"/>
  <c r="BR21" i="9"/>
  <c r="BR39" i="9"/>
  <c r="BR8" i="9"/>
  <c r="BR27" i="9"/>
  <c r="BP3" i="9"/>
  <c r="BR42" i="9"/>
  <c r="BR105" i="9"/>
  <c r="BR97" i="9"/>
  <c r="BQ86" i="9"/>
  <c r="BQ124" i="9"/>
  <c r="BP111" i="9"/>
  <c r="BR122" i="9"/>
  <c r="BQ63" i="9"/>
  <c r="BP45" i="9"/>
  <c r="BQ7" i="9"/>
  <c r="BQ21" i="9"/>
  <c r="BP94" i="9"/>
  <c r="BR65" i="9"/>
  <c r="BP8" i="9"/>
  <c r="BR32" i="9"/>
  <c r="BP44" i="9"/>
  <c r="BQ60" i="9"/>
  <c r="BP58" i="9"/>
  <c r="BR120" i="9"/>
  <c r="BQ84" i="9"/>
  <c r="BQ55" i="9"/>
  <c r="BQ37" i="9"/>
  <c r="BQ122" i="9"/>
  <c r="BQ112" i="9"/>
  <c r="BP97" i="9"/>
  <c r="BP36" i="9"/>
  <c r="BQ80" i="9"/>
  <c r="BQ64" i="9"/>
  <c r="BQ40" i="9"/>
  <c r="BR114" i="9"/>
  <c r="BR119" i="9"/>
  <c r="BQ91" i="9"/>
  <c r="BR14" i="9"/>
  <c r="BR34" i="9"/>
  <c r="BR23" i="9"/>
  <c r="BP112" i="9"/>
  <c r="BP60" i="9"/>
  <c r="BP22" i="9"/>
  <c r="BP91" i="9"/>
  <c r="BP75" i="9"/>
  <c r="BP10" i="9"/>
  <c r="BQ3" i="9"/>
  <c r="BQ2" i="9"/>
  <c r="BT3" i="9" s="1"/>
  <c r="BP103" i="9"/>
  <c r="BP11" i="9"/>
  <c r="BQ75" i="9"/>
  <c r="BP52" i="9"/>
  <c r="BP61" i="9"/>
  <c r="BP20" i="9"/>
  <c r="BP46" i="9"/>
  <c r="BP12" i="9"/>
  <c r="BQ109" i="9"/>
  <c r="BQ56" i="9"/>
  <c r="BR121" i="9"/>
  <c r="BP37" i="9"/>
  <c r="BR71" i="9"/>
  <c r="BP62" i="9"/>
  <c r="BR84" i="9"/>
  <c r="BQ49" i="9"/>
  <c r="BP30" i="9"/>
  <c r="BQ48" i="9"/>
  <c r="BR69" i="9"/>
  <c r="BR38" i="9"/>
  <c r="BR7" i="9"/>
  <c r="BR62" i="9"/>
  <c r="BR70" i="9"/>
  <c r="BQ92" i="9"/>
  <c r="BQ71" i="9"/>
  <c r="BR54" i="9"/>
  <c r="BR87" i="9"/>
  <c r="BR25" i="9"/>
  <c r="BR108" i="9"/>
  <c r="BP82" i="9"/>
  <c r="BP49" i="9"/>
  <c r="BP6" i="9"/>
  <c r="BP118" i="9"/>
  <c r="BQ26" i="9"/>
  <c r="BQ38" i="9"/>
  <c r="BP7" i="9"/>
  <c r="BR80" i="9"/>
  <c r="BR60" i="9"/>
  <c r="BR29" i="9"/>
  <c r="BQ110" i="9"/>
  <c r="BP19" i="9"/>
  <c r="BP98" i="9"/>
  <c r="BP121" i="9"/>
  <c r="BQ32" i="9"/>
  <c r="BP128" i="9"/>
  <c r="BP114" i="9"/>
  <c r="BQ31" i="9"/>
  <c r="BR58" i="9"/>
  <c r="BP48" i="9"/>
  <c r="BP26" i="9"/>
  <c r="BQ120" i="9"/>
  <c r="BR127" i="9"/>
  <c r="BP54" i="9"/>
  <c r="BQ53" i="9"/>
  <c r="BP4" i="9"/>
  <c r="BQ87" i="9"/>
  <c r="BR19" i="9"/>
  <c r="BP83" i="9"/>
  <c r="BQ12" i="9"/>
  <c r="BR73" i="9"/>
  <c r="BQ70" i="9"/>
  <c r="BP39" i="9"/>
  <c r="BP38" i="9"/>
  <c r="BP102" i="9"/>
  <c r="BP69" i="9"/>
  <c r="BP32" i="9"/>
  <c r="BP16" i="9"/>
  <c r="BP13" i="9"/>
  <c r="BQ114" i="9"/>
  <c r="BP126" i="9"/>
  <c r="BQ102" i="9"/>
  <c r="BR79" i="9"/>
  <c r="BR107" i="9"/>
  <c r="BR104" i="9"/>
  <c r="BQ99" i="9"/>
  <c r="BQ57" i="9"/>
  <c r="BQ94" i="9"/>
  <c r="BQ65" i="9"/>
  <c r="BP68" i="9"/>
  <c r="BQ77" i="9"/>
  <c r="BQ6" i="9"/>
  <c r="BQ97" i="9"/>
  <c r="BP73" i="9"/>
  <c r="BR85" i="9"/>
  <c r="BP17" i="9"/>
  <c r="BP113" i="9"/>
  <c r="BP5" i="9"/>
  <c r="BR93" i="9"/>
  <c r="BQ44" i="9"/>
  <c r="BR35" i="9"/>
  <c r="BQ34" i="9"/>
  <c r="BP74" i="9"/>
  <c r="BP55" i="9"/>
  <c r="BQ104" i="9"/>
  <c r="BP24" i="9"/>
  <c r="BR92" i="9"/>
  <c r="BQ5" i="9"/>
  <c r="BP85" i="9"/>
  <c r="BR81" i="9"/>
  <c r="BR17" i="9"/>
  <c r="BR113" i="9"/>
  <c r="BR41" i="9"/>
  <c r="BP93" i="9"/>
  <c r="BP120" i="9"/>
  <c r="BP127" i="9"/>
  <c r="BP23" i="9"/>
  <c r="BQ39" i="9"/>
  <c r="BP40" i="9"/>
  <c r="BR9" i="9"/>
  <c r="BQ118" i="9"/>
  <c r="BQ116" i="9"/>
  <c r="BR51" i="9"/>
  <c r="BR118" i="9"/>
  <c r="BR83" i="9"/>
  <c r="BP87" i="9"/>
  <c r="BP28" i="9"/>
  <c r="BQ119" i="9"/>
  <c r="BQ41" i="9"/>
  <c r="BR66" i="9"/>
  <c r="BR44" i="9"/>
  <c r="BR72" i="9"/>
  <c r="BP34" i="9"/>
  <c r="BQ43" i="9"/>
  <c r="BR100" i="9"/>
  <c r="BP81" i="9"/>
  <c r="BR78" i="9"/>
  <c r="BQ67" i="9"/>
  <c r="BR53" i="9"/>
  <c r="BR74" i="9"/>
  <c r="BQ95" i="9"/>
  <c r="BQ18" i="9"/>
  <c r="BP92" i="9"/>
  <c r="BQ88" i="9"/>
  <c r="BR75" i="9"/>
  <c r="BR96" i="9"/>
  <c r="BQ66" i="9"/>
  <c r="BQ125" i="9"/>
  <c r="BQ46" i="9"/>
  <c r="BP89" i="9"/>
  <c r="BR123" i="9"/>
  <c r="BR15" i="9"/>
  <c r="BP9" i="9"/>
  <c r="BR112" i="9"/>
  <c r="BP67" i="9"/>
  <c r="BQ121" i="9"/>
  <c r="BQ15" i="9"/>
  <c r="BP101" i="9"/>
  <c r="BP77" i="9"/>
  <c r="BP56" i="9"/>
  <c r="BR22" i="9"/>
  <c r="BP116" i="9"/>
  <c r="BP14" i="9"/>
  <c r="BP2" i="9"/>
  <c r="BS3" i="9" s="1"/>
  <c r="BP42" i="9"/>
  <c r="BR128" i="9"/>
  <c r="BQ17" i="9"/>
  <c r="BQ113" i="9"/>
  <c r="BP41" i="9"/>
  <c r="BQ93" i="9"/>
  <c r="BP108" i="9"/>
  <c r="BQ127" i="9"/>
  <c r="BQ54" i="9"/>
  <c r="BR43" i="9"/>
  <c r="BP95" i="9"/>
  <c r="BP64" i="9"/>
  <c r="BP115" i="9"/>
  <c r="BQ78" i="9"/>
  <c r="BQ35" i="9"/>
  <c r="BR77" i="9"/>
  <c r="BQ126" i="9"/>
  <c r="BR47" i="9"/>
  <c r="BP79" i="9"/>
  <c r="BQ16" i="9"/>
  <c r="BQ50" i="9"/>
  <c r="BR99" i="9"/>
  <c r="BQ106" i="9"/>
  <c r="BP117" i="9"/>
  <c r="BQ100" i="9"/>
  <c r="BQ25" i="9"/>
  <c r="BR57" i="9"/>
  <c r="BR95" i="9"/>
  <c r="BR6" i="9"/>
  <c r="BQ59" i="9"/>
  <c r="BP86" i="9"/>
  <c r="BR126" i="9"/>
  <c r="BQ111" i="9"/>
  <c r="BQ79" i="9"/>
  <c r="BR16" i="9"/>
  <c r="BR45" i="9"/>
  <c r="BP99" i="9"/>
  <c r="BP21" i="9"/>
  <c r="BQ89" i="9"/>
  <c r="BP109" i="9"/>
  <c r="BQ8" i="9"/>
  <c r="BQ58" i="9"/>
  <c r="BQ13" i="9"/>
  <c r="BR117" i="9"/>
  <c r="BQ11" i="9"/>
  <c r="BP104" i="9"/>
  <c r="BP84" i="9"/>
  <c r="BQ9" i="9"/>
  <c r="BQ30" i="9"/>
  <c r="BP25" i="9"/>
  <c r="BP27" i="9"/>
  <c r="BR50" i="9"/>
  <c r="BQ22" i="9"/>
  <c r="BR106" i="9"/>
  <c r="BR24" i="9"/>
  <c r="BP65" i="9"/>
  <c r="BQ42" i="9"/>
  <c r="BP88" i="9"/>
  <c r="BR98" i="9"/>
  <c r="BR10" i="9"/>
  <c r="BP35" i="9"/>
  <c r="BQ62" i="9"/>
  <c r="BP57" i="9"/>
  <c r="BP72" i="9"/>
  <c r="BS4" i="9" l="1"/>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N237" i="9" l="1"/>
  <c r="N227" i="9"/>
  <c r="N307" i="9"/>
  <c r="N172" i="9"/>
  <c r="N297" i="9"/>
  <c r="N167" i="9"/>
  <c r="N147" i="9"/>
  <c r="N117" i="9"/>
  <c r="N27" i="9"/>
  <c r="N232" i="9"/>
  <c r="N187" i="9"/>
  <c r="N217" i="9"/>
  <c r="N262" i="9"/>
  <c r="N182" i="9"/>
  <c r="N177" i="9"/>
  <c r="N127" i="9"/>
  <c r="N37" i="9"/>
  <c r="N17" i="9"/>
  <c r="N202" i="9"/>
  <c r="N42" i="9"/>
  <c r="N22" i="9"/>
  <c r="N137" i="9"/>
  <c r="N72" i="9"/>
  <c r="N57" i="9"/>
  <c r="N87" i="9"/>
  <c r="N287" i="9"/>
  <c r="N272" i="9"/>
  <c r="N257" i="9"/>
  <c r="N207" i="9"/>
  <c r="N143" i="9"/>
  <c r="N242" i="9"/>
  <c r="N123" i="9"/>
  <c r="N293" i="9"/>
  <c r="N283" i="9"/>
  <c r="N132" i="9"/>
  <c r="N197" i="9"/>
  <c r="N7" i="9"/>
  <c r="N83" i="9"/>
  <c r="N103" i="9"/>
  <c r="N247" i="9"/>
  <c r="N77" i="9"/>
  <c r="N67" i="9"/>
  <c r="N93" i="9"/>
  <c r="N82" i="9"/>
  <c r="N282" i="9"/>
  <c r="N267" i="9"/>
  <c r="N223" i="9"/>
  <c r="N153" i="9"/>
  <c r="N92" i="9"/>
  <c r="N157" i="9"/>
  <c r="N292" i="9"/>
  <c r="N43" i="9"/>
  <c r="N13" i="9"/>
  <c r="N32" i="9"/>
  <c r="N263" i="9"/>
  <c r="N213" i="9"/>
  <c r="N133" i="9"/>
  <c r="N302" i="9"/>
  <c r="N63" i="9"/>
  <c r="N33" i="9"/>
  <c r="N252" i="9"/>
  <c r="N222" i="9"/>
  <c r="N162" i="9"/>
  <c r="N233" i="9"/>
  <c r="N152" i="9"/>
  <c r="N62" i="9"/>
  <c r="N203" i="9"/>
  <c r="N47" i="9"/>
  <c r="N273" i="9"/>
  <c r="N142" i="9"/>
  <c r="N173" i="9"/>
  <c r="N12" i="9"/>
  <c r="N303" i="9"/>
  <c r="N2" i="9"/>
  <c r="N193" i="9"/>
  <c r="N243" i="9"/>
  <c r="N97" i="9"/>
  <c r="N122" i="9"/>
  <c r="N253" i="9"/>
  <c r="N277" i="9"/>
  <c r="N192" i="9"/>
  <c r="N3" i="9"/>
  <c r="N102" i="9"/>
  <c r="N73" i="9"/>
  <c r="N183" i="9"/>
  <c r="N212" i="9"/>
  <c r="N53" i="9"/>
  <c r="N52" i="9"/>
  <c r="N107" i="9"/>
  <c r="N113" i="9"/>
  <c r="N112" i="9"/>
  <c r="N163" i="9"/>
  <c r="N23" i="9"/>
  <c r="N279" i="9"/>
  <c r="N19" i="9"/>
  <c r="N119" i="9"/>
  <c r="N289" i="9"/>
  <c r="N89" i="9"/>
  <c r="N299" i="9"/>
  <c r="N169" i="9"/>
  <c r="N219" i="9"/>
  <c r="N249" i="9"/>
  <c r="N199" i="9"/>
  <c r="N229" i="9"/>
  <c r="N309" i="9"/>
  <c r="N179" i="9"/>
  <c r="N99" i="9"/>
  <c r="N139" i="9"/>
  <c r="N39" i="9"/>
  <c r="N259" i="9"/>
  <c r="N29" i="9"/>
  <c r="N239" i="9"/>
  <c r="N189" i="9"/>
  <c r="N9" i="9"/>
  <c r="N269" i="9"/>
  <c r="N59" i="9"/>
  <c r="N159" i="9"/>
  <c r="N129" i="9"/>
  <c r="N149" i="9"/>
  <c r="N79" i="9"/>
  <c r="N69" i="9"/>
  <c r="N109" i="9"/>
  <c r="N49" i="9"/>
  <c r="N209" i="9"/>
  <c r="N258" i="9"/>
  <c r="N218" i="9"/>
  <c r="N168" i="9"/>
  <c r="N28" i="9"/>
  <c r="N68" i="9"/>
  <c r="N78" i="9"/>
  <c r="N158" i="9"/>
  <c r="N38" i="9"/>
  <c r="N58" i="9"/>
  <c r="N118" i="9"/>
  <c r="N308" i="9"/>
  <c r="N208" i="9"/>
  <c r="N238" i="9"/>
  <c r="N48" i="9"/>
  <c r="N268" i="9"/>
  <c r="N98" i="9"/>
  <c r="N138" i="9"/>
  <c r="N108" i="9"/>
  <c r="N228" i="9"/>
  <c r="N288" i="9"/>
  <c r="N148" i="9"/>
  <c r="N298" i="9"/>
  <c r="N188" i="9"/>
  <c r="N248" i="9"/>
  <c r="N178" i="9"/>
  <c r="N8" i="9"/>
  <c r="N198" i="9"/>
  <c r="N88" i="9"/>
  <c r="N128" i="9"/>
  <c r="N278" i="9"/>
  <c r="N18" i="9"/>
  <c r="P172" i="9" l="1"/>
  <c r="T172" i="9"/>
  <c r="S172" i="9"/>
  <c r="P307" i="9"/>
  <c r="S307" i="9"/>
  <c r="T307" i="9"/>
  <c r="S227" i="9"/>
  <c r="P227" i="9"/>
  <c r="T227" i="9"/>
  <c r="S237" i="9"/>
  <c r="T237" i="9"/>
  <c r="P237" i="9"/>
  <c r="P27" i="9"/>
  <c r="S27" i="9"/>
  <c r="T27" i="9"/>
  <c r="S117" i="9"/>
  <c r="P117" i="9"/>
  <c r="T117" i="9"/>
  <c r="P147" i="9"/>
  <c r="S147" i="9"/>
  <c r="T147" i="9"/>
  <c r="S167" i="9"/>
  <c r="T167" i="9"/>
  <c r="P167" i="9"/>
  <c r="P297" i="9"/>
  <c r="S297" i="9"/>
  <c r="T297" i="9"/>
  <c r="P22" i="9"/>
  <c r="T22" i="9"/>
  <c r="S22" i="9"/>
  <c r="S177" i="9"/>
  <c r="T177" i="9"/>
  <c r="P177" i="9"/>
  <c r="T287" i="9"/>
  <c r="P287" i="9"/>
  <c r="S287" i="9"/>
  <c r="S42" i="9"/>
  <c r="T42" i="9"/>
  <c r="P42" i="9"/>
  <c r="P182" i="9"/>
  <c r="S182" i="9"/>
  <c r="T182" i="9"/>
  <c r="P87" i="9"/>
  <c r="S87" i="9"/>
  <c r="T87" i="9"/>
  <c r="T202" i="9"/>
  <c r="S202" i="9"/>
  <c r="P202" i="9"/>
  <c r="P262" i="9"/>
  <c r="T262" i="9"/>
  <c r="S262" i="9"/>
  <c r="P57" i="9"/>
  <c r="T57" i="9"/>
  <c r="S57" i="9"/>
  <c r="P17" i="9"/>
  <c r="S17" i="9"/>
  <c r="T17" i="9"/>
  <c r="P217" i="9"/>
  <c r="T217" i="9"/>
  <c r="S217" i="9"/>
  <c r="P72" i="9"/>
  <c r="S72" i="9"/>
  <c r="T72" i="9"/>
  <c r="T37" i="9"/>
  <c r="S37" i="9"/>
  <c r="P37" i="9"/>
  <c r="P187" i="9"/>
  <c r="T187" i="9"/>
  <c r="S187" i="9"/>
  <c r="T137" i="9"/>
  <c r="P137" i="9"/>
  <c r="S137" i="9"/>
  <c r="T127" i="9"/>
  <c r="S127" i="9"/>
  <c r="P127" i="9"/>
  <c r="P232" i="9"/>
  <c r="T232" i="9"/>
  <c r="S232" i="9"/>
  <c r="P148" i="9"/>
  <c r="T148" i="9"/>
  <c r="S148" i="9"/>
  <c r="T269" i="9"/>
  <c r="P269" i="9"/>
  <c r="S269" i="9"/>
  <c r="P183" i="9"/>
  <c r="S183" i="9"/>
  <c r="T183" i="9"/>
  <c r="P238" i="9"/>
  <c r="S238" i="9"/>
  <c r="T238" i="9"/>
  <c r="S248" i="9"/>
  <c r="P248" i="9"/>
  <c r="T248" i="9"/>
  <c r="P78" i="9"/>
  <c r="T78" i="9"/>
  <c r="S78" i="9"/>
  <c r="S239" i="9"/>
  <c r="T239" i="9"/>
  <c r="P239" i="9"/>
  <c r="S128" i="9"/>
  <c r="T128" i="9"/>
  <c r="P128" i="9"/>
  <c r="T138" i="9"/>
  <c r="S138" i="9"/>
  <c r="P138" i="9"/>
  <c r="S68" i="9"/>
  <c r="T68" i="9"/>
  <c r="P68" i="9"/>
  <c r="P159" i="9"/>
  <c r="T159" i="9"/>
  <c r="S159" i="9"/>
  <c r="T309" i="9"/>
  <c r="S309" i="9"/>
  <c r="P309" i="9"/>
  <c r="T88" i="9"/>
  <c r="P88" i="9"/>
  <c r="S88" i="9"/>
  <c r="S298" i="9"/>
  <c r="P298" i="9"/>
  <c r="T298" i="9"/>
  <c r="P98" i="9"/>
  <c r="S98" i="9"/>
  <c r="T98" i="9"/>
  <c r="S118" i="9"/>
  <c r="T118" i="9"/>
  <c r="P118" i="9"/>
  <c r="T28" i="9"/>
  <c r="S28" i="9"/>
  <c r="P28" i="9"/>
  <c r="T109" i="9"/>
  <c r="S109" i="9"/>
  <c r="P109" i="9"/>
  <c r="P59" i="9"/>
  <c r="T59" i="9"/>
  <c r="S59" i="9"/>
  <c r="T259" i="9"/>
  <c r="S259" i="9"/>
  <c r="P259" i="9"/>
  <c r="P229" i="9"/>
  <c r="S229" i="9"/>
  <c r="T229" i="9"/>
  <c r="T89" i="9"/>
  <c r="S89" i="9"/>
  <c r="P89" i="9"/>
  <c r="P163" i="9"/>
  <c r="T163" i="9"/>
  <c r="S163" i="9"/>
  <c r="P212" i="9"/>
  <c r="S212" i="9"/>
  <c r="T212" i="9"/>
  <c r="T277" i="9"/>
  <c r="P277" i="9"/>
  <c r="S277" i="9"/>
  <c r="T2" i="9"/>
  <c r="AT21" i="9"/>
  <c r="AT20" i="9"/>
  <c r="S2" i="9"/>
  <c r="P2" i="9"/>
  <c r="AT19" i="9"/>
  <c r="S47" i="9"/>
  <c r="T47" i="9"/>
  <c r="P47" i="9"/>
  <c r="P222" i="9"/>
  <c r="S222" i="9"/>
  <c r="T222" i="9"/>
  <c r="S213" i="9"/>
  <c r="T213" i="9"/>
  <c r="P213" i="9"/>
  <c r="S157" i="9"/>
  <c r="P157" i="9"/>
  <c r="T157" i="9"/>
  <c r="P82" i="9"/>
  <c r="S82" i="9"/>
  <c r="T82" i="9"/>
  <c r="P83" i="9"/>
  <c r="S83" i="9"/>
  <c r="T83" i="9"/>
  <c r="T123" i="9"/>
  <c r="P123" i="9"/>
  <c r="S123" i="9"/>
  <c r="T268" i="9"/>
  <c r="S268" i="9"/>
  <c r="P268" i="9"/>
  <c r="S39" i="9"/>
  <c r="P39" i="9"/>
  <c r="T39" i="9"/>
  <c r="S253" i="9"/>
  <c r="P253" i="9"/>
  <c r="T253" i="9"/>
  <c r="P303" i="9"/>
  <c r="T303" i="9"/>
  <c r="S303" i="9"/>
  <c r="T203" i="9"/>
  <c r="P203" i="9"/>
  <c r="S203" i="9"/>
  <c r="P252" i="9"/>
  <c r="S252" i="9"/>
  <c r="T252" i="9"/>
  <c r="P263" i="9"/>
  <c r="S263" i="9"/>
  <c r="T263" i="9"/>
  <c r="T92" i="9"/>
  <c r="S92" i="9"/>
  <c r="P92" i="9"/>
  <c r="S93" i="9"/>
  <c r="T93" i="9"/>
  <c r="P93" i="9"/>
  <c r="T7" i="9"/>
  <c r="P7" i="9"/>
  <c r="S7" i="9"/>
  <c r="S242" i="9"/>
  <c r="P242" i="9"/>
  <c r="T242" i="9"/>
  <c r="T8" i="9"/>
  <c r="S8" i="9"/>
  <c r="P8" i="9"/>
  <c r="P288" i="9"/>
  <c r="S288" i="9"/>
  <c r="T288" i="9"/>
  <c r="P48" i="9"/>
  <c r="T48" i="9"/>
  <c r="S48" i="9"/>
  <c r="P38" i="9"/>
  <c r="T38" i="9"/>
  <c r="S38" i="9"/>
  <c r="S218" i="9"/>
  <c r="T218" i="9"/>
  <c r="P218" i="9"/>
  <c r="S79" i="9"/>
  <c r="T79" i="9"/>
  <c r="P79" i="9"/>
  <c r="P9" i="9"/>
  <c r="T9" i="9"/>
  <c r="S9" i="9"/>
  <c r="T139" i="9"/>
  <c r="S139" i="9"/>
  <c r="P139" i="9"/>
  <c r="T249" i="9"/>
  <c r="P249" i="9"/>
  <c r="S249" i="9"/>
  <c r="S119" i="9"/>
  <c r="P119" i="9"/>
  <c r="T119" i="9"/>
  <c r="P113" i="9"/>
  <c r="T113" i="9"/>
  <c r="S113" i="9"/>
  <c r="S73" i="9"/>
  <c r="T73" i="9"/>
  <c r="P73" i="9"/>
  <c r="S122" i="9"/>
  <c r="T122" i="9"/>
  <c r="P122" i="9"/>
  <c r="P12" i="9"/>
  <c r="T12" i="9"/>
  <c r="S12" i="9"/>
  <c r="P62" i="9"/>
  <c r="T62" i="9"/>
  <c r="S62" i="9"/>
  <c r="P33" i="9"/>
  <c r="T33" i="9"/>
  <c r="S33" i="9"/>
  <c r="T32" i="9"/>
  <c r="S32" i="9"/>
  <c r="P32" i="9"/>
  <c r="S153" i="9"/>
  <c r="T153" i="9"/>
  <c r="P153" i="9"/>
  <c r="T67" i="9"/>
  <c r="P67" i="9"/>
  <c r="S67" i="9"/>
  <c r="P197" i="9"/>
  <c r="T197" i="9"/>
  <c r="S197" i="9"/>
  <c r="T143" i="9"/>
  <c r="P143" i="9"/>
  <c r="S143" i="9"/>
  <c r="S168" i="9"/>
  <c r="T168" i="9"/>
  <c r="P168" i="9"/>
  <c r="T112" i="9"/>
  <c r="P112" i="9"/>
  <c r="S112" i="9"/>
  <c r="S228" i="9"/>
  <c r="P228" i="9"/>
  <c r="T228" i="9"/>
  <c r="T258" i="9"/>
  <c r="S258" i="9"/>
  <c r="P258" i="9"/>
  <c r="T149" i="9"/>
  <c r="P149" i="9"/>
  <c r="S149" i="9"/>
  <c r="S189" i="9"/>
  <c r="T189" i="9"/>
  <c r="P189" i="9"/>
  <c r="P99" i="9"/>
  <c r="T99" i="9"/>
  <c r="S99" i="9"/>
  <c r="S219" i="9"/>
  <c r="P219" i="9"/>
  <c r="T219" i="9"/>
  <c r="S19" i="9"/>
  <c r="P19" i="9"/>
  <c r="T19" i="9"/>
  <c r="T107" i="9"/>
  <c r="P107" i="9"/>
  <c r="S107" i="9"/>
  <c r="P102" i="9"/>
  <c r="S102" i="9"/>
  <c r="T102" i="9"/>
  <c r="P97" i="9"/>
  <c r="S97" i="9"/>
  <c r="T97" i="9"/>
  <c r="S173" i="9"/>
  <c r="P173" i="9"/>
  <c r="T173" i="9"/>
  <c r="P152" i="9"/>
  <c r="S152" i="9"/>
  <c r="T152" i="9"/>
  <c r="P63" i="9"/>
  <c r="T63" i="9"/>
  <c r="S63" i="9"/>
  <c r="T13" i="9"/>
  <c r="S13" i="9"/>
  <c r="P13" i="9"/>
  <c r="T223" i="9"/>
  <c r="P223" i="9"/>
  <c r="S223" i="9"/>
  <c r="T77" i="9"/>
  <c r="P77" i="9"/>
  <c r="S77" i="9"/>
  <c r="T132" i="9"/>
  <c r="P132" i="9"/>
  <c r="S132" i="9"/>
  <c r="S207" i="9"/>
  <c r="P207" i="9"/>
  <c r="T207" i="9"/>
  <c r="P198" i="9"/>
  <c r="T198" i="9"/>
  <c r="S198" i="9"/>
  <c r="P69" i="9"/>
  <c r="T69" i="9"/>
  <c r="S69" i="9"/>
  <c r="T289" i="9"/>
  <c r="P289" i="9"/>
  <c r="S289" i="9"/>
  <c r="S178" i="9"/>
  <c r="P178" i="9"/>
  <c r="T178" i="9"/>
  <c r="T278" i="9"/>
  <c r="P278" i="9"/>
  <c r="S278" i="9"/>
  <c r="P208" i="9"/>
  <c r="T208" i="9"/>
  <c r="S208" i="9"/>
  <c r="T129" i="9"/>
  <c r="P129" i="9"/>
  <c r="S129" i="9"/>
  <c r="S179" i="9"/>
  <c r="T179" i="9"/>
  <c r="P179" i="9"/>
  <c r="S279" i="9"/>
  <c r="T279" i="9"/>
  <c r="P279" i="9"/>
  <c r="T52" i="9"/>
  <c r="P52" i="9"/>
  <c r="S52" i="9"/>
  <c r="S3" i="9"/>
  <c r="P3" i="9"/>
  <c r="T3" i="9"/>
  <c r="T243" i="9"/>
  <c r="S243" i="9"/>
  <c r="P243" i="9"/>
  <c r="T142" i="9"/>
  <c r="S142" i="9"/>
  <c r="P142" i="9"/>
  <c r="T233" i="9"/>
  <c r="S233" i="9"/>
  <c r="P233" i="9"/>
  <c r="T302" i="9"/>
  <c r="S302" i="9"/>
  <c r="P302" i="9"/>
  <c r="S43" i="9"/>
  <c r="T43" i="9"/>
  <c r="P43" i="9"/>
  <c r="P267" i="9"/>
  <c r="S267" i="9"/>
  <c r="T267" i="9"/>
  <c r="T247" i="9"/>
  <c r="P247" i="9"/>
  <c r="S247" i="9"/>
  <c r="P283" i="9"/>
  <c r="T283" i="9"/>
  <c r="S283" i="9"/>
  <c r="T257" i="9"/>
  <c r="P257" i="9"/>
  <c r="S257" i="9"/>
  <c r="S58" i="9"/>
  <c r="P58" i="9"/>
  <c r="T58" i="9"/>
  <c r="T199" i="9"/>
  <c r="S199" i="9"/>
  <c r="P199" i="9"/>
  <c r="S18" i="9"/>
  <c r="T18" i="9"/>
  <c r="P18" i="9"/>
  <c r="T158" i="9"/>
  <c r="S158" i="9"/>
  <c r="P158" i="9"/>
  <c r="S108" i="9"/>
  <c r="T108" i="9"/>
  <c r="P108" i="9"/>
  <c r="T209" i="9"/>
  <c r="P209" i="9"/>
  <c r="S209" i="9"/>
  <c r="P169" i="9"/>
  <c r="T169" i="9"/>
  <c r="S169" i="9"/>
  <c r="T188" i="9"/>
  <c r="S188" i="9"/>
  <c r="P188" i="9"/>
  <c r="T308" i="9"/>
  <c r="S308" i="9"/>
  <c r="P308" i="9"/>
  <c r="P49" i="9"/>
  <c r="T49" i="9"/>
  <c r="S49" i="9"/>
  <c r="T29" i="9"/>
  <c r="S29" i="9"/>
  <c r="P29" i="9"/>
  <c r="P299" i="9"/>
  <c r="S299" i="9"/>
  <c r="T299" i="9"/>
  <c r="S23" i="9"/>
  <c r="P23" i="9"/>
  <c r="T23" i="9"/>
  <c r="T53" i="9"/>
  <c r="S53" i="9"/>
  <c r="P53" i="9"/>
  <c r="T192" i="9"/>
  <c r="P192" i="9"/>
  <c r="S192" i="9"/>
  <c r="T193" i="9"/>
  <c r="S193" i="9"/>
  <c r="P193" i="9"/>
  <c r="P273" i="9"/>
  <c r="S273" i="9"/>
  <c r="T273" i="9"/>
  <c r="P162" i="9"/>
  <c r="T162" i="9"/>
  <c r="S162" i="9"/>
  <c r="T133" i="9"/>
  <c r="P133" i="9"/>
  <c r="S133" i="9"/>
  <c r="T292" i="9"/>
  <c r="S292" i="9"/>
  <c r="P292" i="9"/>
  <c r="T282" i="9"/>
  <c r="S282" i="9"/>
  <c r="P282" i="9"/>
  <c r="T103" i="9"/>
  <c r="P103" i="9"/>
  <c r="S103" i="9"/>
  <c r="P293" i="9"/>
  <c r="T293" i="9"/>
  <c r="S293" i="9"/>
  <c r="T272" i="9"/>
  <c r="S272" i="9"/>
  <c r="P272" i="9"/>
  <c r="AV4" i="9" l="1"/>
  <c r="R237" i="9"/>
  <c r="Q237" i="9"/>
  <c r="R307" i="9"/>
  <c r="Q307" i="9"/>
  <c r="R227" i="9"/>
  <c r="Q227" i="9"/>
  <c r="Q172" i="9"/>
  <c r="R172" i="9"/>
  <c r="Q167" i="9"/>
  <c r="R167" i="9"/>
  <c r="R117" i="9"/>
  <c r="Q117" i="9"/>
  <c r="AV15" i="9"/>
  <c r="AV3" i="9"/>
  <c r="R297" i="9"/>
  <c r="Q297" i="9"/>
  <c r="R147" i="9"/>
  <c r="Q147" i="9"/>
  <c r="Q27" i="9"/>
  <c r="R27" i="9"/>
  <c r="Q127" i="9"/>
  <c r="R127" i="9"/>
  <c r="R42" i="9"/>
  <c r="Q42" i="9"/>
  <c r="R177" i="9"/>
  <c r="Q177" i="9"/>
  <c r="Q187" i="9"/>
  <c r="R187" i="9"/>
  <c r="R72" i="9"/>
  <c r="Q72" i="9"/>
  <c r="Q17" i="9"/>
  <c r="R17" i="9"/>
  <c r="R262" i="9"/>
  <c r="Q262" i="9"/>
  <c r="Q87" i="9"/>
  <c r="R87" i="9"/>
  <c r="Q37" i="9"/>
  <c r="R37" i="9"/>
  <c r="R202" i="9"/>
  <c r="Q202" i="9"/>
  <c r="Q137" i="9"/>
  <c r="R137" i="9"/>
  <c r="R287" i="9"/>
  <c r="Q287" i="9"/>
  <c r="AV14" i="9"/>
  <c r="Q232" i="9"/>
  <c r="R232" i="9"/>
  <c r="Q217" i="9"/>
  <c r="R217" i="9"/>
  <c r="R57" i="9"/>
  <c r="Q57" i="9"/>
  <c r="Q182" i="9"/>
  <c r="R182" i="9"/>
  <c r="Q22" i="9"/>
  <c r="R22" i="9"/>
  <c r="R89" i="9"/>
  <c r="Q89" i="9"/>
  <c r="R259" i="9"/>
  <c r="Q259" i="9"/>
  <c r="R109" i="9"/>
  <c r="Q109" i="9"/>
  <c r="Q118" i="9"/>
  <c r="R118" i="9"/>
  <c r="R309" i="9"/>
  <c r="Q309" i="9"/>
  <c r="Q68" i="9"/>
  <c r="R68" i="9"/>
  <c r="R128" i="9"/>
  <c r="Q128" i="9"/>
  <c r="Q282" i="9"/>
  <c r="R282" i="9"/>
  <c r="Q29" i="9"/>
  <c r="R29" i="9"/>
  <c r="R308" i="9"/>
  <c r="Q308" i="9"/>
  <c r="Q108" i="9"/>
  <c r="R108" i="9"/>
  <c r="R18" i="9"/>
  <c r="Q18" i="9"/>
  <c r="Q302" i="9"/>
  <c r="R302" i="9"/>
  <c r="Q142" i="9"/>
  <c r="R142" i="9"/>
  <c r="R279" i="9"/>
  <c r="Q279" i="9"/>
  <c r="R168" i="9"/>
  <c r="Q168" i="9"/>
  <c r="R153" i="9"/>
  <c r="Q153" i="9"/>
  <c r="R293" i="9"/>
  <c r="Q293" i="9"/>
  <c r="Q273" i="9"/>
  <c r="R273" i="9"/>
  <c r="R169" i="9"/>
  <c r="Q169" i="9"/>
  <c r="Q283" i="9"/>
  <c r="R283" i="9"/>
  <c r="R267" i="9"/>
  <c r="Q267" i="9"/>
  <c r="R198" i="9"/>
  <c r="Q198" i="9"/>
  <c r="Q63" i="9"/>
  <c r="R63" i="9"/>
  <c r="R102" i="9"/>
  <c r="Q102" i="9"/>
  <c r="Q99" i="9"/>
  <c r="R99" i="9"/>
  <c r="R197" i="9"/>
  <c r="Q197" i="9"/>
  <c r="R33" i="9"/>
  <c r="Q33" i="9"/>
  <c r="R12" i="9"/>
  <c r="Q12" i="9"/>
  <c r="Q38" i="9"/>
  <c r="R38" i="9"/>
  <c r="Q288" i="9"/>
  <c r="R288" i="9"/>
  <c r="Q263" i="9"/>
  <c r="R263" i="9"/>
  <c r="Q83" i="9"/>
  <c r="R83" i="9"/>
  <c r="Q222" i="9"/>
  <c r="R222" i="9"/>
  <c r="Q272" i="9"/>
  <c r="R272" i="9"/>
  <c r="R292" i="9"/>
  <c r="Q292" i="9"/>
  <c r="Q193" i="9"/>
  <c r="R193" i="9"/>
  <c r="Q53" i="9"/>
  <c r="R53" i="9"/>
  <c r="Q188" i="9"/>
  <c r="R188" i="9"/>
  <c r="R158" i="9"/>
  <c r="Q158" i="9"/>
  <c r="R199" i="9"/>
  <c r="Q199" i="9"/>
  <c r="R43" i="9"/>
  <c r="Q43" i="9"/>
  <c r="Q233" i="9"/>
  <c r="R233" i="9"/>
  <c r="Q243" i="9"/>
  <c r="R243" i="9"/>
  <c r="R179" i="9"/>
  <c r="Q179" i="9"/>
  <c r="Q13" i="9"/>
  <c r="R13" i="9"/>
  <c r="R189" i="9"/>
  <c r="Q189" i="9"/>
  <c r="R258" i="9"/>
  <c r="Q258" i="9"/>
  <c r="Q32" i="9"/>
  <c r="R32" i="9"/>
  <c r="Q122" i="9"/>
  <c r="R122" i="9"/>
  <c r="R218" i="9"/>
  <c r="Q218" i="9"/>
  <c r="R8" i="9"/>
  <c r="Q8" i="9"/>
  <c r="R92" i="9"/>
  <c r="Q92" i="9"/>
  <c r="Q213" i="9"/>
  <c r="R213" i="9"/>
  <c r="Q47" i="9"/>
  <c r="R47" i="9"/>
  <c r="R103" i="9"/>
  <c r="Q103" i="9"/>
  <c r="R209" i="9"/>
  <c r="Q209" i="9"/>
  <c r="R257" i="9"/>
  <c r="Q257" i="9"/>
  <c r="R247" i="9"/>
  <c r="Q247" i="9"/>
  <c r="R52" i="9"/>
  <c r="Q52" i="9"/>
  <c r="Q178" i="9"/>
  <c r="R178" i="9"/>
  <c r="R207" i="9"/>
  <c r="Q207" i="9"/>
  <c r="R77" i="9"/>
  <c r="Q77" i="9"/>
  <c r="R107" i="9"/>
  <c r="Q107" i="9"/>
  <c r="Q219" i="9"/>
  <c r="R219" i="9"/>
  <c r="Q112" i="9"/>
  <c r="R112" i="9"/>
  <c r="R143" i="9"/>
  <c r="Q143" i="9"/>
  <c r="Q67" i="9"/>
  <c r="R67" i="9"/>
  <c r="Q249" i="9"/>
  <c r="R249" i="9"/>
  <c r="R7" i="9"/>
  <c r="Q7" i="9"/>
  <c r="R39" i="9"/>
  <c r="Q39" i="9"/>
  <c r="Q123" i="9"/>
  <c r="R123" i="9"/>
  <c r="R298" i="9"/>
  <c r="Q298" i="9"/>
  <c r="Q269" i="9"/>
  <c r="R269" i="9"/>
  <c r="Q162" i="9"/>
  <c r="R162" i="9"/>
  <c r="Q299" i="9"/>
  <c r="R299" i="9"/>
  <c r="R49" i="9"/>
  <c r="Q49" i="9"/>
  <c r="Q208" i="9"/>
  <c r="R208" i="9"/>
  <c r="Q69" i="9"/>
  <c r="R69" i="9"/>
  <c r="Q152" i="9"/>
  <c r="R152" i="9"/>
  <c r="R97" i="9"/>
  <c r="Q97" i="9"/>
  <c r="Q62" i="9"/>
  <c r="R62" i="9"/>
  <c r="R113" i="9"/>
  <c r="Q113" i="9"/>
  <c r="Q9" i="9"/>
  <c r="R9" i="9"/>
  <c r="Q48" i="9"/>
  <c r="R48" i="9"/>
  <c r="Q252" i="9"/>
  <c r="R252" i="9"/>
  <c r="Q303" i="9"/>
  <c r="R303" i="9"/>
  <c r="R82" i="9"/>
  <c r="Q82" i="9"/>
  <c r="AV2" i="9"/>
  <c r="R212" i="9"/>
  <c r="Q212" i="9"/>
  <c r="R78" i="9"/>
  <c r="Q78" i="9"/>
  <c r="Q238" i="9"/>
  <c r="R238" i="9"/>
  <c r="AT17" i="9"/>
  <c r="AT18" i="9"/>
  <c r="R28" i="9"/>
  <c r="Q28" i="9"/>
  <c r="R138" i="9"/>
  <c r="Q138" i="9"/>
  <c r="Q239" i="9"/>
  <c r="R239" i="9"/>
  <c r="Q73" i="9"/>
  <c r="R73" i="9"/>
  <c r="R139" i="9"/>
  <c r="Q139" i="9"/>
  <c r="Q79" i="9"/>
  <c r="R79" i="9"/>
  <c r="R93" i="9"/>
  <c r="Q93" i="9"/>
  <c r="R268" i="9"/>
  <c r="Q268" i="9"/>
  <c r="Q133" i="9"/>
  <c r="R133" i="9"/>
  <c r="Q192" i="9"/>
  <c r="R192" i="9"/>
  <c r="R23" i="9"/>
  <c r="Q23" i="9"/>
  <c r="Q58" i="9"/>
  <c r="R58" i="9"/>
  <c r="R3" i="9"/>
  <c r="Q3" i="9"/>
  <c r="Q129" i="9"/>
  <c r="R129" i="9"/>
  <c r="R278" i="9"/>
  <c r="Q278" i="9"/>
  <c r="R289" i="9"/>
  <c r="Q289" i="9"/>
  <c r="Q132" i="9"/>
  <c r="R132" i="9"/>
  <c r="Q223" i="9"/>
  <c r="R223" i="9"/>
  <c r="R173" i="9"/>
  <c r="Q173" i="9"/>
  <c r="Q19" i="9"/>
  <c r="R19" i="9"/>
  <c r="R149" i="9"/>
  <c r="Q149" i="9"/>
  <c r="Q228" i="9"/>
  <c r="R228" i="9"/>
  <c r="Q119" i="9"/>
  <c r="R119" i="9"/>
  <c r="R242" i="9"/>
  <c r="Q242" i="9"/>
  <c r="Q203" i="9"/>
  <c r="R203" i="9"/>
  <c r="R253" i="9"/>
  <c r="Q253" i="9"/>
  <c r="Q157" i="9"/>
  <c r="R157" i="9"/>
  <c r="R2" i="9"/>
  <c r="Q2" i="9"/>
  <c r="Q277" i="9"/>
  <c r="R277" i="9"/>
  <c r="Q88" i="9"/>
  <c r="R88" i="9"/>
  <c r="Q248" i="9"/>
  <c r="R248" i="9"/>
  <c r="R163" i="9"/>
  <c r="Q163" i="9"/>
  <c r="Q229" i="9"/>
  <c r="R229" i="9"/>
  <c r="R59" i="9"/>
  <c r="Q59" i="9"/>
  <c r="R98" i="9"/>
  <c r="Q98" i="9"/>
  <c r="Q159" i="9"/>
  <c r="R159" i="9"/>
  <c r="R183" i="9"/>
  <c r="Q183" i="9"/>
  <c r="R148" i="9"/>
  <c r="Q148" i="9"/>
  <c r="AK28" i="9" l="1"/>
  <c r="AK272" i="9"/>
  <c r="AK2" i="9"/>
  <c r="AK74" i="9"/>
  <c r="AK287" i="9"/>
  <c r="AK93" i="9"/>
  <c r="AK36" i="9"/>
  <c r="AK229" i="9"/>
  <c r="AK5" i="9"/>
  <c r="AK168" i="9"/>
  <c r="AK7" i="9"/>
  <c r="AK242" i="9"/>
  <c r="AK109" i="9"/>
  <c r="AK233" i="9"/>
  <c r="AK92" i="9"/>
  <c r="AK97" i="9"/>
  <c r="AK65" i="9"/>
  <c r="AK25" i="9"/>
  <c r="AK258" i="9"/>
  <c r="AK34" i="9" l="1"/>
  <c r="AK75" i="9"/>
  <c r="AK193" i="9"/>
  <c r="AK147" i="9"/>
  <c r="AK219" i="9"/>
  <c r="AK292" i="9"/>
  <c r="AK189" i="9"/>
  <c r="AK149" i="9"/>
  <c r="AK24" i="9"/>
  <c r="AK202" i="9"/>
  <c r="AK127" i="9"/>
  <c r="AK182" i="9"/>
  <c r="AK249" i="9"/>
  <c r="AK243" i="9"/>
  <c r="AK289" i="9"/>
  <c r="AK223" i="9"/>
  <c r="AK284" i="9"/>
  <c r="AK143" i="9"/>
  <c r="AK3" i="9"/>
  <c r="AK8" i="9"/>
  <c r="AK173" i="9"/>
  <c r="AK79" i="9"/>
  <c r="AK238" i="9"/>
  <c r="AK139" i="9"/>
  <c r="AK59" i="9"/>
  <c r="AK157" i="9"/>
  <c r="AK162" i="9"/>
  <c r="AK56" i="9"/>
  <c r="AK203" i="9"/>
  <c r="AK262" i="9"/>
  <c r="AK296" i="9"/>
  <c r="AK122" i="9"/>
  <c r="AK239" i="9"/>
  <c r="AK42" i="9"/>
  <c r="AK197" i="9"/>
  <c r="AK32" i="9"/>
  <c r="AK192" i="9"/>
  <c r="AK303" i="9"/>
  <c r="AK113" i="9"/>
  <c r="AK263" i="9"/>
  <c r="AK57" i="9"/>
  <c r="AK77" i="9"/>
  <c r="AK133" i="9"/>
  <c r="AK22" i="9"/>
  <c r="AK13" i="9"/>
  <c r="AK118" i="9"/>
  <c r="AK183" i="9"/>
  <c r="AK308" i="9"/>
  <c r="AK277" i="9"/>
  <c r="AK228" i="9"/>
  <c r="AK299" i="9"/>
  <c r="AK213" i="9"/>
  <c r="AK119" i="9"/>
  <c r="AK179" i="9"/>
  <c r="AK199" i="9"/>
  <c r="AK142" i="9"/>
  <c r="AK39" i="9"/>
  <c r="AK293" i="9"/>
  <c r="AK259" i="9"/>
  <c r="AK54" i="9"/>
  <c r="AK4" i="9"/>
  <c r="AK152" i="9"/>
  <c r="AK68" i="9"/>
  <c r="AK38" i="9"/>
  <c r="AK198" i="9"/>
  <c r="AK19" i="9"/>
  <c r="AK167" i="9"/>
  <c r="AK128" i="9"/>
  <c r="AK49" i="9"/>
  <c r="AK12" i="9"/>
  <c r="AK62" i="9"/>
  <c r="AK222" i="9"/>
  <c r="AK137" i="9"/>
  <c r="AK84" i="9"/>
  <c r="AK297" i="9"/>
  <c r="AK14" i="9"/>
  <c r="AK67" i="9"/>
  <c r="AK123" i="9"/>
  <c r="AK153" i="9"/>
  <c r="AK212" i="9"/>
  <c r="AK159" i="9"/>
  <c r="AK88" i="9"/>
  <c r="AK268" i="9"/>
  <c r="AK163" i="9"/>
  <c r="AK294" i="9"/>
  <c r="AK16" i="9"/>
  <c r="AK103" i="9"/>
  <c r="AK278" i="9"/>
  <c r="AK169" i="9"/>
  <c r="AK43" i="9"/>
  <c r="AK46" i="9"/>
  <c r="AK208" i="9"/>
  <c r="AK82" i="9"/>
  <c r="AK209" i="9"/>
  <c r="AK53" i="9"/>
  <c r="AK6" i="9"/>
  <c r="AK29" i="9"/>
  <c r="AK218" i="9"/>
  <c r="AK158" i="9"/>
  <c r="AK252" i="9"/>
  <c r="AK279" i="9"/>
  <c r="AK18" i="9"/>
  <c r="AK178" i="9"/>
  <c r="AK248" i="9"/>
  <c r="AK253" i="9"/>
  <c r="AK288" i="9"/>
  <c r="AK17" i="9"/>
  <c r="AK177" i="9"/>
  <c r="AK187" i="9"/>
  <c r="AK129" i="9"/>
  <c r="AK73" i="9"/>
  <c r="AK298" i="9"/>
  <c r="AK86" i="9"/>
  <c r="AK9" i="9"/>
  <c r="AK227" i="9"/>
  <c r="AK27" i="9"/>
  <c r="AK267" i="9"/>
  <c r="AK283" i="9"/>
  <c r="AK85" i="9"/>
  <c r="AK217" i="9"/>
  <c r="AK98" i="9"/>
  <c r="AK273" i="9"/>
  <c r="AK99" i="9"/>
  <c r="AK138" i="9"/>
  <c r="AK269" i="9"/>
  <c r="AK108" i="9"/>
  <c r="AK188" i="9"/>
  <c r="AK207" i="9"/>
  <c r="AK66" i="9"/>
  <c r="AK172" i="9"/>
  <c r="AK148" i="9"/>
  <c r="AK309" i="9"/>
  <c r="AN270" i="9" l="1"/>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AI1" i="9" a="1"/>
  <c r="AI1" i="9" s="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AV9" i="9" s="1"/>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CB35" i="9" l="1"/>
  <c r="CB7" i="9"/>
  <c r="CB24" i="9"/>
  <c r="CB33" i="9"/>
  <c r="CB28" i="9"/>
  <c r="AK362" i="9" l="1"/>
  <c r="AK363" i="9"/>
  <c r="AK361" i="9"/>
  <c r="AK330" i="9"/>
  <c r="AK331" i="9"/>
  <c r="AK332" i="9"/>
  <c r="AK111" i="9"/>
  <c r="AK110" i="9"/>
  <c r="CB29" i="9"/>
  <c r="CB34" i="9"/>
  <c r="CB41" i="9"/>
  <c r="AK140" i="9"/>
  <c r="CB6" i="9"/>
  <c r="AK323" i="9"/>
  <c r="AK355" i="9"/>
  <c r="AK354" i="9"/>
  <c r="AK324" i="9"/>
  <c r="CB26" i="9"/>
  <c r="CB45" i="9"/>
  <c r="D34" i="11"/>
  <c r="CB32" i="9"/>
  <c r="CB12" i="9"/>
  <c r="AK100" i="9"/>
  <c r="CB9" i="9"/>
  <c r="AK101" i="9"/>
  <c r="AK357" i="9"/>
  <c r="AK326" i="9"/>
  <c r="AK358" i="9"/>
  <c r="AK327" i="9"/>
  <c r="CB18" i="9"/>
  <c r="CB15" i="9"/>
  <c r="D63" i="11"/>
  <c r="CB22" i="9"/>
  <c r="CB30" i="9"/>
  <c r="CB44" i="9"/>
  <c r="CB42" i="9"/>
  <c r="CB23" i="9"/>
  <c r="CB16" i="9"/>
  <c r="CB14" i="9"/>
  <c r="D16" i="11"/>
  <c r="CB40" i="9"/>
  <c r="CB43" i="9"/>
  <c r="CB25" i="9"/>
  <c r="CB4" i="9"/>
  <c r="CB27" i="9"/>
  <c r="CB3" i="9"/>
  <c r="CB2" i="9"/>
  <c r="CB19" i="9"/>
  <c r="D8" i="11"/>
  <c r="CB8" i="9"/>
  <c r="CB31" i="9"/>
  <c r="CB36" i="9"/>
  <c r="CB37" i="9"/>
  <c r="CB17" i="9"/>
  <c r="CB39" i="9"/>
  <c r="D55" i="11"/>
  <c r="CB20" i="9"/>
  <c r="CB38" i="9"/>
  <c r="CB5" i="9"/>
  <c r="CB13" i="9"/>
  <c r="AK141" i="9"/>
  <c r="CB11" i="9"/>
  <c r="D30" i="11"/>
  <c r="CB10" i="9"/>
  <c r="CB21" i="9"/>
  <c r="N171" i="9" l="1"/>
  <c r="N330" i="9"/>
  <c r="D44" i="11"/>
  <c r="D54" i="11"/>
  <c r="D48" i="11"/>
  <c r="D43" i="11"/>
  <c r="D11" i="11"/>
  <c r="D6" i="11"/>
  <c r="D22" i="11"/>
  <c r="D37" i="11"/>
  <c r="D12" i="11"/>
  <c r="D29" i="11"/>
  <c r="D17" i="11"/>
  <c r="D58" i="11"/>
  <c r="D47" i="11"/>
  <c r="D10" i="11"/>
  <c r="D27" i="11"/>
  <c r="D19" i="11"/>
  <c r="D41" i="11"/>
  <c r="D40" i="11"/>
  <c r="D15" i="11"/>
  <c r="D49" i="11"/>
  <c r="D36" i="11"/>
  <c r="D42" i="11"/>
  <c r="D53" i="11"/>
  <c r="D31" i="11"/>
  <c r="D7" i="11"/>
  <c r="D4" i="11"/>
  <c r="D33" i="11"/>
  <c r="D39" i="11"/>
  <c r="D14" i="11"/>
  <c r="D38" i="11"/>
  <c r="D18" i="11"/>
  <c r="D52" i="11"/>
  <c r="D45" i="11"/>
  <c r="D59" i="11"/>
  <c r="D62" i="11"/>
  <c r="D26" i="11"/>
  <c r="D20" i="11"/>
  <c r="D2" i="11"/>
  <c r="D46" i="11"/>
  <c r="D51" i="11"/>
  <c r="D56" i="11"/>
  <c r="D61" i="11"/>
  <c r="D23" i="11"/>
  <c r="D32" i="11"/>
  <c r="D50" i="11"/>
  <c r="D64" i="11"/>
  <c r="D13" i="11"/>
  <c r="AD1" i="9" a="1"/>
  <c r="AD1" i="9" s="1"/>
  <c r="D60" i="11"/>
  <c r="D5" i="11"/>
  <c r="D28" i="11"/>
  <c r="D57" i="11"/>
  <c r="D35" i="11"/>
  <c r="D9" i="11"/>
  <c r="AA323" i="9"/>
  <c r="AA355" i="9"/>
  <c r="AA324" i="9"/>
  <c r="AA354" i="9"/>
  <c r="T171" i="9" l="1"/>
  <c r="Q171" i="9"/>
  <c r="S171" i="9"/>
  <c r="R171" i="9"/>
  <c r="R330" i="9"/>
  <c r="R331" i="9" s="1"/>
  <c r="Q330" i="9"/>
  <c r="Q331" i="9" s="1"/>
  <c r="S330" i="9"/>
  <c r="T330" i="9"/>
  <c r="AV5" i="9" s="1"/>
  <c r="AN354" i="9"/>
  <c r="AN324" i="9"/>
  <c r="AN355" i="9"/>
  <c r="AN323" i="9"/>
  <c r="AA161" i="9"/>
  <c r="AA360" i="9"/>
  <c r="T1" i="9" l="1" a="1"/>
  <c r="T1" i="9" s="1"/>
  <c r="AV6" i="9"/>
  <c r="AV7" i="9"/>
  <c r="AN161" i="9"/>
  <c r="AN360" i="9"/>
  <c r="AA211" i="9"/>
  <c r="AA201" i="9"/>
  <c r="AA191" i="9"/>
  <c r="AA221" i="9"/>
  <c r="AA220" i="9"/>
  <c r="AA250" i="9"/>
  <c r="AA260" i="9"/>
  <c r="AA210" i="9"/>
  <c r="AA200" i="9"/>
  <c r="AA190" i="9"/>
  <c r="AA368" i="9"/>
  <c r="AA367" i="9"/>
  <c r="AA365" i="9"/>
  <c r="AA366" i="9"/>
  <c r="AA336" i="9"/>
  <c r="AA337" i="9"/>
  <c r="AA334" i="9"/>
  <c r="AA335" i="9"/>
  <c r="AA332" i="9"/>
  <c r="AA331" i="9"/>
  <c r="AA330" i="9"/>
  <c r="AA92" i="9"/>
  <c r="AA285" i="9"/>
  <c r="AA148" i="9"/>
  <c r="AA212" i="9"/>
  <c r="AA94" i="9"/>
  <c r="AA136" i="9"/>
  <c r="AA37" i="9"/>
  <c r="AA275" i="9"/>
  <c r="AA84" i="9"/>
  <c r="AA305" i="9"/>
  <c r="AA73" i="9"/>
  <c r="AA303" i="9"/>
  <c r="AA229" i="9"/>
  <c r="AA193" i="9"/>
  <c r="AA127" i="9"/>
  <c r="AA123" i="9"/>
  <c r="AA283" i="9"/>
  <c r="AA2" i="9"/>
  <c r="AA304" i="9"/>
  <c r="AA265" i="9"/>
  <c r="AA224" i="9"/>
  <c r="AA183" i="9"/>
  <c r="AA299" i="9"/>
  <c r="AA100" i="9"/>
  <c r="AA88" i="9"/>
  <c r="AA166" i="9"/>
  <c r="AA135" i="9"/>
  <c r="AA213" i="9"/>
  <c r="AA254" i="9"/>
  <c r="AA272" i="9"/>
  <c r="AA162" i="9"/>
  <c r="AA253" i="9"/>
  <c r="AA204" i="9"/>
  <c r="AA174" i="9"/>
  <c r="AA113" i="9"/>
  <c r="AA153" i="9"/>
  <c r="AA33" i="9"/>
  <c r="AA182" i="9"/>
  <c r="AA298" i="9"/>
  <c r="AA295" i="9"/>
  <c r="AA234" i="9"/>
  <c r="AA302" i="9"/>
  <c r="AA78" i="9"/>
  <c r="AA238" i="9"/>
  <c r="AA132" i="9"/>
  <c r="AA99" i="9"/>
  <c r="AA267" i="9"/>
  <c r="AA126" i="9"/>
  <c r="AA296" i="9"/>
  <c r="AA248" i="9"/>
  <c r="AA175" i="9"/>
  <c r="AA156" i="9"/>
  <c r="AA154" i="9"/>
  <c r="AA62" i="9"/>
  <c r="AA185" i="9"/>
  <c r="AA5" i="9"/>
  <c r="AA177" i="9"/>
  <c r="AA96" i="9"/>
  <c r="AA83" i="9"/>
  <c r="AA144" i="9"/>
  <c r="AA55" i="9"/>
  <c r="AA208" i="9"/>
  <c r="AA217" i="9"/>
  <c r="AA27" i="9"/>
  <c r="AA14" i="9"/>
  <c r="AA256" i="9"/>
  <c r="AA244" i="9"/>
  <c r="AA46" i="9"/>
  <c r="AA268" i="9"/>
  <c r="AA139" i="9"/>
  <c r="AA157" i="9"/>
  <c r="AA184" i="9"/>
  <c r="AA225" i="9"/>
  <c r="AA293" i="9"/>
  <c r="AA7" i="9"/>
  <c r="AA255" i="9"/>
  <c r="AA173" i="9"/>
  <c r="AA202" i="9"/>
  <c r="AA35" i="9"/>
  <c r="AA287" i="9"/>
  <c r="AA169" i="9"/>
  <c r="AA188" i="9"/>
  <c r="AA167" i="9"/>
  <c r="AA164" i="9"/>
  <c r="AA159" i="9"/>
  <c r="AA258" i="9"/>
  <c r="AA264" i="9"/>
  <c r="AA239" i="9"/>
  <c r="AA237" i="9"/>
  <c r="AA77" i="9"/>
  <c r="AA163" i="9"/>
  <c r="AA307" i="9"/>
  <c r="AA97" i="9"/>
  <c r="AA32" i="9"/>
  <c r="AA36" i="9"/>
  <c r="AA58" i="9"/>
  <c r="AA266" i="9"/>
  <c r="AA105" i="9"/>
  <c r="AA282" i="9"/>
  <c r="AA107" i="9"/>
  <c r="AA17" i="9"/>
  <c r="AA276" i="9"/>
  <c r="AA109" i="9"/>
  <c r="AA197" i="9"/>
  <c r="AA117" i="9"/>
  <c r="AA68" i="9"/>
  <c r="AA246" i="9"/>
  <c r="AA199" i="9"/>
  <c r="AA48" i="9"/>
  <c r="AA122" i="9"/>
  <c r="AA79" i="9"/>
  <c r="AA358" i="9"/>
  <c r="AA95" i="9"/>
  <c r="AA38" i="9"/>
  <c r="AA86" i="9"/>
  <c r="AA252" i="9"/>
  <c r="AA152" i="9"/>
  <c r="AA34" i="9"/>
  <c r="AA115" i="9"/>
  <c r="AA278" i="9"/>
  <c r="AA23" i="9"/>
  <c r="AA19" i="9"/>
  <c r="AA138" i="9"/>
  <c r="AA309" i="9"/>
  <c r="AA207" i="9"/>
  <c r="AA227" i="9"/>
  <c r="AA245" i="9"/>
  <c r="AA125" i="9"/>
  <c r="AA249" i="9"/>
  <c r="AA93" i="9"/>
  <c r="AA158" i="9"/>
  <c r="AA145" i="9"/>
  <c r="AA288" i="9"/>
  <c r="AA222" i="9"/>
  <c r="AA223" i="9"/>
  <c r="AA147" i="9"/>
  <c r="AA22" i="9"/>
  <c r="AA209" i="9"/>
  <c r="AA186" i="9"/>
  <c r="AA273" i="9"/>
  <c r="AA165" i="9"/>
  <c r="AA128" i="9"/>
  <c r="AA195" i="9"/>
  <c r="AA140" i="9"/>
  <c r="AA284" i="9"/>
  <c r="AA289" i="9"/>
  <c r="AA85" i="9"/>
  <c r="AA15" i="9"/>
  <c r="AA9" i="9"/>
  <c r="AA106" i="9"/>
  <c r="AA308" i="9"/>
  <c r="AA12" i="9"/>
  <c r="AA189" i="9"/>
  <c r="AA294" i="9"/>
  <c r="AA134" i="9"/>
  <c r="AA187" i="9"/>
  <c r="AA65" i="9"/>
  <c r="AA306" i="9"/>
  <c r="AA235" i="9"/>
  <c r="AA279" i="9"/>
  <c r="AA59" i="9"/>
  <c r="AA49" i="9"/>
  <c r="AA247" i="9"/>
  <c r="AA102" i="9"/>
  <c r="AA263" i="9"/>
  <c r="AA44" i="9"/>
  <c r="AA124" i="9"/>
  <c r="AA168" i="9"/>
  <c r="AA116" i="9"/>
  <c r="AA142" i="9"/>
  <c r="AA218" i="9"/>
  <c r="AA56" i="9"/>
  <c r="AA76" i="9"/>
  <c r="AA18" i="9"/>
  <c r="AA269" i="9"/>
  <c r="AA262" i="9"/>
  <c r="AA89" i="9"/>
  <c r="AA45" i="9"/>
  <c r="AA196" i="9"/>
  <c r="AA75" i="9"/>
  <c r="AA43" i="9"/>
  <c r="AA29" i="9"/>
  <c r="AA111" i="9"/>
  <c r="AA137" i="9"/>
  <c r="AA16" i="9"/>
  <c r="AA6" i="9"/>
  <c r="AA67" i="9"/>
  <c r="AA4" i="9"/>
  <c r="AA3" i="9"/>
  <c r="AA155" i="9"/>
  <c r="AA206" i="9"/>
  <c r="AA98" i="9"/>
  <c r="AA63" i="9"/>
  <c r="AA110" i="9"/>
  <c r="AA47" i="9"/>
  <c r="AA26" i="9"/>
  <c r="AA286" i="9"/>
  <c r="AA236" i="9"/>
  <c r="AA42" i="9"/>
  <c r="AA243" i="9"/>
  <c r="AA118" i="9"/>
  <c r="AA119" i="9"/>
  <c r="AA257" i="9"/>
  <c r="AA274" i="9"/>
  <c r="AA108" i="9"/>
  <c r="AA64" i="9"/>
  <c r="AA146" i="9"/>
  <c r="AA133" i="9"/>
  <c r="AA232" i="9"/>
  <c r="AA277" i="9"/>
  <c r="AA326" i="9"/>
  <c r="AA25" i="9"/>
  <c r="AA57" i="9"/>
  <c r="AA13" i="9"/>
  <c r="AA24" i="9"/>
  <c r="AA53" i="9"/>
  <c r="AA149" i="9"/>
  <c r="AA8" i="9"/>
  <c r="AA54" i="9"/>
  <c r="AA228" i="9"/>
  <c r="AA297" i="9"/>
  <c r="AA216" i="9"/>
  <c r="AA179" i="9"/>
  <c r="AA74" i="9"/>
  <c r="AA205" i="9"/>
  <c r="AA39" i="9"/>
  <c r="AA103" i="9"/>
  <c r="AA87" i="9"/>
  <c r="AA178" i="9"/>
  <c r="AA141" i="9"/>
  <c r="AA192" i="9"/>
  <c r="AA203" i="9"/>
  <c r="AA215" i="9"/>
  <c r="AA292" i="9"/>
  <c r="AA198" i="9"/>
  <c r="AA327" i="9"/>
  <c r="AA242" i="9"/>
  <c r="AA114" i="9"/>
  <c r="AA104" i="9"/>
  <c r="AA66" i="9"/>
  <c r="AA357" i="9"/>
  <c r="AA28" i="9"/>
  <c r="AA172" i="9"/>
  <c r="AA112" i="9"/>
  <c r="AA259" i="9"/>
  <c r="AA101" i="9"/>
  <c r="AA233" i="9"/>
  <c r="AA129" i="9"/>
  <c r="AA176" i="9"/>
  <c r="AA72" i="9"/>
  <c r="AA214" i="9"/>
  <c r="AA143" i="9"/>
  <c r="AA226" i="9"/>
  <c r="AA82" i="9"/>
  <c r="AA69" i="9"/>
  <c r="AA194" i="9"/>
  <c r="AA52" i="9"/>
  <c r="AA219" i="9"/>
  <c r="AA361" i="9"/>
  <c r="AA362" i="9"/>
  <c r="AA363" i="9"/>
  <c r="AA170" i="9"/>
  <c r="AA171" i="9"/>
  <c r="AA180" i="9"/>
  <c r="AA181" i="9"/>
  <c r="AA240" i="9"/>
  <c r="AA230" i="9"/>
  <c r="AN211" i="9" l="1"/>
  <c r="AN201" i="9"/>
  <c r="AN191" i="9"/>
  <c r="AN221" i="9"/>
  <c r="AN220" i="9"/>
  <c r="AN230" i="9"/>
  <c r="AN240" i="9"/>
  <c r="AN260" i="9"/>
  <c r="AN250" i="9"/>
  <c r="AN210" i="9"/>
  <c r="AN200" i="9"/>
  <c r="AN190" i="9"/>
  <c r="AN368" i="9"/>
  <c r="AN367" i="9"/>
  <c r="AN366" i="9"/>
  <c r="AN365" i="9"/>
  <c r="AN337" i="9"/>
  <c r="AN336" i="9"/>
  <c r="AN335" i="9"/>
  <c r="AN334" i="9"/>
  <c r="AN181" i="9"/>
  <c r="AN180" i="9"/>
  <c r="AN171" i="9"/>
  <c r="AN170" i="9"/>
  <c r="AN363" i="9"/>
  <c r="AN362" i="9"/>
  <c r="AN361" i="9"/>
  <c r="AN219" i="9"/>
  <c r="AN52" i="9"/>
  <c r="AN194" i="9"/>
  <c r="AN69" i="9"/>
  <c r="AN82" i="9"/>
  <c r="AN226" i="9"/>
  <c r="AN143" i="9"/>
  <c r="AN214" i="9"/>
  <c r="AN72" i="9"/>
  <c r="AN176" i="9"/>
  <c r="AN129" i="9"/>
  <c r="AN233" i="9"/>
  <c r="AN101" i="9"/>
  <c r="AN259" i="9"/>
  <c r="AN112" i="9"/>
  <c r="AN172" i="9"/>
  <c r="AN28" i="9"/>
  <c r="AN357" i="9"/>
  <c r="AN66" i="9"/>
  <c r="AN104" i="9"/>
  <c r="AN114" i="9"/>
  <c r="AN242" i="9"/>
  <c r="AN327" i="9"/>
  <c r="AN198" i="9"/>
  <c r="AN292" i="9"/>
  <c r="AN215" i="9"/>
  <c r="AN203" i="9"/>
  <c r="AN192" i="9"/>
  <c r="AN141" i="9"/>
  <c r="AN178" i="9"/>
  <c r="AN87" i="9"/>
  <c r="AN103" i="9"/>
  <c r="AN39" i="9"/>
  <c r="AN205" i="9"/>
  <c r="AN74" i="9"/>
  <c r="AN179" i="9"/>
  <c r="AN216" i="9"/>
  <c r="AN297" i="9"/>
  <c r="AN228" i="9"/>
  <c r="AN54" i="9"/>
  <c r="AN8" i="9"/>
  <c r="AN149" i="9"/>
  <c r="AN53" i="9"/>
  <c r="AN24" i="9"/>
  <c r="AN13" i="9"/>
  <c r="AN57" i="9"/>
  <c r="AN25" i="9"/>
  <c r="AN326" i="9"/>
  <c r="AN277" i="9"/>
  <c r="AN232" i="9"/>
  <c r="AN133" i="9"/>
  <c r="AN146" i="9"/>
  <c r="AN64" i="9"/>
  <c r="AN108" i="9"/>
  <c r="AN274" i="9"/>
  <c r="AN257" i="9"/>
  <c r="AN119" i="9"/>
  <c r="AN118" i="9"/>
  <c r="AN243" i="9"/>
  <c r="AN42" i="9"/>
  <c r="AN236" i="9"/>
  <c r="AN286" i="9"/>
  <c r="AN26" i="9"/>
  <c r="AN47" i="9"/>
  <c r="AN110" i="9"/>
  <c r="AN63" i="9"/>
  <c r="AN98" i="9"/>
  <c r="AN206" i="9"/>
  <c r="AN155" i="9"/>
  <c r="AN3" i="9"/>
  <c r="AN4" i="9"/>
  <c r="AN67" i="9"/>
  <c r="AN6" i="9"/>
  <c r="AN16" i="9"/>
  <c r="AN137" i="9"/>
  <c r="AN111" i="9"/>
  <c r="AN29" i="9"/>
  <c r="AN43" i="9"/>
  <c r="AN75" i="9"/>
  <c r="AN196" i="9"/>
  <c r="AN45" i="9"/>
  <c r="AN89" i="9"/>
  <c r="AN262" i="9"/>
  <c r="AN269" i="9"/>
  <c r="AN18" i="9"/>
  <c r="AN76" i="9"/>
  <c r="AN56" i="9"/>
  <c r="AN218" i="9"/>
  <c r="AN142" i="9"/>
  <c r="AN116" i="9"/>
  <c r="AN168" i="9"/>
  <c r="AN124" i="9"/>
  <c r="AN44" i="9"/>
  <c r="AN263" i="9"/>
  <c r="AN102" i="9"/>
  <c r="AN247" i="9"/>
  <c r="AN49" i="9"/>
  <c r="AN59" i="9"/>
  <c r="AN279" i="9"/>
  <c r="AN235" i="9"/>
  <c r="AN306" i="9"/>
  <c r="AN65" i="9"/>
  <c r="AN187" i="9"/>
  <c r="AN134" i="9"/>
  <c r="AN294" i="9"/>
  <c r="AN189" i="9"/>
  <c r="AN12" i="9"/>
  <c r="AN308" i="9"/>
  <c r="AN106" i="9"/>
  <c r="AN9" i="9"/>
  <c r="AN15" i="9"/>
  <c r="AN85" i="9"/>
  <c r="AN289" i="9"/>
  <c r="AN284" i="9"/>
  <c r="AN140" i="9"/>
  <c r="AN195" i="9"/>
  <c r="AN128" i="9"/>
  <c r="AN165" i="9"/>
  <c r="AN273" i="9"/>
  <c r="AN186" i="9"/>
  <c r="AN209" i="9"/>
  <c r="AN22" i="9"/>
  <c r="AN147" i="9"/>
  <c r="AN223" i="9"/>
  <c r="AN222" i="9"/>
  <c r="AN288" i="9"/>
  <c r="AN145" i="9"/>
  <c r="AN158" i="9"/>
  <c r="AN93" i="9"/>
  <c r="AN249" i="9"/>
  <c r="AN125" i="9"/>
  <c r="AN245" i="9"/>
  <c r="AN227" i="9"/>
  <c r="AN207" i="9"/>
  <c r="AN309" i="9"/>
  <c r="AN138" i="9"/>
  <c r="AN19" i="9"/>
  <c r="AN23" i="9"/>
  <c r="AN278" i="9"/>
  <c r="AN115" i="9"/>
  <c r="AN34" i="9"/>
  <c r="AN152" i="9"/>
  <c r="AN252" i="9"/>
  <c r="AN86" i="9"/>
  <c r="AN38" i="9"/>
  <c r="AN95" i="9"/>
  <c r="AN358" i="9"/>
  <c r="AN79" i="9"/>
  <c r="AN122" i="9"/>
  <c r="AN48" i="9"/>
  <c r="AN199" i="9"/>
  <c r="AN246" i="9"/>
  <c r="AN68" i="9"/>
  <c r="AN117" i="9"/>
  <c r="AN197" i="9"/>
  <c r="AN109" i="9"/>
  <c r="AN276" i="9"/>
  <c r="AN17" i="9"/>
  <c r="AN107" i="9"/>
  <c r="AN282" i="9"/>
  <c r="AN105" i="9"/>
  <c r="AN266" i="9"/>
  <c r="AN58" i="9"/>
  <c r="AN36" i="9"/>
  <c r="AN32" i="9"/>
  <c r="AN97" i="9"/>
  <c r="AN307" i="9"/>
  <c r="AN163" i="9"/>
  <c r="AN77" i="9"/>
  <c r="AN237" i="9"/>
  <c r="AN239" i="9"/>
  <c r="AN264" i="9"/>
  <c r="AN258" i="9"/>
  <c r="AN159" i="9"/>
  <c r="AN164" i="9"/>
  <c r="AN167" i="9"/>
  <c r="AN188" i="9"/>
  <c r="AN169" i="9"/>
  <c r="AN287" i="9"/>
  <c r="AN35" i="9"/>
  <c r="AN202" i="9"/>
  <c r="AN173" i="9"/>
  <c r="AN255" i="9"/>
  <c r="AN7" i="9"/>
  <c r="AN293" i="9"/>
  <c r="AN225" i="9"/>
  <c r="AN184" i="9"/>
  <c r="AN157" i="9"/>
  <c r="AN139" i="9"/>
  <c r="AN268" i="9"/>
  <c r="AN46" i="9"/>
  <c r="AN244" i="9"/>
  <c r="AN256" i="9"/>
  <c r="AN14" i="9"/>
  <c r="AN27" i="9"/>
  <c r="AN217" i="9"/>
  <c r="AN208" i="9"/>
  <c r="AN55" i="9"/>
  <c r="AN144" i="9"/>
  <c r="AN83" i="9"/>
  <c r="AN96" i="9"/>
  <c r="AN177" i="9"/>
  <c r="AN5" i="9"/>
  <c r="AN185" i="9"/>
  <c r="AN62" i="9"/>
  <c r="AN154" i="9"/>
  <c r="AN156" i="9"/>
  <c r="AN175" i="9"/>
  <c r="AN248" i="9"/>
  <c r="AN296" i="9"/>
  <c r="AN126" i="9"/>
  <c r="AN267" i="9"/>
  <c r="AN99" i="9"/>
  <c r="AN132" i="9"/>
  <c r="AN238" i="9"/>
  <c r="AN78" i="9"/>
  <c r="AN302" i="9"/>
  <c r="AN234" i="9"/>
  <c r="AN295" i="9"/>
  <c r="AN298" i="9"/>
  <c r="AN182" i="9"/>
  <c r="AN33" i="9"/>
  <c r="AN153" i="9"/>
  <c r="AN113" i="9"/>
  <c r="AN174" i="9"/>
  <c r="AN204" i="9"/>
  <c r="AN253" i="9"/>
  <c r="AN162" i="9"/>
  <c r="AN272" i="9"/>
  <c r="AN254" i="9"/>
  <c r="AN213" i="9"/>
  <c r="AN135" i="9"/>
  <c r="AN166" i="9"/>
  <c r="AN88" i="9"/>
  <c r="AN100" i="9"/>
  <c r="AN299" i="9"/>
  <c r="AN183" i="9"/>
  <c r="AN224" i="9"/>
  <c r="AN265" i="9"/>
  <c r="AN304" i="9"/>
  <c r="AN2" i="9"/>
  <c r="AM2" i="9" s="1"/>
  <c r="AN283" i="9"/>
  <c r="AN123" i="9"/>
  <c r="AN127" i="9"/>
  <c r="AN193" i="9"/>
  <c r="AN229" i="9"/>
  <c r="AN303" i="9"/>
  <c r="AN73" i="9"/>
  <c r="AN305" i="9"/>
  <c r="AN84" i="9"/>
  <c r="AN275" i="9"/>
  <c r="AN37" i="9"/>
  <c r="AN136" i="9"/>
  <c r="AN94" i="9"/>
  <c r="AN212" i="9"/>
  <c r="AN148" i="9"/>
  <c r="AN285" i="9"/>
  <c r="AN92" i="9"/>
  <c r="AN330" i="9"/>
  <c r="AN331" i="9"/>
  <c r="AN332"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<sst xmlns="http://schemas.openxmlformats.org/spreadsheetml/2006/main" count="1868" uniqueCount="447">
  <si>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</si>
  <si>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</si>
  <si>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</si>
  <si>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</si>
  <si>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</si>
  <si>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</si>
  <si>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</si>
  <si>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</si>
  <si>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</si>
  <si>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</si>
  <si>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</si>
  <si>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</si>
  <si>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</si>
  <si>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</si>
  <si>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</si>
  <si>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</si>
  <si>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</si>
  <si>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</si>
  <si>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</si>
  <si>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</si>
  <si>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</si>
  <si>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</si>
  <si>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</si>
  <si>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</si>
  <si>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</si>
  <si>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</si>
  <si>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</si>
  <si>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</si>
  <si>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</si>
  <si>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</si>
  <si>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</si>
  <si>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</si>
  <si>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</si>
  <si>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</si>
  <si>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</si>
  <si>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</si>
  <si>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</si>
  <si>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</si>
  <si>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</si>
  <si>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</si>
  <si>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</si>
  <si>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</si>
  <si>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</si>
  <si>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</si>
  <si>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</si>
  <si>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</si>
  <si>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</si>
  <si>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</si>
  <si>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</si>
  <si>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</si>
  <si>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</si>
  <si>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</si>
  <si>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</si>
  <si>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</si>
  <si>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</si>
  <si>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</si>
  <si>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</si>
  <si>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</si>
  <si>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</si>
  <si>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</si>
  <si>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</si>
  <si>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</si>
  <si>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</si>
  <si>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</si>
  <si>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</si>
  <si>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</si>
  <si>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</si>
  <si>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</si>
  <si>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</si>
  <si>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</si>
  <si>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</si>
  <si>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</si>
  <si>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</si>
  <si>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</si>
  <si>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</si>
  <si>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</si>
  <si>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</si>
  <si>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</si>
  <si>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</si>
  <si>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</si>
  <si>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</si>
  <si>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</si>
  <si>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</si>
  <si>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</si>
  <si>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</si>
  <si>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</si>
  <si>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</si>
  <si>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</si>
  <si>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</si>
  <si>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</si>
  <si>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</si>
  <si>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</si>
  <si>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</si>
  <si>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</si>
  <si>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</si>
  <si>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</si>
  <si>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</si>
  <si>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</si>
  <si>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</si>
  <si>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</si>
  <si>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</si>
  <si>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</si>
  <si>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</si>
  <si>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</si>
  <si>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</si>
  <si>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</si>
  <si>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</si>
  <si>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</si>
  <si>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</si>
  <si>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</si>
  <si>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</si>
  <si>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</si>
  <si>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</si>
  <si>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</si>
  <si>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</si>
  <si>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</si>
  <si>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</si>
  <si>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</si>
  <si>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</si>
  <si>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</si>
  <si>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</si>
  <si>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</si>
  <si>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</si>
  <si>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</si>
  <si>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</si>
  <si>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</si>
  <si>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</si>
  <si>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</si>
  <si>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</si>
  <si>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</si>
  <si>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</si>
  <si>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</si>
  <si>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</si>
  <si>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</si>
  <si>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</si>
  <si>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</si>
  <si>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</si>
  <si>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</si>
  <si>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</si>
  <si>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</si>
  <si>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</si>
  <si>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</si>
  <si>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</si>
  <si>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</si>
  <si>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</si>
  <si>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</si>
  <si>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</si>
  <si>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</si>
  <si>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</si>
  <si>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</si>
  <si>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</si>
  <si>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</si>
  <si>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</si>
  <si>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</si>
  <si>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</si>
  <si>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</si>
  <si>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</si>
  <si>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</si>
  <si>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</si>
  <si>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</si>
  <si>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</si>
  <si>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</si>
  <si>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</si>
  <si>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</si>
  <si>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</si>
  <si>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</si>
  <si>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</si>
  <si>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</si>
  <si>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</si>
  <si>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</si>
  <si>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</si>
  <si>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</si>
  <si>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</si>
  <si>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</si>
  <si>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</si>
  <si>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</si>
  <si>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</si>
  <si>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</si>
  <si>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</si>
  <si>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</si>
  <si>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</si>
  <si>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</si>
  <si>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</si>
  <si>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</si>
  <si>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</si>
  <si>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</si>
  <si>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</si>
  <si>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</si>
  <si>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</si>
  <si>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</si>
  <si>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</si>
  <si>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</si>
  <si>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</si>
  <si>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</si>
  <si>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</si>
  <si>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</si>
  <si>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</si>
  <si>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</si>
  <si>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</si>
  <si>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</si>
  <si>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</si>
  <si>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</si>
  <si>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</si>
  <si>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</si>
  <si>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</si>
  <si>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</si>
  <si>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</si>
  <si>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</si>
  <si>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</si>
  <si>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</si>
  <si>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</si>
  <si>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</si>
  <si>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</si>
  <si>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</si>
  <si>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</si>
  <si>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</si>
  <si>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</si>
  <si>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</si>
  <si>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</si>
  <si>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</si>
  <si>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</si>
  <si>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</si>
  <si>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</si>
  <si>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</si>
  <si>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</si>
  <si>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</si>
  <si>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</si>
  <si>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</si>
  <si>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</si>
  <si>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</si>
  <si>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</si>
  <si>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</si>
  <si>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</si>
  <si>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</si>
  <si>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</si>
  <si>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</si>
  <si>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</si>
  <si>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</si>
  <si>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</si>
  <si>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</si>
  <si>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</si>
  <si>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</si>
  <si>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</si>
  <si>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</si>
  <si>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</si>
  <si>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</si>
  <si>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</si>
  <si>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</si>
  <si>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</si>
  <si>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</si>
  <si>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</si>
  <si>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</si>
  <si>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</si>
  <si>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</si>
  <si>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</si>
  <si>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</si>
  <si>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</si>
  <si>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</si>
  <si>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</si>
  <si>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</si>
  <si>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</si>
  <si>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</si>
  <si>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</si>
  <si>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</si>
  <si>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</si>
  <si>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</si>
  <si>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</si>
  <si>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</si>
  <si>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</si>
  <si>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</si>
  <si>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</si>
  <si>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</si>
  <si>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</si>
  <si>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</si>
  <si>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</si>
  <si>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</si>
  <si>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</si>
  <si>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</si>
  <si>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</si>
  <si>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</si>
  <si>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</si>
  <si>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</si>
  <si>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</si>
  <si>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</si>
  <si>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</si>
  <si>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</si>
  <si>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</si>
  <si>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</si>
  <si>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</si>
  <si>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</si>
  <si>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</si>
  <si>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</si>
  <si>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</si>
  <si>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</si>
  <si>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</si>
  <si>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</si>
  <si>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</si>
  <si>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</si>
  <si>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</si>
  <si>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</si>
  <si>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</si>
  <si>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</si>
  <si>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</si>
  <si>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</si>
  <si>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</si>
  <si>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</si>
  <si>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</si>
  <si>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</si>
  <si>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</si>
  <si>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</si>
  <si>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</si>
  <si>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</si>
  <si>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</si>
  <si>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</si>
  <si>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</si>
  <si>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</si>
  <si>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</si>
  <si>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</si>
  <si>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</si>
  <si>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</si>
  <si>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</si>
  <si>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</si>
  <si>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</si>
  <si>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</si>
  <si>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</si>
  <si>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</si>
  <si>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</si>
  <si>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</si>
  <si>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</si>
  <si>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</si>
  <si>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</si>
  <si>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</si>
  <si>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</si>
  <si>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</si>
  <si>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</si>
  <si>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</si>
  <si>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</si>
  <si>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</si>
  <si>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</si>
  <si>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</si>
  <si>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</si>
  <si>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</si>
  <si>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</si>
  <si>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</si>
  <si>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</si>
  <si>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</si>
  <si>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</si>
  <si>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</si>
  <si>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</si>
  <si>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</si>
  <si>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</si>
  <si>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</si>
  <si>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</si>
  <si>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</si>
  <si>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</si>
  <si>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</si>
  <si>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</si>
  <si>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</si>
  <si>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</si>
  <si>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</si>
  <si>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</si>
  <si>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</si>
  <si>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</si>
  <si>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</si>
  <si>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</si>
  <si>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</si>
  <si>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</si>
  <si>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</si>
  <si>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</si>
  <si>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</si>
  <si>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</si>
  <si>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</si>
  <si>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</si>
  <si>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</si>
  <si>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</si>
  <si>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</si>
  <si>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</si>
  <si>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</si>
  <si>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</si>
  <si>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</si>
  <si>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</si>
  <si>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</si>
  <si>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</si>
  <si>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</si>
  <si>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</si>
  <si>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</si>
  <si>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</si>
  <si>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Actor3117</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</si>
  <si>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</si>
  <si>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</si>
  <si>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</si>
  <si>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</si>
  <si>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</si>
  <si>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</si>
  <si>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</si>
  <si>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</si>
  <si>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</si>
  <si>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</si>
  <si>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</si>
  <si>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Equip0402</t>
    <phoneticPr fontId="1" type="noConversion"/>
  </si>
  <si>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</si>
  <si>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</si>
  <si>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</si>
  <si>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</si>
  <si>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</si>
  <si>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</si>
  <si>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</si>
  <si>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</si>
  <si>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</si>
  <si>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</si>
  <si>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</si>
  <si>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</si>
  <si>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</si>
  <si>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</si>
  <si>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</si>
  <si>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Actor1002m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</si>
  <si>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</si>
  <si>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</si>
  <si>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</si>
  <si>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</si>
  <si>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</si>
  <si>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</si>
  <si>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</si>
  <si>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</si>
  <si>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</si>
  <si>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</si>
  <si>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슬로니카</t>
  </si>
  <si>
    <t>Actor3114</t>
  </si>
  <si>
    <t>Equip6101</t>
    <phoneticPr fontId="1" type="noConversion"/>
  </si>
  <si>
    <t>Equip2202</t>
    <phoneticPr fontId="1" type="noConversion"/>
  </si>
  <si>
    <t>DI</t>
    <phoneticPr fontId="1" type="noConversion"/>
  </si>
  <si>
    <t>Equip3401</t>
  </si>
  <si>
    <t>Actor2128</t>
  </si>
  <si>
    <t>Actor1141</t>
    <phoneticPr fontId="1" type="noConversion"/>
  </si>
  <si>
    <t>원더</t>
  </si>
  <si>
    <t>Actor0113</t>
    <phoneticPr fontId="1" type="noConversion"/>
  </si>
  <si>
    <t>Actor1109</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</si>
  <si>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</si>
  <si>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</si>
  <si>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</si>
  <si>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</si>
  <si>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</si>
  <si>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</si>
  <si>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</si>
  <si>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Equip3101</t>
    <phoneticPr fontId="1" type="noConversion"/>
  </si>
  <si>
    <t>Equip5302</t>
    <phoneticPr fontId="1" type="noConversion"/>
  </si>
  <si>
    <t>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</si>
</sst>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7.6333572577385693</v>
          </cell>
          <cell r="W2">
            <v>10.976913844088838</v>
          </cell>
          <cell r="X2">
            <v>11.45</v>
          </cell>
          <cell r="Y2">
            <v>16.47</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7.1930123256465537</v>
          </cell>
          <cell r="W3">
            <v>11.122640328646478</v>
          </cell>
          <cell r="X3">
            <v>10.79</v>
          </cell>
          <cell r="Y3">
            <v>16.68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7.9390273489712841</v>
          </cell>
          <cell r="W4">
            <v>10.457102550396609</v>
          </cell>
          <cell r="X4">
            <v>17.440000000000001</v>
          </cell>
          <cell r="Y4">
            <v>22.97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7.4011436692685173</v>
          </cell>
          <cell r="W5">
            <v>11.792862414079863</v>
          </cell>
          <cell r="X5">
            <v>16.25</v>
          </cell>
          <cell r="Y5">
            <v>25.9</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8.2009010700741527</v>
          </cell>
          <cell r="W6">
            <v>10.834868334511603</v>
          </cell>
          <cell r="X6">
            <v>29.01</v>
          </cell>
          <cell r="Y6">
            <v>38.32</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7.0893232420162411</v>
          </cell>
          <cell r="W7">
            <v>11.561758462211632</v>
          </cell>
          <cell r="X7">
            <v>25.07</v>
          </cell>
          <cell r="Y7">
            <v>40.89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7.9037764754271471</v>
          </cell>
          <cell r="W8">
            <v>10.359557457040609</v>
          </cell>
          <cell r="X8">
            <v>54.48</v>
          </cell>
          <cell r="Y8">
            <v>71.400000000000006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6.831768367947288</v>
          </cell>
          <cell r="W9">
            <v>11.151305645272922</v>
          </cell>
          <cell r="X9">
            <v>47.09</v>
          </cell>
          <cell r="Y9">
            <v>76.86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7.9732781874731327</v>
          </cell>
          <cell r="W10">
            <v>10.524927299741288</v>
          </cell>
          <cell r="X10">
            <v>117.8</v>
          </cell>
          <cell r="Y10">
            <v>155.5</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6.9508221621924546</v>
          </cell>
          <cell r="W11">
            <v>11.702049564620104</v>
          </cell>
          <cell r="X11">
            <v>102.7</v>
          </cell>
          <cell r="Y11">
            <v>172.89</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7.968166905404499</v>
          </cell>
          <cell r="W12">
            <v>10.902138616515435</v>
          </cell>
          <cell r="X12">
            <v>153.43</v>
          </cell>
          <cell r="Y12">
            <v>209.92</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6.6575893276057174</v>
          </cell>
          <cell r="W13">
            <v>11.409315612662361</v>
          </cell>
          <cell r="X13">
            <v>128.19</v>
          </cell>
          <cell r="Y13">
            <v>219.69</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7.9556402044357899</v>
          </cell>
          <cell r="W14">
            <v>10.909554825466824</v>
          </cell>
          <cell r="X14">
            <v>199.65</v>
          </cell>
          <cell r="Y14">
            <v>273.77999999999997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8.0514093290374813</v>
          </cell>
          <cell r="W15">
            <v>11.099418500103207</v>
          </cell>
          <cell r="X15">
            <v>12.08</v>
          </cell>
          <cell r="Y15">
            <v>16.649999999999999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6.9816202048907128</v>
          </cell>
          <cell r="W16">
            <v>11.596439062932665</v>
          </cell>
          <cell r="X16">
            <v>10.47</v>
          </cell>
          <cell r="Y16">
            <v>17.39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7.9339354394050998</v>
          </cell>
          <cell r="W17">
            <v>10.426815633865088</v>
          </cell>
          <cell r="X17">
            <v>17.420000000000002</v>
          </cell>
          <cell r="Y17">
            <v>22.9</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6.6445069266276722</v>
          </cell>
          <cell r="W18">
            <v>11.231213880405887</v>
          </cell>
          <cell r="X18">
            <v>14.59</v>
          </cell>
          <cell r="Y18">
            <v>24.67</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7.7117980341672743</v>
          </cell>
          <cell r="W19">
            <v>10.761554083796442</v>
          </cell>
          <cell r="X19">
            <v>27.28</v>
          </cell>
          <cell r="Y19">
            <v>38.06</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7.0261909432911089</v>
          </cell>
          <cell r="W20">
            <v>11.702449438477624</v>
          </cell>
          <cell r="X20">
            <v>24.85</v>
          </cell>
          <cell r="Y20">
            <v>41.39</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8.158506302203044</v>
          </cell>
          <cell r="W21">
            <v>10.841151977035214</v>
          </cell>
          <cell r="X21">
            <v>56.23</v>
          </cell>
          <cell r="Y21">
            <v>74.72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7.0975797376892213</v>
          </cell>
          <cell r="W22">
            <v>11.252967122595177</v>
          </cell>
          <cell r="X22">
            <v>48.92</v>
          </cell>
          <cell r="Y22">
            <v>77.56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7.6551855761821521</v>
          </cell>
          <cell r="W23">
            <v>11.021142671315626</v>
          </cell>
          <cell r="X23">
            <v>113.1</v>
          </cell>
          <cell r="Y23">
            <v>162.83000000000001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7.043643431392363</v>
          </cell>
          <cell r="W24">
            <v>11.586978277069036</v>
          </cell>
          <cell r="X24">
            <v>104.07</v>
          </cell>
          <cell r="Y24">
            <v>171.19</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7.9797328029642687</v>
          </cell>
          <cell r="W25">
            <v>10.60960446176575</v>
          </cell>
          <cell r="X25">
            <v>153.65</v>
          </cell>
          <cell r="Y25">
            <v>204.29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6.6082362760994009</v>
          </cell>
          <cell r="W26">
            <v>11.184865522671434</v>
          </cell>
          <cell r="X26">
            <v>127.24</v>
          </cell>
          <cell r="Y26">
            <v>215.37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7.7727003841538975</v>
          </cell>
          <cell r="W27">
            <v>11.000859472091573</v>
          </cell>
          <cell r="X27">
            <v>195.06</v>
          </cell>
          <cell r="Y27">
            <v>276.07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7.4808029500353017</v>
          </cell>
          <cell r="W28">
            <v>10.911799941246077</v>
          </cell>
          <cell r="X28">
            <v>11.22</v>
          </cell>
          <cell r="Y28">
            <v>16.37</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6.7719152462107077</v>
          </cell>
          <cell r="W29">
            <v>11.798181066916005</v>
          </cell>
          <cell r="X29">
            <v>10.16</v>
          </cell>
          <cell r="Y29">
            <v>17.7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7.6353071098734571</v>
          </cell>
          <cell r="W30">
            <v>11.035520349463303</v>
          </cell>
          <cell r="X30">
            <v>16.77</v>
          </cell>
          <cell r="Y30">
            <v>24.24</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7.3520776778071832</v>
          </cell>
          <cell r="W31">
            <v>11.721636986671367</v>
          </cell>
          <cell r="X31">
            <v>16.149999999999999</v>
          </cell>
          <cell r="Y31">
            <v>25.74</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7.6215668185697893</v>
          </cell>
          <cell r="W32">
            <v>10.864247584971375</v>
          </cell>
          <cell r="X32">
            <v>26.96</v>
          </cell>
          <cell r="Y32">
            <v>38.43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6.6749625788669107</v>
          </cell>
          <cell r="W33">
            <v>11.683111256598638</v>
          </cell>
          <cell r="X33">
            <v>23.61</v>
          </cell>
          <cell r="Y33">
            <v>41.32</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8.0949375134431918</v>
          </cell>
          <cell r="W34">
            <v>10.316038414127002</v>
          </cell>
          <cell r="X34">
            <v>55.79</v>
          </cell>
          <cell r="Y34">
            <v>71.099999999999994</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6.7785003731619158</v>
          </cell>
          <cell r="W35">
            <v>11.619206883488534</v>
          </cell>
          <cell r="X35">
            <v>46.72</v>
          </cell>
          <cell r="Y35">
            <v>80.08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7.7775948018910066</v>
          </cell>
          <cell r="W36">
            <v>10.518650081126719</v>
          </cell>
          <cell r="X36">
            <v>114.91</v>
          </cell>
          <cell r="Y36">
            <v>155.41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6.7241693142964598</v>
          </cell>
          <cell r="W37">
            <v>11.699472544282486</v>
          </cell>
          <cell r="X37">
            <v>99.35</v>
          </cell>
          <cell r="Y37">
            <v>172.86</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7.9028253298023099</v>
          </cell>
          <cell r="W38">
            <v>10.589927360270782</v>
          </cell>
          <cell r="X38">
            <v>152.16999999999999</v>
          </cell>
          <cell r="Y38">
            <v>203.91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7.3508958903014623</v>
          </cell>
          <cell r="W39">
            <v>11.560046924275934</v>
          </cell>
          <cell r="X39">
            <v>141.54</v>
          </cell>
          <cell r="Y39">
            <v>222.59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7.6426307907748612</v>
          </cell>
          <cell r="W40">
            <v>10.798747990455558</v>
          </cell>
          <cell r="X40">
            <v>191.79</v>
          </cell>
          <cell r="Y40">
            <v>271</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7.9785320491819256</v>
          </cell>
          <cell r="W41">
            <v>10.934847201900503</v>
          </cell>
          <cell r="X41">
            <v>11.97</v>
          </cell>
          <cell r="Y41">
            <v>16.399999999999999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7.0852459039231359</v>
          </cell>
          <cell r="W42">
            <v>11.499664120330511</v>
          </cell>
          <cell r="X42">
            <v>10.63</v>
          </cell>
          <cell r="Y42">
            <v>17.25</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8.1753495088677646</v>
          </cell>
          <cell r="W43">
            <v>10.945557863970157</v>
          </cell>
          <cell r="X43">
            <v>17.95</v>
          </cell>
          <cell r="Y43">
            <v>24.04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7.1668027979815223</v>
          </cell>
          <cell r="W44">
            <v>11.865451736542425</v>
          </cell>
          <cell r="X44">
            <v>15.74</v>
          </cell>
          <cell r="Y44">
            <v>26.06</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7.7083446502971213</v>
          </cell>
          <cell r="W45">
            <v>11.06562164988439</v>
          </cell>
          <cell r="X45">
            <v>27.26</v>
          </cell>
          <cell r="Y45">
            <v>39.14</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7.1784915479035236</v>
          </cell>
          <cell r="W46">
            <v>11.80932338671302</v>
          </cell>
          <cell r="X46">
            <v>25.39</v>
          </cell>
          <cell r="Y46">
            <v>41.77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7.4439953461376556</v>
          </cell>
          <cell r="W47">
            <v>10.374806855028249</v>
          </cell>
          <cell r="X47">
            <v>51.31</v>
          </cell>
          <cell r="Y47">
            <v>71.510000000000005</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7.2851409093580415</v>
          </cell>
          <cell r="W48">
            <v>11.416342929749312</v>
          </cell>
          <cell r="X48">
            <v>50.21</v>
          </cell>
          <cell r="Y48">
            <v>78.69</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7.7601970619669682</v>
          </cell>
          <cell r="W49">
            <v>10.349970797952988</v>
          </cell>
          <cell r="X49">
            <v>114.65</v>
          </cell>
          <cell r="Y49">
            <v>152.91999999999999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7.1113086763870852</v>
          </cell>
          <cell r="W50">
            <v>11.810196325507292</v>
          </cell>
          <cell r="X50">
            <v>105.07</v>
          </cell>
          <cell r="Y50">
            <v>174.49</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7.6321100532268282</v>
          </cell>
          <cell r="W51">
            <v>10.732338494573911</v>
          </cell>
          <cell r="X51">
            <v>146.96</v>
          </cell>
          <cell r="Y51">
            <v>206.66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6.8368009961529514</v>
          </cell>
          <cell r="W52">
            <v>11.165299984592988</v>
          </cell>
          <cell r="X52">
            <v>131.65</v>
          </cell>
          <cell r="Y52">
            <v>214.99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7.7634465116930063</v>
          </cell>
          <cell r="W53">
            <v>10.932114534697901</v>
          </cell>
          <cell r="X53">
            <v>194.82</v>
          </cell>
          <cell r="Y53">
            <v>274.33999999999997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7.6598560793417834</v>
          </cell>
          <cell r="W54">
            <v>10.624149960892115</v>
          </cell>
          <cell r="X54">
            <v>11.49</v>
          </cell>
          <cell r="Y54">
            <v>15.94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6.9880046865826682</v>
          </cell>
          <cell r="W55">
            <v>11.342339899768628</v>
          </cell>
          <cell r="X55">
            <v>10.48</v>
          </cell>
          <cell r="Y55">
            <v>17.010000000000002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7.4763289170862288</v>
          </cell>
          <cell r="W56">
            <v>10.657360432506879</v>
          </cell>
          <cell r="X56">
            <v>16.420000000000002</v>
          </cell>
          <cell r="Y56">
            <v>23.41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7.0652030126245196</v>
          </cell>
          <cell r="W57">
            <v>11.630412951944457</v>
          </cell>
          <cell r="X57">
            <v>15.52</v>
          </cell>
          <cell r="Y57">
            <v>25.54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7.4613453878986125</v>
          </cell>
          <cell r="W58">
            <v>10.565243811951339</v>
          </cell>
          <cell r="X58">
            <v>26.39</v>
          </cell>
          <cell r="Y58">
            <v>37.369999999999997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7.4055009840302342</v>
          </cell>
          <cell r="W59">
            <v>11.637703988100755</v>
          </cell>
          <cell r="X59">
            <v>26.19</v>
          </cell>
          <cell r="Y59">
            <v>41.16</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8.1424966450025895</v>
          </cell>
          <cell r="W60">
            <v>10.569865290428153</v>
          </cell>
          <cell r="X60">
            <v>56.12</v>
          </cell>
          <cell r="Y60">
            <v>72.849999999999994</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6.9061148759850735</v>
          </cell>
          <cell r="W61">
            <v>11.365671898069774</v>
          </cell>
          <cell r="X61">
            <v>47.6</v>
          </cell>
          <cell r="Y61">
            <v>78.34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7.8572857406053318</v>
          </cell>
          <cell r="W62">
            <v>10.696154627373302</v>
          </cell>
          <cell r="X62">
            <v>116.09</v>
          </cell>
          <cell r="Y62">
            <v>158.03</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7.0626068620065769</v>
          </cell>
          <cell r="W63">
            <v>11.648783825524688</v>
          </cell>
          <cell r="X63">
            <v>104.35</v>
          </cell>
          <cell r="Y63">
            <v>172.11</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7.8768535313899468</v>
          </cell>
          <cell r="W64">
            <v>10.967089297036384</v>
          </cell>
          <cell r="X64">
            <v>151.66999999999999</v>
          </cell>
          <cell r="Y64">
            <v>211.18</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6.7534567505002912</v>
          </cell>
          <cell r="W65">
            <v>11.898471745854943</v>
          </cell>
          <cell r="X65">
            <v>130.04</v>
          </cell>
          <cell r="Y65">
            <v>229.11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8.182232292530502</v>
          </cell>
          <cell r="W66">
            <v>10.74510791488645</v>
          </cell>
          <cell r="X66">
            <v>205.33</v>
          </cell>
          <cell r="Y66">
            <v>269.64999999999998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7.9588961110226615</v>
          </cell>
          <cell r="W68">
            <v>10.743653239057128</v>
          </cell>
          <cell r="X68">
            <v>11.94</v>
          </cell>
          <cell r="Y68">
            <v>16.12</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6.971594721523112</v>
          </cell>
          <cell r="W69">
            <v>11.202036311697467</v>
          </cell>
          <cell r="X69">
            <v>10.46</v>
          </cell>
          <cell r="Y69">
            <v>16.8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7.6306345980750452</v>
          </cell>
          <cell r="W70">
            <v>10.60890017330671</v>
          </cell>
          <cell r="X70">
            <v>16.760000000000002</v>
          </cell>
          <cell r="Y70">
            <v>23.3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6.8037803657791587</v>
          </cell>
          <cell r="W71">
            <v>11.691513732823884</v>
          </cell>
          <cell r="X71">
            <v>14.94</v>
          </cell>
          <cell r="Y71">
            <v>25.68</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7.9903058902850592</v>
          </cell>
          <cell r="W72">
            <v>10.505692324170209</v>
          </cell>
          <cell r="X72">
            <v>28.26</v>
          </cell>
          <cell r="Y72">
            <v>37.159999999999997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6.8484154930060139</v>
          </cell>
          <cell r="W73">
            <v>11.437788158724794</v>
          </cell>
          <cell r="X73">
            <v>24.22</v>
          </cell>
          <cell r="Y73">
            <v>40.450000000000003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8.1314480198609225</v>
          </cell>
          <cell r="W74">
            <v>11.000838014941404</v>
          </cell>
          <cell r="X74">
            <v>56.05</v>
          </cell>
          <cell r="Y74">
            <v>75.819999999999993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6.7022169557404006</v>
          </cell>
          <cell r="W75">
            <v>11.146280897977354</v>
          </cell>
          <cell r="X75">
            <v>46.19</v>
          </cell>
          <cell r="Y75">
            <v>76.83</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7.4353364152966233</v>
          </cell>
          <cell r="W76">
            <v>10.337907410629981</v>
          </cell>
          <cell r="X76">
            <v>109.85</v>
          </cell>
          <cell r="Y76">
            <v>152.74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6.8367455417749099</v>
          </cell>
          <cell r="W77">
            <v>11.723855936605807</v>
          </cell>
          <cell r="X77">
            <v>101.01</v>
          </cell>
          <cell r="Y77">
            <v>173.22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8.0233559910566239</v>
          </cell>
          <cell r="W78">
            <v>10.997552120614861</v>
          </cell>
          <cell r="X78">
            <v>154.49</v>
          </cell>
          <cell r="Y78">
            <v>211.76</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7.0692294937614619</v>
          </cell>
          <cell r="W79">
            <v>11.279791450347028</v>
          </cell>
          <cell r="X79">
            <v>136.12</v>
          </cell>
          <cell r="Y79">
            <v>217.2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7.6611262531771995</v>
          </cell>
          <cell r="W80">
            <v>10.625733492202334</v>
          </cell>
          <cell r="X80">
            <v>192.26</v>
          </cell>
          <cell r="Y80">
            <v>266.64999999999998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7.9311834393658724</v>
          </cell>
          <cell r="W88">
            <v>10.796639136448803</v>
          </cell>
          <cell r="X88">
            <v>11.9</v>
          </cell>
          <cell r="Y88">
            <v>16.190000000000001</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6.8110298002601475</v>
          </cell>
          <cell r="W89">
            <v>11.404185675591844</v>
          </cell>
          <cell r="X89">
            <v>10.220000000000001</v>
          </cell>
          <cell r="Y89">
            <v>17.11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8.0743318381387237</v>
          </cell>
          <cell r="W90">
            <v>10.913963318113662</v>
          </cell>
          <cell r="X90">
            <v>17.73</v>
          </cell>
          <cell r="Y90">
            <v>23.97</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6.63624186818432</v>
          </cell>
          <cell r="W91">
            <v>11.910956083421915</v>
          </cell>
          <cell r="X91">
            <v>14.57</v>
          </cell>
          <cell r="Y91">
            <v>26.16</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7.6700671765860662</v>
          </cell>
          <cell r="W92">
            <v>10.888675056849991</v>
          </cell>
          <cell r="X92">
            <v>27.13</v>
          </cell>
          <cell r="Y92">
            <v>38.51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6.8693209650258495</v>
          </cell>
          <cell r="W93">
            <v>11.137860142823747</v>
          </cell>
          <cell r="X93">
            <v>24.3</v>
          </cell>
          <cell r="Y93">
            <v>39.39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7.5191941513439833</v>
          </cell>
          <cell r="W94">
            <v>10.451870218836909</v>
          </cell>
          <cell r="X94">
            <v>51.83</v>
          </cell>
          <cell r="Y94">
            <v>72.040000000000006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6.6509474863942648</v>
          </cell>
          <cell r="W95">
            <v>11.495201282506427</v>
          </cell>
          <cell r="X95">
            <v>45.84</v>
          </cell>
          <cell r="Y95">
            <v>79.23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8.0870449399904647</v>
          </cell>
          <cell r="W96">
            <v>10.631446558156258</v>
          </cell>
          <cell r="X96">
            <v>119.48</v>
          </cell>
          <cell r="Y96">
            <v>157.08000000000001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6.8995841138170988</v>
          </cell>
          <cell r="W97">
            <v>11.88614866360116</v>
          </cell>
          <cell r="X97">
            <v>101.94</v>
          </cell>
          <cell r="Y97">
            <v>175.61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7.8101576263770305</v>
          </cell>
          <cell r="W98">
            <v>11.089675184858638</v>
          </cell>
          <cell r="X98">
            <v>150.38999999999999</v>
          </cell>
          <cell r="Y98">
            <v>213.54</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7.0382048842367118</v>
          </cell>
          <cell r="W99">
            <v>11.56998901001074</v>
          </cell>
          <cell r="X99">
            <v>135.52000000000001</v>
          </cell>
          <cell r="Y99">
            <v>222.78</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8.1105726012114392</v>
          </cell>
          <cell r="W100">
            <v>10.652785778420851</v>
          </cell>
          <cell r="X100">
            <v>203.54</v>
          </cell>
          <cell r="Y100">
            <v>267.33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7.7699910535510606</v>
          </cell>
          <cell r="W101">
            <v>10.803605855682601</v>
          </cell>
          <cell r="X101">
            <v>11.65</v>
          </cell>
          <cell r="Y101">
            <v>16.21</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7.0107095980148131</v>
          </cell>
          <cell r="W102">
            <v>11.553577829323473</v>
          </cell>
          <cell r="X102">
            <v>10.52</v>
          </cell>
          <cell r="Y102">
            <v>17.329999999999998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7.7093051760148876</v>
          </cell>
          <cell r="W103">
            <v>10.596911643799665</v>
          </cell>
          <cell r="X103">
            <v>16.93</v>
          </cell>
          <cell r="Y103">
            <v>23.27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7.1773888015026657</v>
          </cell>
          <cell r="W104">
            <v>11.148890189111507</v>
          </cell>
          <cell r="X104">
            <v>15.76</v>
          </cell>
          <cell r="Y104">
            <v>24.48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7.8179310861681408</v>
          </cell>
          <cell r="W105">
            <v>10.374024175110902</v>
          </cell>
          <cell r="X105">
            <v>27.65</v>
          </cell>
          <cell r="Y105">
            <v>36.69</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7.0181507222377206</v>
          </cell>
          <cell r="W106">
            <v>11.438147686698734</v>
          </cell>
          <cell r="X106">
            <v>24.82</v>
          </cell>
          <cell r="Y106">
            <v>40.46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7.9167983365226577</v>
          </cell>
          <cell r="W107">
            <v>10.573208218420547</v>
          </cell>
          <cell r="X107">
            <v>54.57</v>
          </cell>
          <cell r="Y107">
            <v>72.88</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7.3270968333394979</v>
          </cell>
          <cell r="W108">
            <v>11.899928642950853</v>
          </cell>
          <cell r="X108">
            <v>50.5</v>
          </cell>
          <cell r="Y108">
            <v>82.02</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7.5617087033680059</v>
          </cell>
          <cell r="W109">
            <v>11.041284141772429</v>
          </cell>
          <cell r="X109">
            <v>111.72</v>
          </cell>
          <cell r="Y109">
            <v>163.13</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6.8769738249785561</v>
          </cell>
          <cell r="W110">
            <v>11.717308084606454</v>
          </cell>
          <cell r="X110">
            <v>101.6</v>
          </cell>
          <cell r="Y110">
            <v>173.12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7.5000576744743945</v>
          </cell>
          <cell r="W111">
            <v>10.384172632122668</v>
          </cell>
          <cell r="X111">
            <v>144.41999999999999</v>
          </cell>
          <cell r="Y111">
            <v>199.95</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7.0513406197758615</v>
          </cell>
          <cell r="W112">
            <v>11.271769896064386</v>
          </cell>
          <cell r="X112">
            <v>135.78</v>
          </cell>
          <cell r="Y112">
            <v>217.04</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7.9352415360076307</v>
          </cell>
          <cell r="W113">
            <v>10.719976159474557</v>
          </cell>
          <cell r="X113">
            <v>199.14</v>
          </cell>
          <cell r="Y113">
            <v>269.02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7.4539805318464323</v>
          </cell>
          <cell r="W115">
            <v>10.684686028814792</v>
          </cell>
          <cell r="X115">
            <v>11.18</v>
          </cell>
          <cell r="Y115">
            <v>16.03</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7.2555816094751133</v>
          </cell>
          <cell r="W116">
            <v>11.408320079738955</v>
          </cell>
          <cell r="X116">
            <v>10.88</v>
          </cell>
          <cell r="Y116">
            <v>17.11</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8.1776215308356388</v>
          </cell>
          <cell r="W117">
            <v>10.97839079847107</v>
          </cell>
          <cell r="X117">
            <v>17.96</v>
          </cell>
          <cell r="Y117">
            <v>24.11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6.9197112719717726</v>
          </cell>
          <cell r="W118">
            <v>11.779442617295981</v>
          </cell>
          <cell r="X118">
            <v>15.2</v>
          </cell>
          <cell r="Y118">
            <v>25.87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8.0879892235357982</v>
          </cell>
          <cell r="W119">
            <v>10.872693451643251</v>
          </cell>
          <cell r="X119">
            <v>28.61</v>
          </cell>
          <cell r="Y119">
            <v>38.46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7.2456165727674779</v>
          </cell>
          <cell r="W120">
            <v>11.224359546827859</v>
          </cell>
          <cell r="X120">
            <v>25.63</v>
          </cell>
          <cell r="Y120">
            <v>39.700000000000003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7.9506173110333522</v>
          </cell>
          <cell r="W121">
            <v>10.36659122028818</v>
          </cell>
          <cell r="X121">
            <v>54.8</v>
          </cell>
          <cell r="Y121">
            <v>71.45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6.7266629463194452</v>
          </cell>
          <cell r="W122">
            <v>11.570858826744431</v>
          </cell>
          <cell r="X122">
            <v>46.36</v>
          </cell>
          <cell r="Y122">
            <v>79.75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7.7413451782730149</v>
          </cell>
          <cell r="W123">
            <v>11.086369529816103</v>
          </cell>
          <cell r="X123">
            <v>114.38</v>
          </cell>
          <cell r="Y123">
            <v>163.80000000000001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7.1383688036709145</v>
          </cell>
          <cell r="W124">
            <v>11.903084601788541</v>
          </cell>
          <cell r="X124">
            <v>105.47</v>
          </cell>
          <cell r="Y124">
            <v>175.86</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8.1096949667150415</v>
          </cell>
          <cell r="W125">
            <v>10.907445786919022</v>
          </cell>
          <cell r="X125">
            <v>156.16</v>
          </cell>
          <cell r="Y125">
            <v>210.03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7.3245149196699382</v>
          </cell>
          <cell r="W126">
            <v>11.47513340976178</v>
          </cell>
          <cell r="X126">
            <v>141.04</v>
          </cell>
          <cell r="Y126">
            <v>220.96</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7.8444331549585575</v>
          </cell>
          <cell r="W127">
            <v>10.442552045885993</v>
          </cell>
          <cell r="X127">
            <v>196.86</v>
          </cell>
          <cell r="Y127">
            <v>262.06</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1</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topLeftCell="A10" zoomScaleNormal="100" workbookViewId="1">
      <selection activeCell="A19" sqref="A19"/>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6.7676797703503655E-2</v>
      </c>
      <c r="C2">
        <f t="shared" ref="C2:C32" ca="1" si="0">RAND()</f>
        <v>0.50838485379212051</v>
      </c>
      <c r="D2" t="str">
        <f ca="1">VLOOKUP($B2
+IF(D1="DI",1,
IF(D1="EN",2,
IF(D1="GO",3,0))),$AC:$AD,MATCH($AD$1,$AC$1:$AD$1,0),1)</f>
        <v>GO</v>
      </c>
      <c r="E2">
        <f ca="1">ROUNDDOWN(VLOOKUP(D2,$P:$W,MATCH($U$1,$P$1:$W$1,0),0)+C2*(VLOOKUP(D2,$P:$W,MATCH($V$1,$P$1:$W$1,0),0)-VLOOKUP(D2,$P:$W,MATCH($U$1,$P$1:$W$1,0),0)+10^ABS(VLOOKUP(D2,$P:$W,MATCH($W$1,$P$1:$W$1,0),0))),VLOOKUP(D2,$P:$W,MATCH($W$1,$P$1:$W$1,0),0))</f>
        <v>2000</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14</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0.29544825337361602</v>
      </c>
      <c r="C3">
        <f t="shared" ca="1" si="0"/>
        <v>0.66962875215085604</v>
      </c>
      <c r="D3" t="str">
        <f t="shared" ref="D3:D32" ca="1" si="2">VLOOKUP($B3
+IF(D2="DI",1,
IF(D2="EN",2,
IF(D2="GO",3,0))),$AC:$AD,MATCH($AD$1,$AC$1:$AD$1,0),1)</f>
        <v>EN</v>
      </c>
      <c r="E3">
        <f t="shared" ref="E3:E32" ca="1" si="3">ROUNDDOWN(VLOOKUP(D3,$P:$W,MATCH($U$1,$P$1:$W$1,0),0)+C3*(VLOOKUP(D3,$P:$W,MATCH($V$1,$P$1:$W$1,0),0)-VLOOKUP(D3,$P:$W,MATCH($U$1,$P$1:$W$1,0),0)+10^ABS(VLOOKUP(D3,$P:$W,MATCH($W$1,$P$1:$W$1,0),0))),VLOOKUP(D3,$P:$W,MATCH($W$1,$P$1:$W$1,0),0))</f>
        <v>8</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13</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0.74759972749972781</v>
      </c>
      <c r="C4">
        <f t="shared" ca="1" si="0"/>
        <v>0.76522479975196256</v>
      </c>
      <c r="D4" t="str">
        <f t="shared" ca="1" si="2"/>
        <v>GO</v>
      </c>
      <c r="E4">
        <f t="shared" ca="1" si="3"/>
        <v>2800</v>
      </c>
      <c r="F4" t="s">
        <v>128</v>
      </c>
      <c r="G4">
        <v>12</v>
      </c>
      <c r="H4" t="s">
        <v>128</v>
      </c>
      <c r="I4">
        <v>7</v>
      </c>
      <c r="J4" t="str">
        <f t="shared" si="4"/>
        <v/>
      </c>
      <c r="K4" t="str">
        <f t="shared" ca="1" si="5"/>
        <v>{"dy":1,"cd":"EN","cn":5},{"dy":2,"cd":"GO","cn":1900},{"dy":3,"cd":"EN","cn":7}</v>
      </c>
      <c r="L4" t="str">
        <f t="shared" si="6"/>
        <v>{"dy":3,"cd":"EN","cn":7}</v>
      </c>
      <c r="P4" t="s">
        <v>98</v>
      </c>
      <c r="Q4">
        <f t="shared" ca="1" si="7"/>
        <v>4</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0.15103855768503316</v>
      </c>
      <c r="C5">
        <f t="shared" ca="1" si="0"/>
        <v>0.29249691223296159</v>
      </c>
      <c r="D5" t="str">
        <f t="shared" ca="1" si="2"/>
        <v>EN</v>
      </c>
      <c r="E5">
        <f t="shared" ca="1" si="3"/>
        <v>7</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0.95376123459866136</v>
      </c>
      <c r="C6">
        <f t="shared" ca="1" si="0"/>
        <v>0.15734336601543575</v>
      </c>
      <c r="D6" t="str">
        <f t="shared" ca="1" si="2"/>
        <v>DI</v>
      </c>
      <c r="E6">
        <f t="shared" ca="1" si="3"/>
        <v>3</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8.1644671265449498E-2</v>
      </c>
      <c r="C7">
        <f t="shared" ca="1" si="0"/>
        <v>0.88859504731489525</v>
      </c>
      <c r="D7" t="str">
        <f t="shared" ca="1" si="2"/>
        <v>GO</v>
      </c>
      <c r="E7">
        <f t="shared" ca="1" si="3"/>
        <v>3200</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0.82129038115273312</v>
      </c>
      <c r="C8">
        <f t="shared" ca="1" si="0"/>
        <v>0.91638225142815821</v>
      </c>
      <c r="D8" t="str">
        <f t="shared" ca="1" si="2"/>
        <v>EN</v>
      </c>
      <c r="E8">
        <f t="shared" ca="1" si="3"/>
        <v>9</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0.32597554613744606</v>
      </c>
      <c r="C9">
        <f t="shared" ca="1" si="0"/>
        <v>0.55892618567040775</v>
      </c>
      <c r="D9" t="str">
        <f t="shared" ca="1" si="2"/>
        <v>GO</v>
      </c>
      <c r="E9">
        <f t="shared" ca="1" si="3"/>
        <v>2200</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0.45268258730019395</v>
      </c>
      <c r="C10">
        <f t="shared" ca="1" si="0"/>
        <v>0.6705603201885898</v>
      </c>
      <c r="D10" t="str">
        <f t="shared" ca="1" si="2"/>
        <v>EN</v>
      </c>
      <c r="E10">
        <f t="shared" ca="1" si="3"/>
        <v>8</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0.16218531490015653</v>
      </c>
      <c r="C11">
        <f t="shared" ca="1" si="0"/>
        <v>0.39972421976105244</v>
      </c>
      <c r="D11" t="str">
        <f t="shared" ca="1" si="2"/>
        <v>GO</v>
      </c>
      <c r="E11">
        <f t="shared" ca="1" si="3"/>
        <v>1700</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0.36016497212911691</v>
      </c>
      <c r="C12">
        <f t="shared" ca="1" si="0"/>
        <v>0.54306944156046766</v>
      </c>
      <c r="D12" t="str">
        <f t="shared" ca="1" si="2"/>
        <v>EN</v>
      </c>
      <c r="E12">
        <f t="shared" ca="1" si="3"/>
        <v>8</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0.99730537532474606</v>
      </c>
      <c r="C13">
        <f t="shared" ca="1" si="0"/>
        <v>0.38533597414847254</v>
      </c>
      <c r="D13" t="str">
        <f t="shared" ca="1" si="2"/>
        <v>DI</v>
      </c>
      <c r="E13">
        <f t="shared" ca="1" si="3"/>
        <v>4</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7.9233979777955765E-2</v>
      </c>
      <c r="C14">
        <f t="shared" ca="1" si="0"/>
        <v>0.17926535811581079</v>
      </c>
      <c r="D14" t="str">
        <f t="shared" ca="1" si="2"/>
        <v>GO</v>
      </c>
      <c r="E14">
        <f t="shared" ca="1" si="3"/>
        <v>1000</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0.63211226735279469</v>
      </c>
      <c r="C15">
        <f t="shared" ca="1" si="0"/>
        <v>0.91246604062956604</v>
      </c>
      <c r="D15" t="str">
        <f t="shared" ca="1" si="2"/>
        <v>EN</v>
      </c>
      <c r="E15">
        <f t="shared" ca="1" si="3"/>
        <v>9</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0.88068746241990326</v>
      </c>
      <c r="C16">
        <f t="shared" ca="1" si="0"/>
        <v>0.10254531810047984</v>
      </c>
      <c r="D16" t="str">
        <f t="shared" ca="1" si="2"/>
        <v>DI</v>
      </c>
      <c r="E16">
        <f t="shared" ca="1" si="3"/>
        <v>3</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0.71028101395190812</v>
      </c>
      <c r="C17">
        <f t="shared" ca="1" si="0"/>
        <v>0.38009241675174754</v>
      </c>
      <c r="D17" t="str">
        <f t="shared" ca="1" si="2"/>
        <v>EN</v>
      </c>
      <c r="E17">
        <f t="shared" ca="1" si="3"/>
        <v>7</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0.42991226650037151</v>
      </c>
      <c r="C18">
        <f t="shared" ca="1" si="0"/>
        <v>0.73310362421642472</v>
      </c>
      <c r="D18" t="str">
        <f t="shared" ca="1" si="2"/>
        <v>GO</v>
      </c>
      <c r="E18">
        <f t="shared" ca="1" si="3"/>
        <v>2700</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4.7592432578061117E-2</v>
      </c>
      <c r="C19">
        <f t="shared" ca="1" si="0"/>
        <v>9.3575293049297681E-2</v>
      </c>
      <c r="D19" t="str">
        <f t="shared" ca="1" si="2"/>
        <v>EN</v>
      </c>
      <c r="E19">
        <f t="shared" ca="1" si="3"/>
        <v>6</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0.60389658559098347</v>
      </c>
      <c r="C20">
        <f t="shared" ca="1" si="0"/>
        <v>0.42973641309542365</v>
      </c>
      <c r="D20" t="str">
        <f t="shared" ca="1" si="2"/>
        <v>GO</v>
      </c>
      <c r="E20">
        <f t="shared" ca="1" si="3"/>
        <v>1800</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1.139875706765181E-2</v>
      </c>
      <c r="C21">
        <f t="shared" ca="1" si="0"/>
        <v>0.60173816838616634</v>
      </c>
      <c r="D21" t="str">
        <f t="shared" ca="1" si="2"/>
        <v>EN</v>
      </c>
      <c r="E21">
        <f t="shared" ca="1" si="3"/>
        <v>8</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0.21739417215925061</v>
      </c>
      <c r="C22">
        <f t="shared" ca="1" si="0"/>
        <v>0.56188408223376385</v>
      </c>
      <c r="D22" t="str">
        <f t="shared" ca="1" si="2"/>
        <v>GO</v>
      </c>
      <c r="E22">
        <f t="shared" ca="1" si="3"/>
        <v>2200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0.40644859686752755</v>
      </c>
      <c r="C23">
        <f t="shared" ca="1" si="0"/>
        <v>0.49831856131614483</v>
      </c>
      <c r="D23" t="str">
        <f t="shared" ca="1" si="2"/>
        <v>EN</v>
      </c>
      <c r="E23">
        <f t="shared" ca="1" si="3"/>
        <v>7</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0.79087655425099801</v>
      </c>
      <c r="C24">
        <f t="shared" ca="1" si="0"/>
        <v>0.11500445630949285</v>
      </c>
      <c r="D24" t="str">
        <f t="shared" ca="1" si="2"/>
        <v>GO</v>
      </c>
      <c r="E24">
        <f t="shared" ca="1" si="3"/>
        <v>800</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0.24585212731147632</v>
      </c>
      <c r="C25">
        <f t="shared" ca="1" si="0"/>
        <v>0.6342461609476443</v>
      </c>
      <c r="D25" t="str">
        <f t="shared" ca="1" si="2"/>
        <v>EN</v>
      </c>
      <c r="E25">
        <f t="shared" ca="1" si="3"/>
        <v>8</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0.12894364013351178</v>
      </c>
      <c r="C26">
        <f t="shared" ca="1" si="0"/>
        <v>0.62480464740350217</v>
      </c>
      <c r="D26" t="str">
        <f t="shared" ca="1" si="2"/>
        <v>GO</v>
      </c>
      <c r="E26">
        <f t="shared" ca="1" si="3"/>
        <v>2400</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0.32334849406336996</v>
      </c>
      <c r="C27">
        <f t="shared" ca="1" si="0"/>
        <v>2.3107903212958636E-2</v>
      </c>
      <c r="D27" t="str">
        <f t="shared" ca="1" si="2"/>
        <v>EN</v>
      </c>
      <c r="E27">
        <f t="shared" ca="1" si="3"/>
        <v>6</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0.42514352951701917</v>
      </c>
      <c r="C28">
        <f t="shared" ca="1" si="0"/>
        <v>0.28857444771312701</v>
      </c>
      <c r="D28" t="str">
        <f t="shared" ca="1" si="2"/>
        <v>GO</v>
      </c>
      <c r="E28">
        <f t="shared" ca="1" si="3"/>
        <v>1300</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2.6358989880137407E-2</v>
      </c>
      <c r="C29">
        <f t="shared" ca="1" si="0"/>
        <v>2.9224025805739018E-2</v>
      </c>
      <c r="D29" t="str">
        <f t="shared" ca="1" si="2"/>
        <v>EN</v>
      </c>
      <c r="E29">
        <f t="shared" ca="1" si="3"/>
        <v>6</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0.95548285461001159</v>
      </c>
      <c r="C30">
        <f t="shared" ca="1" si="0"/>
        <v>0.30518874656095707</v>
      </c>
      <c r="D30" t="str">
        <f t="shared" ca="1" si="2"/>
        <v>DI</v>
      </c>
      <c r="E30">
        <f t="shared" ca="1" si="3"/>
        <v>4</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0.60056864170722402</v>
      </c>
      <c r="C31">
        <f t="shared" ca="1" si="0"/>
        <v>0.29131117197962486</v>
      </c>
      <c r="D31" t="str">
        <f t="shared" ca="1" si="2"/>
        <v>EN</v>
      </c>
      <c r="E31">
        <f t="shared" ca="1" si="3"/>
        <v>7</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0.24144306675129157</v>
      </c>
      <c r="C32">
        <f t="shared" ca="1" si="0"/>
        <v>0.4524915863106358</v>
      </c>
      <c r="D32" t="str">
        <f t="shared" ca="1" si="2"/>
        <v>GO</v>
      </c>
      <c r="E32">
        <f t="shared" ca="1" si="3"/>
        <v>1900</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C2" activePane="bottomRight" state="frozen"/>
      <selection pane="topRight" activeCell="C1" sqref="C1"/>
      <selection pane="bottomLeft" activeCell="A2" sqref="A2"/>
      <selection pane="bottomRight" activeCell="AJ156" sqref="AJ156"/>
    </sheetView>
    <sheetView tabSelected="1" workbookViewId="1">
      <pane xSplit="2" ySplit="1" topLeftCell="Q165" activePane="bottomRight" state="frozen"/>
      <selection pane="topRight" activeCell="C1" sqref="C1"/>
      <selection pane="bottomLeft" activeCell="A2" sqref="A2"/>
      <selection pane="bottomRight" activeCell="AB181" sqref="AB181"/>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0.23661154592979572</v>
      </c>
      <c r="E2">
        <f t="shared" ca="1" si="1"/>
        <v>0.37618009469930946</v>
      </c>
      <c r="F2">
        <f t="shared" ca="1" si="1"/>
        <v>0.95158446525559193</v>
      </c>
      <c r="G2">
        <f t="shared" ca="1" si="1"/>
        <v>0.21754735081233878</v>
      </c>
      <c r="H2">
        <f t="shared" ca="1" si="1"/>
        <v>0.98378506464027748</v>
      </c>
      <c r="I2">
        <f t="shared" ca="1" si="1"/>
        <v>0.25138375994623041</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Equip3102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1100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133</v>
      </c>
      <c r="AU2">
        <f t="shared" ref="AU2:AU15" si="12">COUNTIF(AB:AB,AP2)</f>
        <v>154</v>
      </c>
      <c r="AV2">
        <f ca="1">COUNTIFS(M:M,AP2,T:T,"전설")</f>
        <v>4</v>
      </c>
      <c r="AW2">
        <f>COUNTIFS(AB:AB,AP2,AI:AI,"전설")</f>
        <v>7</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dy":25,"sl":11,"tp":"fp","vl":"Actor1109","cn":80,"pt":"DI","pp":188,"pr":79},{"dy":26,"sl":11,"tp":"fp","vl":"Actor1109","cn":80,"pt":"DI","pp":188,"pr":79},{"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0.4110085994171625</v>
      </c>
      <c r="E3">
        <f t="shared" ca="1" si="1"/>
        <v>0.99673002145931333</v>
      </c>
      <c r="F3">
        <f t="shared" ca="1" si="1"/>
        <v>0.68159776730402655</v>
      </c>
      <c r="G3">
        <f t="shared" ca="1" si="1"/>
        <v>0.98424603151688461</v>
      </c>
      <c r="H3">
        <f t="shared" ca="1" si="1"/>
        <v>5.9082269226988782E-2</v>
      </c>
      <c r="I3">
        <f t="shared" ca="1" si="1"/>
        <v>0.63976695800839256</v>
      </c>
      <c r="M3" t="str">
        <f t="shared" ca="1" si="2"/>
        <v>지정 장비</v>
      </c>
      <c r="N3" t="str">
        <f t="shared" ca="1" si="3"/>
        <v>Equip8302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74600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245</v>
      </c>
      <c r="W3">
        <v>1</v>
      </c>
      <c r="X3" t="s">
        <v>126</v>
      </c>
      <c r="Z3">
        <v>7300</v>
      </c>
      <c r="AA3" t="str">
        <f t="shared" ca="1" si="6"/>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1</v>
      </c>
      <c r="AU3">
        <f t="shared" si="12"/>
        <v>3</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3.5143453833103133E-2</v>
      </c>
      <c r="E4">
        <f t="shared" ca="1" si="1"/>
        <v>0.31961148809908602</v>
      </c>
      <c r="F4">
        <f t="shared" ca="1" si="1"/>
        <v>0.56963441845632157</v>
      </c>
      <c r="G4">
        <f t="shared" ca="1" si="1"/>
        <v>7.6166563762866568E-2</v>
      </c>
      <c r="H4">
        <f t="shared" ca="1" si="1"/>
        <v>0.25192286373151573</v>
      </c>
      <c r="I4">
        <f t="shared" ca="1" si="1"/>
        <v>0.80280222545829316</v>
      </c>
      <c r="M4" t="str">
        <f t="shared" ca="1" si="2"/>
        <v>안 지정 캐릭터 PP 영웅등급</v>
      </c>
      <c r="N4">
        <f t="shared" ca="1" si="3"/>
        <v>31961</v>
      </c>
      <c r="O4">
        <f t="shared" ca="1" si="4"/>
        <v>6</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1800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4</v>
      </c>
      <c r="AU4">
        <f t="shared" si="12"/>
        <v>1</v>
      </c>
      <c r="AV4">
        <f t="shared" ca="1" si="14"/>
        <v>0</v>
      </c>
      <c r="AW4">
        <f t="shared" si="15"/>
        <v>0</v>
      </c>
      <c r="AZ4">
        <v>149</v>
      </c>
      <c r="BE4" t="s">
        <v>192</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0.24710660964240028</v>
      </c>
      <c r="E5">
        <f t="shared" ca="1" si="1"/>
        <v>0.9716563964170426</v>
      </c>
      <c r="F5">
        <f t="shared" ca="1" si="1"/>
        <v>0.69679275347127956</v>
      </c>
      <c r="G5">
        <f t="shared" ca="1" si="1"/>
        <v>0.42032425377609994</v>
      </c>
      <c r="H5">
        <f t="shared" ca="1" si="1"/>
        <v>0.9151166504461401</v>
      </c>
      <c r="I5">
        <f t="shared" ca="1" si="1"/>
        <v>0.11552455806190542</v>
      </c>
      <c r="M5" t="str">
        <f t="shared" ca="1" si="2"/>
        <v>안 지정 캐릭터 PP 영웅등급</v>
      </c>
      <c r="N5">
        <f t="shared" ca="1" si="3"/>
        <v>97165</v>
      </c>
      <c r="O5">
        <f t="shared" ca="1" si="4"/>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4200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1</v>
      </c>
      <c r="AU5">
        <f t="shared" si="12"/>
        <v>14</v>
      </c>
      <c r="AV5">
        <f t="shared" ca="1" si="14"/>
        <v>0</v>
      </c>
      <c r="AW5">
        <f t="shared" si="15"/>
        <v>0</v>
      </c>
      <c r="AZ5">
        <v>1</v>
      </c>
      <c r="BE5">
        <f ca="1">LEN(BE2)</f>
        <v>21623</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0.73612657964954242</v>
      </c>
      <c r="E6">
        <f t="shared" ca="1" si="1"/>
        <v>0.18284267572779589</v>
      </c>
      <c r="F6">
        <f t="shared" ca="1" si="1"/>
        <v>0.37278457276769639</v>
      </c>
      <c r="G6">
        <f t="shared" ca="1" si="1"/>
        <v>0.1210834317373557</v>
      </c>
      <c r="H6">
        <f t="shared" ca="1" si="1"/>
        <v>0.8300003308952294</v>
      </c>
      <c r="I6">
        <f t="shared" ca="1" si="1"/>
        <v>0.90604203180298482</v>
      </c>
      <c r="M6" t="str">
        <f t="shared" ca="1" si="2"/>
        <v>안 지정 캐릭터 PP 일반등급</v>
      </c>
      <c r="N6">
        <f t="shared" ca="1" si="3"/>
        <v>18284</v>
      </c>
      <c r="O6">
        <f t="shared" ca="1" si="4"/>
        <v>5</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1500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1</v>
      </c>
      <c r="AU6">
        <f t="shared" si="12"/>
        <v>14</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5.9743189030924237E-2</v>
      </c>
      <c r="E7">
        <f t="shared" ca="1" si="1"/>
        <v>0.4379897612211664</v>
      </c>
      <c r="F7">
        <f t="shared" ca="1" si="1"/>
        <v>0.94023484420063141</v>
      </c>
      <c r="G7">
        <f t="shared" ca="1" si="1"/>
        <v>0.23204112873679883</v>
      </c>
      <c r="H7">
        <f t="shared" ca="1" si="1"/>
        <v>0.45430767308952824</v>
      </c>
      <c r="I7">
        <f t="shared" ca="1" si="1"/>
        <v>9.9192494349284344E-2</v>
      </c>
      <c r="M7" t="str">
        <f t="shared" ca="1" si="2"/>
        <v>지정 장비</v>
      </c>
      <c r="N7" t="str">
        <f t="shared" ca="1" si="3"/>
        <v>Equip3302</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206</v>
      </c>
      <c r="W7">
        <v>1</v>
      </c>
      <c r="X7" t="s">
        <v>126</v>
      </c>
      <c r="Z7">
        <v>2900</v>
      </c>
      <c r="AA7" t="str">
        <f t="shared" ca="1" si="6"/>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7</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0.19399845432414864</v>
      </c>
      <c r="E8">
        <f t="shared" ca="1" si="1"/>
        <v>0.35857319688200906</v>
      </c>
      <c r="F8">
        <f t="shared" ca="1" si="1"/>
        <v>0.39358588977205811</v>
      </c>
      <c r="G8">
        <f t="shared" ca="1" si="1"/>
        <v>0.74393839698553565</v>
      </c>
      <c r="H8">
        <f t="shared" ca="1" si="1"/>
        <v>0.56266415369497969</v>
      </c>
      <c r="I8">
        <f t="shared" ca="1" si="1"/>
        <v>0.59452598372858956</v>
      </c>
      <c r="M8" t="str">
        <f t="shared" ca="1" si="2"/>
        <v>지정 장비</v>
      </c>
      <c r="N8" t="str">
        <f t="shared" ca="1" si="3"/>
        <v>Equip4202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3100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258</v>
      </c>
      <c r="W8">
        <v>1</v>
      </c>
      <c r="X8" t="s">
        <v>126</v>
      </c>
      <c r="Z8">
        <v>2100</v>
      </c>
      <c r="AA8" t="str">
        <f t="shared" ca="1" si="6"/>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0.32765303206434993</v>
      </c>
      <c r="E9">
        <f t="shared" ca="1" si="1"/>
        <v>0.50195690973522344</v>
      </c>
      <c r="F9">
        <f t="shared" ca="1" si="1"/>
        <v>0.26293954406001674</v>
      </c>
      <c r="G9">
        <f t="shared" ca="1" si="1"/>
        <v>1.876684087610303E-2</v>
      </c>
      <c r="H9">
        <f t="shared" ca="1" si="1"/>
        <v>0.70898734489440696</v>
      </c>
      <c r="I9">
        <f t="shared" ca="1" si="1"/>
        <v>0.11324688825247742</v>
      </c>
      <c r="M9" t="str">
        <f t="shared" ca="1" si="2"/>
        <v>지정 장비</v>
      </c>
      <c r="N9" t="str">
        <f t="shared" ca="1" si="3"/>
        <v>Equip5401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DI</v>
      </c>
      <c r="Q9">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28</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14</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전설</v>
      </c>
      <c r="U9" t="s">
        <v>82</v>
      </c>
      <c r="V9" t="s">
        <v>258</v>
      </c>
      <c r="W9">
        <v>1</v>
      </c>
      <c r="X9" t="s">
        <v>126</v>
      </c>
      <c r="Z9">
        <v>2100</v>
      </c>
      <c r="AA9" t="str">
        <f t="shared" ca="1" si="6"/>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2</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0.73554211523234536</v>
      </c>
      <c r="E10">
        <f t="shared" ca="1" si="1"/>
        <v>0.78263863646426324</v>
      </c>
      <c r="F10">
        <f t="shared" ca="1" si="1"/>
        <v>0.44624005136724321</v>
      </c>
      <c r="G10">
        <f t="shared" ca="1" si="1"/>
        <v>0.75208635656764211</v>
      </c>
      <c r="H10">
        <f t="shared" ca="1" si="1"/>
        <v>0.64306425739615192</v>
      </c>
      <c r="I10">
        <f t="shared" ca="1" si="1"/>
        <v>0.46393757665210034</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0.37661517671085754</v>
      </c>
      <c r="E11">
        <f t="shared" ca="1" si="1"/>
        <v>5.159191695127785E-2</v>
      </c>
      <c r="F11">
        <f t="shared" ca="1" si="1"/>
        <v>0.76296735787497094</v>
      </c>
      <c r="G11">
        <f t="shared" ca="1" si="1"/>
        <v>0.85532736907182427</v>
      </c>
      <c r="H11">
        <f t="shared" ca="1" si="1"/>
        <v>7.595171025353209E-2</v>
      </c>
      <c r="I11">
        <f t="shared" ca="1" si="1"/>
        <v>0.75437481349030411</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0.40924988730071976</v>
      </c>
      <c r="E12">
        <f t="shared" ca="1" si="27"/>
        <v>0.35712716359908436</v>
      </c>
      <c r="F12">
        <f t="shared" ca="1" si="27"/>
        <v>0.60500640860254962</v>
      </c>
      <c r="G12">
        <f t="shared" ca="1" si="27"/>
        <v>0.23174981393267102</v>
      </c>
      <c r="H12">
        <f t="shared" ca="1" si="27"/>
        <v>0.28940094686730855</v>
      </c>
      <c r="I12">
        <f t="shared" ca="1" si="27"/>
        <v>0.86576672114028574</v>
      </c>
      <c r="M12" t="str">
        <f t="shared" ca="1" si="2"/>
        <v>지정 장비</v>
      </c>
      <c r="N12" t="str">
        <f t="shared" ca="1" si="3"/>
        <v>Equip3002</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900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84</v>
      </c>
      <c r="W12">
        <v>1</v>
      </c>
      <c r="X12" t="s">
        <v>130</v>
      </c>
      <c r="Z12">
        <v>149</v>
      </c>
      <c r="AA12" t="str">
        <f t="shared" ca="1" si="6"/>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0.21070063741019762</v>
      </c>
      <c r="E13">
        <f t="shared" ca="1" si="27"/>
        <v>0.83702166052804794</v>
      </c>
      <c r="F13">
        <f t="shared" ca="1" si="27"/>
        <v>0.52941171500557971</v>
      </c>
      <c r="G13">
        <f t="shared" ca="1" si="27"/>
        <v>0.96401414246818096</v>
      </c>
      <c r="H13">
        <f t="shared" ca="1" si="27"/>
        <v>0.53665525419478288</v>
      </c>
      <c r="I13">
        <f t="shared" ca="1" si="27"/>
        <v>0.66187505020257364</v>
      </c>
      <c r="M13" t="str">
        <f t="shared" ca="1" si="2"/>
        <v>지정 장비</v>
      </c>
      <c r="N13" t="str">
        <f t="shared" ca="1" si="3"/>
        <v>Equip7201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9600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187</v>
      </c>
      <c r="W13">
        <v>1</v>
      </c>
      <c r="X13" t="s">
        <v>130</v>
      </c>
      <c r="Z13">
        <v>96</v>
      </c>
      <c r="AA13" t="str">
        <f t="shared" ca="1" si="6"/>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0.70330473403828819</v>
      </c>
      <c r="E14">
        <f t="shared" ca="1" si="27"/>
        <v>6.4428107296927162E-2</v>
      </c>
      <c r="F14">
        <f t="shared" ca="1" si="27"/>
        <v>0.16069771689756607</v>
      </c>
      <c r="G14">
        <f t="shared" ca="1" si="27"/>
        <v>0.14271198735105628</v>
      </c>
      <c r="H14">
        <f t="shared" ca="1" si="27"/>
        <v>0.76917810197529923</v>
      </c>
      <c r="I14">
        <f t="shared" ca="1" si="27"/>
        <v>0.39496187570945018</v>
      </c>
      <c r="M14" t="str">
        <f t="shared" ca="1" si="2"/>
        <v>안 지정 캐릭터 PP 영웅등급</v>
      </c>
      <c r="N14">
        <f t="shared" ca="1" si="3"/>
        <v>6442</v>
      </c>
      <c r="O14">
        <f t="shared" ca="1" si="4"/>
        <v>3</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61</v>
      </c>
      <c r="AU14">
        <f t="shared" si="12"/>
        <v>53</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0.42837236158608027</v>
      </c>
      <c r="E15">
        <f t="shared" ca="1" si="27"/>
        <v>0.18538712580060368</v>
      </c>
      <c r="F15">
        <f t="shared" ca="1" si="27"/>
        <v>0.56876679811392195</v>
      </c>
      <c r="G15">
        <f t="shared" ca="1" si="27"/>
        <v>0.21212153609466622</v>
      </c>
      <c r="H15">
        <f t="shared" ca="1" si="27"/>
        <v>0.97031990703178139</v>
      </c>
      <c r="I15">
        <f t="shared" ca="1" si="27"/>
        <v>0.67921509594866802</v>
      </c>
      <c r="M15" t="str">
        <f t="shared" ca="1" si="2"/>
        <v>안 지정 캐릭터 PP 일반등급</v>
      </c>
      <c r="N15">
        <f t="shared" ca="1" si="3"/>
        <v>18538</v>
      </c>
      <c r="O15">
        <f t="shared" ca="1" si="4"/>
        <v>5</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1500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49</v>
      </c>
      <c r="AU15">
        <f t="shared" si="12"/>
        <v>37</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0.63730164607464235</v>
      </c>
      <c r="E16">
        <f t="shared" ca="1" si="27"/>
        <v>0.47017132808249695</v>
      </c>
      <c r="F16">
        <f t="shared" ca="1" si="27"/>
        <v>0.49808746816135718</v>
      </c>
      <c r="G16">
        <f t="shared" ca="1" si="27"/>
        <v>0.97337222399008527</v>
      </c>
      <c r="H16">
        <f t="shared" ca="1" si="27"/>
        <v>0.69152126792433244</v>
      </c>
      <c r="I16">
        <f t="shared" ca="1" si="27"/>
        <v>0.57214758054881609</v>
      </c>
      <c r="M16" t="str">
        <f t="shared" ca="1" si="2"/>
        <v>안 지정 캐릭터 PP 일반등급</v>
      </c>
      <c r="N16">
        <f t="shared" ca="1" si="3"/>
        <v>47017</v>
      </c>
      <c r="O16">
        <f t="shared" ca="1" si="4"/>
        <v>8</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2400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0.53101483184507869</v>
      </c>
      <c r="E17">
        <f t="shared" ca="1" si="27"/>
        <v>0.26856487867609247</v>
      </c>
      <c r="F17">
        <f t="shared" ca="1" si="27"/>
        <v>0.43304086769930406</v>
      </c>
      <c r="G17">
        <f t="shared" ca="1" si="27"/>
        <v>0.92479169125297234</v>
      </c>
      <c r="H17">
        <f t="shared" ca="1" si="27"/>
        <v>0.72136750725296817</v>
      </c>
      <c r="I17">
        <f t="shared" ca="1" si="27"/>
        <v>0.59380262591734456</v>
      </c>
      <c r="M17" t="str">
        <f t="shared" ca="1" si="2"/>
        <v>안 지정 캐릭터 PP 영웅등급</v>
      </c>
      <c r="N17">
        <f t="shared" ca="1" si="3"/>
        <v>26856</v>
      </c>
      <c r="O17">
        <f t="shared" ca="1" si="4"/>
        <v>6</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1800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10.833333333333334</v>
      </c>
      <c r="AU17">
        <f>(COUNTIFS(B:B,$AQ$18,AC:AC,"Equip????")-AU19-AU20-AU21)/6</f>
        <v>17.166666666666668</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0.28961376632112434</v>
      </c>
      <c r="E18">
        <f t="shared" ca="1" si="27"/>
        <v>8.8381753370697202E-2</v>
      </c>
      <c r="F18">
        <f t="shared" ca="1" si="27"/>
        <v>0.52623568274241095</v>
      </c>
      <c r="G18">
        <f t="shared" ca="1" si="27"/>
        <v>0.96913892590733786</v>
      </c>
      <c r="H18">
        <f t="shared" ca="1" si="27"/>
        <v>0.36696438242806706</v>
      </c>
      <c r="I18">
        <f t="shared" ca="1" si="27"/>
        <v>5.7292565388265659E-2</v>
      </c>
      <c r="M18" t="str">
        <f t="shared" ca="1" si="2"/>
        <v>지정 장비</v>
      </c>
      <c r="N18" t="str">
        <f t="shared" ca="1" si="3"/>
        <v>Equip1002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600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245</v>
      </c>
      <c r="W18">
        <v>1</v>
      </c>
      <c r="X18" t="s">
        <v>126</v>
      </c>
      <c r="Z18">
        <v>7400</v>
      </c>
      <c r="AA18" t="str">
        <f t="shared" ca="1" si="6"/>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65</v>
      </c>
      <c r="AU18">
        <f>COUNTIFS(B:B,$AQ$18,AC:AC,"Equip????")-AU19-AU20-AU21</f>
        <v>103</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0.51601638568935559</v>
      </c>
      <c r="E19">
        <f t="shared" ca="1" si="27"/>
        <v>5.3009623853784937E-2</v>
      </c>
      <c r="F19">
        <f t="shared" ca="1" si="27"/>
        <v>0.90974353371484762</v>
      </c>
      <c r="G19">
        <f t="shared" ca="1" si="27"/>
        <v>0.75430794865317896</v>
      </c>
      <c r="H19">
        <f t="shared" ca="1" si="27"/>
        <v>0.97420794357464002</v>
      </c>
      <c r="I19">
        <f t="shared" ca="1" si="27"/>
        <v>0.79779594295720258</v>
      </c>
      <c r="M19" t="str">
        <f t="shared" ca="1" si="2"/>
        <v>지정 장비</v>
      </c>
      <c r="N19" t="str">
        <f t="shared" ca="1" si="3"/>
        <v>Equip0202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3300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208</v>
      </c>
      <c r="W19">
        <v>1</v>
      </c>
      <c r="X19" t="s">
        <v>126</v>
      </c>
      <c r="Z19">
        <v>3700</v>
      </c>
      <c r="AA19" t="str">
        <f t="shared" ca="1" si="6"/>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23</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0.81670623836333534</v>
      </c>
      <c r="E20">
        <f t="shared" ca="1" si="27"/>
        <v>0.63293831650110877</v>
      </c>
      <c r="F20">
        <f t="shared" ca="1" si="27"/>
        <v>7.1576975490492356E-2</v>
      </c>
      <c r="G20">
        <f t="shared" ca="1" si="27"/>
        <v>0.68095398560881515</v>
      </c>
      <c r="H20">
        <f t="shared" ca="1" si="27"/>
        <v>0.2140918933842334</v>
      </c>
      <c r="I20">
        <f t="shared" ca="1" si="27"/>
        <v>0.70633197732579867</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14</v>
      </c>
      <c r="AU20">
        <f>COUNTIFS(B:B,$AQ$18,AC:AC,"Equip7???")</f>
        <v>21</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0.59692247523313979</v>
      </c>
      <c r="E21">
        <f t="shared" ca="1" si="27"/>
        <v>0.27393596381626595</v>
      </c>
      <c r="F21">
        <f t="shared" ca="1" si="27"/>
        <v>0.39989364809761085</v>
      </c>
      <c r="G21">
        <f t="shared" ca="1" si="27"/>
        <v>0.1497433339359443</v>
      </c>
      <c r="H21">
        <f t="shared" ca="1" si="27"/>
        <v>0.28274839675559937</v>
      </c>
      <c r="I21">
        <f t="shared" ca="1" si="27"/>
        <v>0.64326870953780169</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31</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0.95691330005872755</v>
      </c>
      <c r="E22">
        <f t="shared" ca="1" si="28"/>
        <v>0.55871296785177205</v>
      </c>
      <c r="F22">
        <f t="shared" ca="1" si="28"/>
        <v>0.38825012727671659</v>
      </c>
      <c r="G22">
        <f t="shared" ca="1" si="28"/>
        <v>0.30588497664770131</v>
      </c>
      <c r="H22">
        <f t="shared" ca="1" si="28"/>
        <v>2.0890371867139157E-2</v>
      </c>
      <c r="I22">
        <f t="shared" ca="1" si="28"/>
        <v>0.78273250514538284</v>
      </c>
      <c r="M22" t="str">
        <f t="shared" ca="1" si="2"/>
        <v>캐릭터 상자 영웅등급</v>
      </c>
      <c r="N22" t="str">
        <f t="shared" ca="1" si="3"/>
        <v>삭제</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149</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240</v>
      </c>
      <c r="W22">
        <v>1</v>
      </c>
      <c r="X22" t="s">
        <v>126</v>
      </c>
      <c r="Z22">
        <v>7800</v>
      </c>
      <c r="AA22" t="str">
        <f t="shared" ca="1" si="6"/>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0.90928686532580816</v>
      </c>
      <c r="E23">
        <f t="shared" ca="1" si="28"/>
        <v>0.84715542313045533</v>
      </c>
      <c r="F23">
        <f t="shared" ca="1" si="28"/>
        <v>9.8068649750531312E-2</v>
      </c>
      <c r="G23">
        <f t="shared" ca="1" si="28"/>
        <v>0.34807864464991733</v>
      </c>
      <c r="H23">
        <f t="shared" ca="1" si="28"/>
        <v>0.67616667991557133</v>
      </c>
      <c r="I23">
        <f t="shared" ca="1" si="28"/>
        <v>1.955862843290479E-2</v>
      </c>
      <c r="M23" t="str">
        <f t="shared" ca="1" si="2"/>
        <v>지정 장비</v>
      </c>
      <c r="N23" t="str">
        <f t="shared" ca="1" si="3"/>
        <v>Equip7202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14</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0.89665372235080087</v>
      </c>
      <c r="E24">
        <f t="shared" ca="1" si="28"/>
        <v>0.71513800617633549</v>
      </c>
      <c r="F24">
        <f t="shared" ca="1" si="28"/>
        <v>0.98106763194518032</v>
      </c>
      <c r="G24">
        <f t="shared" ca="1" si="28"/>
        <v>0.97267435213600661</v>
      </c>
      <c r="H24">
        <f t="shared" ca="1" si="28"/>
        <v>0.65194914972269724</v>
      </c>
      <c r="I24">
        <f t="shared" ca="1" si="28"/>
        <v>0.16642242486734582</v>
      </c>
      <c r="M24" t="str">
        <f t="shared" ca="1" si="2"/>
        <v>안 지정 캐릭터 PP 영웅등급</v>
      </c>
      <c r="N24">
        <f t="shared" ca="1" si="3"/>
        <v>71513</v>
      </c>
      <c r="O24">
        <f t="shared" ca="1" si="4"/>
        <v>11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3300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0.71591653232624763</v>
      </c>
      <c r="E25">
        <f t="shared" ca="1" si="28"/>
        <v>0.89709763423048117</v>
      </c>
      <c r="F25">
        <f t="shared" ca="1" si="28"/>
        <v>0.57195612902997583</v>
      </c>
      <c r="G25">
        <f t="shared" ca="1" si="28"/>
        <v>0.2443919767365571</v>
      </c>
      <c r="H25">
        <f t="shared" ca="1" si="28"/>
        <v>0.5271334859082184</v>
      </c>
      <c r="I25">
        <f t="shared" ca="1" si="28"/>
        <v>0.28304355298492578</v>
      </c>
      <c r="M25" t="str">
        <f t="shared" ca="1" si="2"/>
        <v>안 지정 캐릭터 PP 일반등급</v>
      </c>
      <c r="N25">
        <f t="shared" ca="1" si="3"/>
        <v>89709</v>
      </c>
      <c r="O25">
        <f t="shared" ca="1" si="4"/>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0.52882803929167688</v>
      </c>
      <c r="E26">
        <f t="shared" ca="1" si="28"/>
        <v>0.31175226211791229</v>
      </c>
      <c r="F26">
        <f t="shared" ca="1" si="28"/>
        <v>0.74449241430408597</v>
      </c>
      <c r="G26">
        <f t="shared" ca="1" si="28"/>
        <v>0.54803186067358467</v>
      </c>
      <c r="H26">
        <f t="shared" ca="1" si="28"/>
        <v>5.9197539627668716E-2</v>
      </c>
      <c r="I26">
        <f t="shared" ca="1" si="28"/>
        <v>0.29460611469135889</v>
      </c>
      <c r="M26" t="str">
        <f t="shared" ca="1" si="2"/>
        <v>안 지정 캐릭터 PP 일반등급</v>
      </c>
      <c r="N26">
        <f t="shared" ca="1" si="3"/>
        <v>31175</v>
      </c>
      <c r="O26">
        <f t="shared" ca="1" si="4"/>
        <v>6</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1800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0.14817106760971421</v>
      </c>
      <c r="E27">
        <f t="shared" ca="1" si="28"/>
        <v>0.59451432818964123</v>
      </c>
      <c r="F27">
        <f t="shared" ca="1" si="28"/>
        <v>0.52173921980555305</v>
      </c>
      <c r="G27">
        <f t="shared" ca="1" si="28"/>
        <v>0.51312142561150009</v>
      </c>
      <c r="H27">
        <f t="shared" ca="1" si="28"/>
        <v>0.41252639921798961</v>
      </c>
      <c r="I27">
        <f t="shared" ca="1" si="28"/>
        <v>0.80932039285521373</v>
      </c>
      <c r="M27" t="str">
        <f t="shared" ca="1" si="2"/>
        <v>지정 장비</v>
      </c>
      <c r="N27" t="str">
        <f t="shared" ca="1" si="3"/>
        <v>Equip5101</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1400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0.81286746873116644</v>
      </c>
      <c r="E28">
        <f t="shared" ca="1" si="28"/>
        <v>0.75100273382424265</v>
      </c>
      <c r="F28">
        <f t="shared" ca="1" si="28"/>
        <v>0.71139359040428041</v>
      </c>
      <c r="G28">
        <f t="shared" ca="1" si="28"/>
        <v>0.71697832498959913</v>
      </c>
      <c r="H28">
        <f t="shared" ca="1" si="28"/>
        <v>0.27225907622253565</v>
      </c>
      <c r="I28">
        <f t="shared" ca="1" si="28"/>
        <v>0.8656432806024642</v>
      </c>
      <c r="M28" t="str">
        <f t="shared" ca="1" si="2"/>
        <v>지정 장비</v>
      </c>
      <c r="N28" t="str">
        <f t="shared" ca="1" si="3"/>
        <v>Equip7101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3800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181</v>
      </c>
      <c r="W28">
        <v>1</v>
      </c>
      <c r="X28" t="s">
        <v>130</v>
      </c>
      <c r="Z28">
        <v>37</v>
      </c>
      <c r="AA28" t="str">
        <f t="shared" ca="1" si="6"/>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0.97701161066759212</v>
      </c>
      <c r="E29">
        <f t="shared" ca="1" si="28"/>
        <v>0.45058756165309422</v>
      </c>
      <c r="F29">
        <f t="shared" ca="1" si="28"/>
        <v>0.34838446957165592</v>
      </c>
      <c r="G29">
        <f t="shared" ca="1" si="28"/>
        <v>0.74976859474269519</v>
      </c>
      <c r="H29">
        <f t="shared" ca="1" si="28"/>
        <v>0.22812048257107509</v>
      </c>
      <c r="I29">
        <f t="shared" ca="1" si="28"/>
        <v>3.6432884084088513E-2</v>
      </c>
      <c r="M29" t="str">
        <f t="shared" ca="1" si="2"/>
        <v>지정 장비</v>
      </c>
      <c r="N29" t="str">
        <f t="shared" ca="1" si="3"/>
        <v>Equip5102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256</v>
      </c>
      <c r="W29">
        <v>1</v>
      </c>
      <c r="X29" t="s">
        <v>126</v>
      </c>
      <c r="Z29">
        <v>3500</v>
      </c>
      <c r="AA29" t="str">
        <f t="shared" ca="1" si="6"/>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0.66981698337323081</v>
      </c>
      <c r="E30">
        <f t="shared" ca="1" si="28"/>
        <v>0.93971557549194851</v>
      </c>
      <c r="F30">
        <f t="shared" ca="1" si="28"/>
        <v>0.39048260918958888</v>
      </c>
      <c r="G30">
        <f t="shared" ca="1" si="28"/>
        <v>0.49905655012444528</v>
      </c>
      <c r="H30">
        <f t="shared" ca="1" si="28"/>
        <v>0.89170830124094258</v>
      </c>
      <c r="I30">
        <f t="shared" ca="1" si="28"/>
        <v>0.13583860601717368</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0.60869514621668785</v>
      </c>
      <c r="E31">
        <f t="shared" ca="1" si="28"/>
        <v>0.97976105206028297</v>
      </c>
      <c r="F31">
        <f t="shared" ca="1" si="28"/>
        <v>0.37640623521293004</v>
      </c>
      <c r="G31">
        <f t="shared" ca="1" si="28"/>
        <v>0.27259996320325786</v>
      </c>
      <c r="H31">
        <f t="shared" ca="1" si="28"/>
        <v>0.6129003947603735</v>
      </c>
      <c r="I31">
        <f t="shared" ca="1" si="28"/>
        <v>9.6165281056693086E-2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0.23191191476633677</v>
      </c>
      <c r="E32">
        <f t="shared" ca="1" si="29"/>
        <v>0.93026809329312388</v>
      </c>
      <c r="F32">
        <f t="shared" ca="1" si="29"/>
        <v>0.1385264051677253</v>
      </c>
      <c r="G32">
        <f t="shared" ca="1" si="29"/>
        <v>0.64981239388156087</v>
      </c>
      <c r="H32">
        <f t="shared" ca="1" si="29"/>
        <v>0.87450218832610727</v>
      </c>
      <c r="I32">
        <f t="shared" ca="1" si="29"/>
        <v>0.1839052629063116</v>
      </c>
      <c r="M32" t="str">
        <f t="shared" ca="1" si="2"/>
        <v>지정 장비</v>
      </c>
      <c r="N32" t="str">
        <f t="shared" ca="1" si="3"/>
        <v>Equip8102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7700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0.76163905683341093</v>
      </c>
      <c r="E33">
        <f t="shared" ca="1" si="29"/>
        <v>0.20250052451777178</v>
      </c>
      <c r="F33">
        <f t="shared" ca="1" si="29"/>
        <v>0.77788516280017694</v>
      </c>
      <c r="G33">
        <f t="shared" ca="1" si="29"/>
        <v>0.5231904502420599</v>
      </c>
      <c r="H33">
        <f t="shared" ca="1" si="29"/>
        <v>0.19098940528623498</v>
      </c>
      <c r="I33">
        <f t="shared" ca="1" si="29"/>
        <v>0.82055425704850127</v>
      </c>
      <c r="M33" t="str">
        <f t="shared" ca="1" si="2"/>
        <v>지정 장비</v>
      </c>
      <c r="N33" t="str">
        <f t="shared" ca="1" si="3"/>
        <v>Equip1301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7900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0.25852122814911449</v>
      </c>
      <c r="E34">
        <f t="shared" ca="1" si="29"/>
        <v>0.17701953169370588</v>
      </c>
      <c r="F34">
        <f t="shared" ca="1" si="29"/>
        <v>0.9128045539638211</v>
      </c>
      <c r="G34">
        <f t="shared" ca="1" si="29"/>
        <v>0.18045659690959526</v>
      </c>
      <c r="H34">
        <f t="shared" ca="1" si="29"/>
        <v>0.78148334811759612</v>
      </c>
      <c r="I34">
        <f t="shared" ca="1" si="29"/>
        <v>0.78785386363874166</v>
      </c>
      <c r="M34" t="str">
        <f t="shared" ca="1" si="2"/>
        <v>안 지정 캐릭터 PP 영웅등급</v>
      </c>
      <c r="N34">
        <f t="shared" ca="1" si="3"/>
        <v>17701</v>
      </c>
      <c r="O34">
        <f t="shared" ca="1" si="4"/>
        <v>5</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1500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0.68133284101381009</v>
      </c>
      <c r="E35">
        <f t="shared" ca="1" si="29"/>
        <v>0.95871822124879813</v>
      </c>
      <c r="F35">
        <f t="shared" ca="1" si="29"/>
        <v>0.61431043171956223</v>
      </c>
      <c r="G35">
        <f t="shared" ca="1" si="29"/>
        <v>3.4860780908099409E-2</v>
      </c>
      <c r="H35">
        <f t="shared" ca="1" si="29"/>
        <v>0.60428831495643276</v>
      </c>
      <c r="I35">
        <f t="shared" ca="1" si="29"/>
        <v>0.45008172370625399</v>
      </c>
      <c r="M35" t="str">
        <f t="shared" ca="1" si="2"/>
        <v>안 지정 캐릭터 PP 일반등급</v>
      </c>
      <c r="N35">
        <f t="shared" ca="1" si="3"/>
        <v>95871</v>
      </c>
      <c r="O35">
        <f t="shared" ca="1" si="4"/>
        <v>14</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4200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4.6093625173121988E-2</v>
      </c>
      <c r="E36">
        <f t="shared" ca="1" si="29"/>
        <v>0.52422009010277615</v>
      </c>
      <c r="F36">
        <f t="shared" ca="1" si="29"/>
        <v>0.59744628468726257</v>
      </c>
      <c r="G36">
        <f t="shared" ca="1" si="29"/>
        <v>4.9874312305397073E-2</v>
      </c>
      <c r="H36">
        <f t="shared" ca="1" si="29"/>
        <v>0.66960580694933858</v>
      </c>
      <c r="I36">
        <f t="shared" ca="1" si="29"/>
        <v>0.10559798918139152</v>
      </c>
      <c r="M36" t="str">
        <f t="shared" ca="1" si="2"/>
        <v>안 지정 캐릭터 PP 일반등급</v>
      </c>
      <c r="N36">
        <f t="shared" ca="1" si="3"/>
        <v>52422</v>
      </c>
      <c r="O36">
        <f t="shared" ca="1" si="4"/>
        <v>9</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2700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0.61031883103080153</v>
      </c>
      <c r="E37">
        <f t="shared" ca="1" si="29"/>
        <v>0.34469194969633365</v>
      </c>
      <c r="F37">
        <f t="shared" ca="1" si="29"/>
        <v>0.87836011432998873</v>
      </c>
      <c r="G37">
        <f t="shared" ca="1" si="29"/>
        <v>0.56394579573317771</v>
      </c>
      <c r="H37">
        <f t="shared" ca="1" si="29"/>
        <v>0.80396417052356162</v>
      </c>
      <c r="I37">
        <f t="shared" ca="1" si="29"/>
        <v>0.27104848944158977</v>
      </c>
      <c r="M37" t="str">
        <f t="shared" ca="1" si="2"/>
        <v>안 지정 캐릭터 PP 영웅등급</v>
      </c>
      <c r="N37">
        <f t="shared" ca="1" si="3"/>
        <v>34469</v>
      </c>
      <c r="O37">
        <f t="shared" ca="1" si="4"/>
        <v>7</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2100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0.85415712466772231</v>
      </c>
      <c r="E38">
        <f t="shared" ca="1" si="29"/>
        <v>0.46099828108341734</v>
      </c>
      <c r="F38">
        <f t="shared" ca="1" si="29"/>
        <v>0.8875925833789724</v>
      </c>
      <c r="G38">
        <f t="shared" ca="1" si="29"/>
        <v>0.92845191879714883</v>
      </c>
      <c r="H38">
        <f t="shared" ca="1" si="29"/>
        <v>0.63977170351481238</v>
      </c>
      <c r="I38">
        <f t="shared" ca="1" si="29"/>
        <v>0.73204951872993373</v>
      </c>
      <c r="M38" t="str">
        <f t="shared" ca="1" si="2"/>
        <v>지정 장비</v>
      </c>
      <c r="N38" t="str">
        <f t="shared" ca="1" si="3"/>
        <v>Equip5302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7800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247</v>
      </c>
      <c r="W38">
        <v>1</v>
      </c>
      <c r="X38" t="s">
        <v>130</v>
      </c>
      <c r="Z38">
        <v>15</v>
      </c>
      <c r="AA38" t="str">
        <f t="shared" ca="1" si="6"/>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0.75524544061917487</v>
      </c>
      <c r="E39">
        <f t="shared" ca="1" si="29"/>
        <v>0.97103192996584065</v>
      </c>
      <c r="F39">
        <f t="shared" ca="1" si="29"/>
        <v>0.65660008122097957</v>
      </c>
      <c r="G39">
        <f t="shared" ca="1" si="29"/>
        <v>2.9322609030227764E-2</v>
      </c>
      <c r="H39">
        <f t="shared" ca="1" si="29"/>
        <v>0.15935339596062681</v>
      </c>
      <c r="I39">
        <f t="shared" ca="1" si="29"/>
        <v>0.52288817545883559</v>
      </c>
      <c r="M39" t="str">
        <f t="shared" ca="1" si="2"/>
        <v>지정 장비</v>
      </c>
      <c r="N39" t="str">
        <f t="shared" ca="1" si="3"/>
        <v>Equip8302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94</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240</v>
      </c>
      <c r="W39">
        <v>1</v>
      </c>
      <c r="X39" t="s">
        <v>126</v>
      </c>
      <c r="Z39">
        <v>7800</v>
      </c>
      <c r="AA39" t="str">
        <f t="shared" ca="1" si="6"/>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0.30205425422642795</v>
      </c>
      <c r="E40">
        <f t="shared" ca="1" si="29"/>
        <v>9.0026790463622275E-2</v>
      </c>
      <c r="F40">
        <f t="shared" ca="1" si="29"/>
        <v>0.8231885085784757</v>
      </c>
      <c r="G40">
        <f t="shared" ca="1" si="29"/>
        <v>0.25027513023866843</v>
      </c>
      <c r="H40">
        <f t="shared" ca="1" si="29"/>
        <v>0.3731722446999437</v>
      </c>
      <c r="I40">
        <f t="shared" ca="1" si="29"/>
        <v>0.53811795905589799</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0.62088679708664607</v>
      </c>
      <c r="E41">
        <f t="shared" ca="1" si="29"/>
        <v>0.76761974528485499</v>
      </c>
      <c r="F41">
        <f t="shared" ca="1" si="29"/>
        <v>0.86465432444619428</v>
      </c>
      <c r="G41">
        <f t="shared" ca="1" si="29"/>
        <v>0.23696001820977552</v>
      </c>
      <c r="H41">
        <f t="shared" ca="1" si="29"/>
        <v>0.6624963982265154</v>
      </c>
      <c r="I41">
        <f t="shared" ca="1" si="29"/>
        <v>0.22356476122910718</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0.37479450764766276</v>
      </c>
      <c r="E42">
        <f t="shared" ca="1" si="30"/>
        <v>0.87235322497867152</v>
      </c>
      <c r="F42">
        <f t="shared" ca="1" si="30"/>
        <v>0.5020192333792316</v>
      </c>
      <c r="G42">
        <f t="shared" ca="1" si="30"/>
        <v>0.28661659818984053</v>
      </c>
      <c r="H42">
        <f t="shared" ca="1" si="30"/>
        <v>0.59642205898531042</v>
      </c>
      <c r="I42">
        <f t="shared" ca="1" si="30"/>
        <v>0.20495301968367163</v>
      </c>
      <c r="M42" t="str">
        <f t="shared" ca="1" si="2"/>
        <v>지정 장비</v>
      </c>
      <c r="N42" t="str">
        <f t="shared" ca="1" si="3"/>
        <v>Equip7301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34</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0.31880866621965009</v>
      </c>
      <c r="E43">
        <f t="shared" ca="1" si="30"/>
        <v>9.7703197449414247E-2</v>
      </c>
      <c r="F43">
        <f t="shared" ca="1" si="30"/>
        <v>0.26049452498456638</v>
      </c>
      <c r="G43">
        <f t="shared" ca="1" si="30"/>
        <v>0.36387501052466087</v>
      </c>
      <c r="H43">
        <f t="shared" ca="1" si="30"/>
        <v>0.44809301015201886</v>
      </c>
      <c r="I43">
        <f t="shared" ca="1" si="30"/>
        <v>0.25327768229396475</v>
      </c>
      <c r="M43" t="str">
        <f t="shared" ca="1" si="2"/>
        <v>지정 장비</v>
      </c>
      <c r="N43" t="str">
        <f t="shared" ca="1" si="3"/>
        <v>Equip0302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0.60054711507598035</v>
      </c>
      <c r="E44">
        <f t="shared" ca="1" si="30"/>
        <v>0.1356061983209671</v>
      </c>
      <c r="F44">
        <f t="shared" ca="1" si="30"/>
        <v>0.51394706968862658</v>
      </c>
      <c r="G44">
        <f t="shared" ca="1" si="30"/>
        <v>0.98047540492834773</v>
      </c>
      <c r="H44">
        <f t="shared" ca="1" si="30"/>
        <v>0.50799029788779859</v>
      </c>
      <c r="I44">
        <f t="shared" ca="1" si="30"/>
        <v>0.64310730597607546</v>
      </c>
      <c r="M44" t="str">
        <f t="shared" ca="1" si="2"/>
        <v>안 지정 캐릭터 PP 영웅등급</v>
      </c>
      <c r="N44">
        <f t="shared" ca="1" si="3"/>
        <v>13560</v>
      </c>
      <c r="O44">
        <f t="shared" ca="1" si="4"/>
        <v>4</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0.82066908357783486</v>
      </c>
      <c r="E45">
        <f t="shared" ca="1" si="30"/>
        <v>0.92483945204428342</v>
      </c>
      <c r="F45">
        <f t="shared" ca="1" si="30"/>
        <v>0.26817989901624073</v>
      </c>
      <c r="G45">
        <f t="shared" ca="1" si="30"/>
        <v>0.81645255983867937</v>
      </c>
      <c r="H45">
        <f t="shared" ca="1" si="30"/>
        <v>0.15185937980989661</v>
      </c>
      <c r="I45">
        <f t="shared" ca="1" si="30"/>
        <v>0.57264837141967706</v>
      </c>
      <c r="M45" t="str">
        <f t="shared" ca="1" si="2"/>
        <v>안 지정 캐릭터 PP 일반등급</v>
      </c>
      <c r="N45">
        <f t="shared" ca="1" si="3"/>
        <v>92483</v>
      </c>
      <c r="O45">
        <f t="shared" ca="1" si="4"/>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4200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2.8890650743650159E-2</v>
      </c>
      <c r="E46">
        <f t="shared" ca="1" si="30"/>
        <v>0.74633443839376268</v>
      </c>
      <c r="F46">
        <f t="shared" ca="1" si="30"/>
        <v>0.99462879907758395</v>
      </c>
      <c r="G46">
        <f t="shared" ca="1" si="30"/>
        <v>0.8927533095393283</v>
      </c>
      <c r="H46">
        <f t="shared" ca="1" si="30"/>
        <v>0.75694924572365019</v>
      </c>
      <c r="I46">
        <f t="shared" ca="1" si="30"/>
        <v>0.9418503980421401</v>
      </c>
      <c r="M46" t="str">
        <f t="shared" ca="1" si="2"/>
        <v>안 지정 캐릭터 PP 일반등급</v>
      </c>
      <c r="N46">
        <f t="shared" ca="1" si="3"/>
        <v>74633</v>
      </c>
      <c r="O46">
        <f t="shared" ca="1" si="4"/>
        <v>11</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3300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315</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0.76017791099345666</v>
      </c>
      <c r="E47">
        <f t="shared" ca="1" si="30"/>
        <v>0.30872544679921499</v>
      </c>
      <c r="F47">
        <f t="shared" ca="1" si="30"/>
        <v>0.57860305009466351</v>
      </c>
      <c r="G47">
        <f t="shared" ca="1" si="30"/>
        <v>0.64777240677350456</v>
      </c>
      <c r="H47">
        <f t="shared" ca="1" si="30"/>
        <v>0.63233055570981578</v>
      </c>
      <c r="I47">
        <f t="shared" ca="1" si="30"/>
        <v>0.47392911600880339</v>
      </c>
      <c r="M47" t="str">
        <f t="shared" ca="1" si="2"/>
        <v>안 지정 캐릭터 PP 일반등급</v>
      </c>
      <c r="N47">
        <f t="shared" ca="1" si="3"/>
        <v>30872</v>
      </c>
      <c r="O47">
        <f t="shared" ca="1" si="4"/>
        <v>6</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1800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0.69645394317709652</v>
      </c>
      <c r="E48">
        <f t="shared" ca="1" si="30"/>
        <v>0.16261982840186873</v>
      </c>
      <c r="F48">
        <f t="shared" ca="1" si="30"/>
        <v>0.31553125628883749</v>
      </c>
      <c r="G48">
        <f t="shared" ca="1" si="30"/>
        <v>0.19379341172435571</v>
      </c>
      <c r="H48">
        <f t="shared" ca="1" si="30"/>
        <v>0.24953423101115513</v>
      </c>
      <c r="I48">
        <f t="shared" ca="1" si="30"/>
        <v>0.63793348031040253</v>
      </c>
      <c r="M48" t="str">
        <f t="shared" ca="1" si="2"/>
        <v>지정 장비</v>
      </c>
      <c r="N48" t="str">
        <f t="shared" ca="1" si="3"/>
        <v>Equip2001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800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0.1115783492253416</v>
      </c>
      <c r="E49">
        <f t="shared" ca="1" si="30"/>
        <v>6.4969090831818899E-2</v>
      </c>
      <c r="F49">
        <f t="shared" ca="1" si="30"/>
        <v>0.97884081310654747</v>
      </c>
      <c r="G49">
        <f t="shared" ca="1" si="30"/>
        <v>8.3894124900154132E-2</v>
      </c>
      <c r="H49">
        <f t="shared" ca="1" si="30"/>
        <v>0.47416253531911667</v>
      </c>
      <c r="I49">
        <f t="shared" ca="1" si="30"/>
        <v>0.96489394132795758</v>
      </c>
      <c r="M49" t="str">
        <f t="shared" ca="1" si="2"/>
        <v>지정 장비</v>
      </c>
      <c r="N49" t="str">
        <f t="shared" ca="1" si="3"/>
        <v>Equip0301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12</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253</v>
      </c>
      <c r="W49">
        <v>1</v>
      </c>
      <c r="X49" t="s">
        <v>126</v>
      </c>
      <c r="Z49">
        <v>700</v>
      </c>
      <c r="AA49" t="str">
        <f t="shared" ca="1" si="6"/>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0.66069113961436166</v>
      </c>
      <c r="E50">
        <f t="shared" ca="1" si="30"/>
        <v>0.8573778695149249</v>
      </c>
      <c r="F50">
        <f t="shared" ca="1" si="30"/>
        <v>0.986250531481353</v>
      </c>
      <c r="G50">
        <f t="shared" ca="1" si="30"/>
        <v>0.14858273202418781</v>
      </c>
      <c r="H50">
        <f t="shared" ca="1" si="30"/>
        <v>7.3892849020476881E-2</v>
      </c>
      <c r="I50">
        <f t="shared" ca="1" si="30"/>
        <v>0.52672361607078944</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0.40740336307362623</v>
      </c>
      <c r="E51">
        <f t="shared" ca="1" si="30"/>
        <v>0.16490709760496325</v>
      </c>
      <c r="F51">
        <f t="shared" ca="1" si="30"/>
        <v>0.81976275520397135</v>
      </c>
      <c r="G51">
        <f t="shared" ca="1" si="30"/>
        <v>0.54206897706714041</v>
      </c>
      <c r="H51">
        <f t="shared" ca="1" si="30"/>
        <v>0.66187893724242075</v>
      </c>
      <c r="I51">
        <f t="shared" ca="1" si="30"/>
        <v>0.66585499137846871</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0.3427326561208941</v>
      </c>
      <c r="E52">
        <f t="shared" ca="1" si="31"/>
        <v>0.17525536534939212</v>
      </c>
      <c r="F52">
        <f t="shared" ca="1" si="31"/>
        <v>0.82876258545492454</v>
      </c>
      <c r="G52">
        <f t="shared" ca="1" si="31"/>
        <v>0.58196318061622909</v>
      </c>
      <c r="H52">
        <f t="shared" ca="1" si="31"/>
        <v>0.94406286620869984</v>
      </c>
      <c r="I52">
        <f t="shared" ca="1" si="31"/>
        <v>0.74510538167893314</v>
      </c>
      <c r="M52" t="str">
        <f t="shared" ca="1" si="2"/>
        <v>지정 장비</v>
      </c>
      <c r="N52" t="str">
        <f t="shared" ca="1" si="3"/>
        <v>Equip1201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3300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0.73996455650333637</v>
      </c>
      <c r="E53">
        <f t="shared" ca="1" si="31"/>
        <v>0.37367669948111082</v>
      </c>
      <c r="F53">
        <f t="shared" ca="1" si="31"/>
        <v>0.97923064715791064</v>
      </c>
      <c r="G53">
        <f t="shared" ca="1" si="31"/>
        <v>0.83453982511018543</v>
      </c>
      <c r="H53">
        <f t="shared" ca="1" si="31"/>
        <v>2.897908512709213E-2</v>
      </c>
      <c r="I53">
        <f t="shared" ca="1" si="31"/>
        <v>0.62851239903480982</v>
      </c>
      <c r="M53" t="str">
        <f t="shared" ca="1" si="2"/>
        <v>지정 장비</v>
      </c>
      <c r="N53" t="str">
        <f t="shared" ca="1" si="3"/>
        <v>Equip3101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1300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197</v>
      </c>
      <c r="W53">
        <v>1</v>
      </c>
      <c r="X53" t="s">
        <v>126</v>
      </c>
      <c r="Z53">
        <v>7000</v>
      </c>
      <c r="AA53" t="str">
        <f t="shared" ca="1" si="6"/>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0.89285773313193362</v>
      </c>
      <c r="E54">
        <f t="shared" ca="1" si="31"/>
        <v>0.28223619407100697</v>
      </c>
      <c r="F54">
        <f t="shared" ca="1" si="31"/>
        <v>0.48984291847797357</v>
      </c>
      <c r="G54">
        <f t="shared" ca="1" si="31"/>
        <v>0.98459273773625389</v>
      </c>
      <c r="H54">
        <f t="shared" ca="1" si="31"/>
        <v>0.594016463671724</v>
      </c>
      <c r="I54">
        <f t="shared" ca="1" si="31"/>
        <v>0.70677797877291537</v>
      </c>
      <c r="M54" t="str">
        <f t="shared" ca="1" si="2"/>
        <v>안 지정 캐릭터 PP 영웅등급</v>
      </c>
      <c r="N54">
        <f t="shared" ca="1" si="3"/>
        <v>28223</v>
      </c>
      <c r="O54">
        <f t="shared" ca="1" si="4"/>
        <v>6</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1800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0.44638279880588905</v>
      </c>
      <c r="E55">
        <f t="shared" ca="1" si="31"/>
        <v>0.55956406686539084</v>
      </c>
      <c r="F55">
        <f t="shared" ca="1" si="31"/>
        <v>0.53278552677840108</v>
      </c>
      <c r="G55">
        <f t="shared" ca="1" si="31"/>
        <v>2.7458298945929216E-2</v>
      </c>
      <c r="H55">
        <f t="shared" ca="1" si="31"/>
        <v>0.65363355646694532</v>
      </c>
      <c r="I55">
        <f t="shared" ca="1" si="31"/>
        <v>0.46588506286398379</v>
      </c>
      <c r="M55" t="str">
        <f t="shared" ca="1" si="2"/>
        <v>안 지정 캐릭터 PP 일반등급</v>
      </c>
      <c r="N55">
        <f t="shared" ca="1" si="3"/>
        <v>55956</v>
      </c>
      <c r="O55">
        <f t="shared" ca="1" si="4"/>
        <v>9</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2700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0.36126947702195056</v>
      </c>
      <c r="E56">
        <f t="shared" ca="1" si="31"/>
        <v>0.95992246828077943</v>
      </c>
      <c r="F56">
        <f t="shared" ca="1" si="31"/>
        <v>0.28189783334225027</v>
      </c>
      <c r="G56">
        <f t="shared" ca="1" si="31"/>
        <v>0.31935232008925407</v>
      </c>
      <c r="H56">
        <f t="shared" ca="1" si="31"/>
        <v>0.91721580245848611</v>
      </c>
      <c r="I56">
        <f t="shared" ca="1" si="31"/>
        <v>0.7274504686642389</v>
      </c>
      <c r="M56" t="str">
        <f t="shared" ca="1" si="2"/>
        <v>안 지정 캐릭터 PP 일반등급</v>
      </c>
      <c r="N56">
        <f t="shared" ca="1" si="3"/>
        <v>95992</v>
      </c>
      <c r="O56">
        <f t="shared" ca="1" si="4"/>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4200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0.84336299847267793</v>
      </c>
      <c r="E57">
        <f t="shared" ca="1" si="31"/>
        <v>0.57219512538047246</v>
      </c>
      <c r="F57">
        <f t="shared" ca="1" si="31"/>
        <v>0.47178770390765812</v>
      </c>
      <c r="G57">
        <f t="shared" ca="1" si="31"/>
        <v>0.7199889749215842</v>
      </c>
      <c r="H57">
        <f t="shared" ca="1" si="31"/>
        <v>0.19055862315951333</v>
      </c>
      <c r="I57">
        <f t="shared" ca="1" si="31"/>
        <v>0.76840568636203166</v>
      </c>
      <c r="M57" t="str">
        <f t="shared" ca="1" si="2"/>
        <v>안 지정 캐릭터 PP 일반등급</v>
      </c>
      <c r="N57">
        <f t="shared" ca="1" si="3"/>
        <v>57219</v>
      </c>
      <c r="O57">
        <f t="shared" ca="1" si="4"/>
        <v>9</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2700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0.74225043162918947</v>
      </c>
      <c r="E58">
        <f t="shared" ca="1" si="31"/>
        <v>0.64150644621574127</v>
      </c>
      <c r="F58">
        <f t="shared" ca="1" si="31"/>
        <v>0.92835391728307137</v>
      </c>
      <c r="G58">
        <f t="shared" ca="1" si="31"/>
        <v>0.47307346749217616</v>
      </c>
      <c r="H58">
        <f t="shared" ca="1" si="31"/>
        <v>0.90284797347792622</v>
      </c>
      <c r="I58">
        <f t="shared" ca="1" si="31"/>
        <v>0.19095583597890597</v>
      </c>
      <c r="M58" t="str">
        <f t="shared" ca="1" si="2"/>
        <v>지정 장비</v>
      </c>
      <c r="N58" t="str">
        <f t="shared" ca="1" si="3"/>
        <v>Equip6301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22200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0.86465404743031038</v>
      </c>
      <c r="E59">
        <f t="shared" ca="1" si="31"/>
        <v>0.86363038173797779</v>
      </c>
      <c r="F59">
        <f t="shared" ca="1" si="31"/>
        <v>0.53683723121856497</v>
      </c>
      <c r="G59">
        <f t="shared" ca="1" si="31"/>
        <v>2.6854082444341287E-2</v>
      </c>
      <c r="H59">
        <f t="shared" ca="1" si="31"/>
        <v>0.38972871864913838</v>
      </c>
      <c r="I59">
        <f t="shared" ca="1" si="31"/>
        <v>0.47268596088786663</v>
      </c>
      <c r="M59" t="str">
        <f t="shared" ca="1" si="2"/>
        <v>지정 장비</v>
      </c>
      <c r="N59" t="str">
        <f t="shared" ca="1" si="3"/>
        <v>Equip8201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40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190</v>
      </c>
      <c r="W59">
        <v>1</v>
      </c>
      <c r="X59" t="s">
        <v>126</v>
      </c>
      <c r="Z59">
        <v>7700</v>
      </c>
      <c r="AA59" t="str">
        <f t="shared" ca="1" si="6"/>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0.44226068750680825</v>
      </c>
      <c r="E60">
        <f t="shared" ca="1" si="31"/>
        <v>3.0673902965957289E-2</v>
      </c>
      <c r="F60">
        <f t="shared" ca="1" si="31"/>
        <v>5.248107021099746E-2</v>
      </c>
      <c r="G60">
        <f t="shared" ca="1" si="31"/>
        <v>5.7838086652827414E-2</v>
      </c>
      <c r="H60">
        <f t="shared" ca="1" si="31"/>
        <v>0.84696655083673067</v>
      </c>
      <c r="I60">
        <f t="shared" ca="1" si="31"/>
        <v>0.31367689504671925</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0.82677486019254487</v>
      </c>
      <c r="E61">
        <f t="shared" ca="1" si="31"/>
        <v>0.8696433825609331</v>
      </c>
      <c r="F61">
        <f t="shared" ca="1" si="31"/>
        <v>2.9674145770087645E-2</v>
      </c>
      <c r="G61">
        <f t="shared" ca="1" si="31"/>
        <v>4.936628038559121E-2</v>
      </c>
      <c r="H61">
        <f t="shared" ca="1" si="31"/>
        <v>0.56950709074372174</v>
      </c>
      <c r="I61">
        <f t="shared" ca="1" si="31"/>
        <v>0.40340573213363973</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0.48164813545021601</v>
      </c>
      <c r="E62">
        <f t="shared" ca="1" si="32"/>
        <v>0.90036541196573527</v>
      </c>
      <c r="F62">
        <f t="shared" ca="1" si="32"/>
        <v>0.60428076702871125</v>
      </c>
      <c r="G62">
        <f t="shared" ca="1" si="32"/>
        <v>0.66491637879436483</v>
      </c>
      <c r="H62">
        <f t="shared" ca="1" si="32"/>
        <v>0.26927885753168079</v>
      </c>
      <c r="I62">
        <f t="shared" ca="1" si="32"/>
        <v>0.90820457040716984</v>
      </c>
      <c r="M62" t="str">
        <f t="shared" ca="1" si="2"/>
        <v>지정 장비</v>
      </c>
      <c r="N62" t="str">
        <f t="shared" ca="1" si="3"/>
        <v>Equip8001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5400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202</v>
      </c>
      <c r="W62">
        <v>1</v>
      </c>
      <c r="X62" t="s">
        <v>130</v>
      </c>
      <c r="Z62">
        <v>5</v>
      </c>
      <c r="AA62" t="str">
        <f t="shared" ca="1" si="6"/>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0.30405306448087754</v>
      </c>
      <c r="E63">
        <f t="shared" ca="1" si="32"/>
        <v>0.15334344458421501</v>
      </c>
      <c r="F63">
        <f t="shared" ca="1" si="32"/>
        <v>0.45307923220618151</v>
      </c>
      <c r="G63">
        <f t="shared" ca="1" si="32"/>
        <v>0.56044552234682821</v>
      </c>
      <c r="H63">
        <f t="shared" ca="1" si="32"/>
        <v>0.88140189178109174</v>
      </c>
      <c r="I63">
        <f t="shared" ca="1" si="32"/>
        <v>0.64671263099980481</v>
      </c>
      <c r="M63" t="str">
        <f t="shared" ca="1" si="2"/>
        <v>지정 장비</v>
      </c>
      <c r="N63" t="str">
        <f t="shared" ca="1" si="3"/>
        <v>Equip1102</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1300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0.75810127755406609</v>
      </c>
      <c r="E64">
        <f t="shared" ca="1" si="32"/>
        <v>5.4186554791586516E-3</v>
      </c>
      <c r="F64">
        <f t="shared" ca="1" si="32"/>
        <v>0.80924794240409414</v>
      </c>
      <c r="G64">
        <f t="shared" ca="1" si="32"/>
        <v>0.637244334608007</v>
      </c>
      <c r="H64">
        <f t="shared" ca="1" si="32"/>
        <v>0.35403961939554218</v>
      </c>
      <c r="I64">
        <f t="shared" ca="1" si="32"/>
        <v>0.27147665882016092</v>
      </c>
      <c r="M64" t="str">
        <f t="shared" ca="1" si="2"/>
        <v>안 지정 캐릭터 PP 영웅등급</v>
      </c>
      <c r="N64">
        <f t="shared" ca="1" si="3"/>
        <v>541</v>
      </c>
      <c r="O64">
        <f t="shared" ca="1" si="4"/>
        <v>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0.16020666064353617</v>
      </c>
      <c r="E65">
        <f t="shared" ca="1" si="32"/>
        <v>0.70117678022962571</v>
      </c>
      <c r="F65">
        <f t="shared" ca="1" si="32"/>
        <v>8.0828976783176465E-2</v>
      </c>
      <c r="G65">
        <f t="shared" ca="1" si="32"/>
        <v>0.76597161043849737</v>
      </c>
      <c r="H65">
        <f t="shared" ca="1" si="32"/>
        <v>0.44811273404430707</v>
      </c>
      <c r="I65">
        <f t="shared" ca="1" si="32"/>
        <v>0.46129665383768026</v>
      </c>
      <c r="M65" t="str">
        <f t="shared" ca="1" si="2"/>
        <v>안 지정 캐릭터 PP 영웅등급</v>
      </c>
      <c r="N65">
        <f t="shared" ca="1" si="3"/>
        <v>70117</v>
      </c>
      <c r="O65">
        <f t="shared" ca="1" si="4"/>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4.8231921496428409E-2</v>
      </c>
      <c r="E66">
        <f t="shared" ca="1" si="32"/>
        <v>0.92769672497417177</v>
      </c>
      <c r="F66">
        <f t="shared" ca="1" si="32"/>
        <v>0.33481890113930524</v>
      </c>
      <c r="G66">
        <f t="shared" ca="1" si="32"/>
        <v>0.7239010952200734</v>
      </c>
      <c r="H66">
        <f t="shared" ca="1" si="32"/>
        <v>0.64424508784522538</v>
      </c>
      <c r="I66">
        <f t="shared" ca="1" si="32"/>
        <v>0.43295580681272428</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92769</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4200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0.51227675292730124</v>
      </c>
      <c r="E67">
        <f t="shared" ca="1" si="32"/>
        <v>0.25566337360117164</v>
      </c>
      <c r="F67">
        <f t="shared" ca="1" si="32"/>
        <v>0.42712738590909305</v>
      </c>
      <c r="G67">
        <f t="shared" ca="1" si="32"/>
        <v>0.2596665756671197</v>
      </c>
      <c r="H67">
        <f t="shared" ca="1" si="32"/>
        <v>0.93420449407062545</v>
      </c>
      <c r="I67">
        <f t="shared" ca="1" si="32"/>
        <v>0.86550746219759145</v>
      </c>
      <c r="M67" t="str">
        <f t="shared" ca="1" si="34"/>
        <v>안 지정 캐릭터 PP 영웅등급</v>
      </c>
      <c r="N67">
        <f t="shared" ca="1" si="35"/>
        <v>25566</v>
      </c>
      <c r="O67">
        <f t="shared" ca="1" si="36"/>
        <v>6</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1800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0.97055244071744418</v>
      </c>
      <c r="E68">
        <f t="shared" ca="1" si="32"/>
        <v>0.66068191083577976</v>
      </c>
      <c r="F68">
        <f t="shared" ca="1" si="32"/>
        <v>0.42123055708658164</v>
      </c>
      <c r="G68">
        <f t="shared" ca="1" si="32"/>
        <v>0.80775812043813255</v>
      </c>
      <c r="H68">
        <f t="shared" ca="1" si="32"/>
        <v>0.6785215002670133</v>
      </c>
      <c r="I68">
        <f t="shared" ca="1" si="32"/>
        <v>5.6670412779555202E-2</v>
      </c>
      <c r="M68" t="str">
        <f t="shared" ca="1" si="34"/>
        <v>지정 장비</v>
      </c>
      <c r="N68" t="str">
        <f t="shared" ca="1" si="35"/>
        <v>Equip6301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22000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255</v>
      </c>
      <c r="W68">
        <v>1</v>
      </c>
      <c r="X68" t="s">
        <v>126</v>
      </c>
      <c r="Z68">
        <v>7600</v>
      </c>
      <c r="AA68" t="str">
        <f t="shared" ca="1" si="38"/>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0.55725142570944464</v>
      </c>
      <c r="E69">
        <f t="shared" ca="1" si="32"/>
        <v>0.98392146186499452</v>
      </c>
      <c r="F69">
        <f t="shared" ca="1" si="32"/>
        <v>0.26826144664574048</v>
      </c>
      <c r="G69">
        <f t="shared" ca="1" si="32"/>
        <v>0.78203693638409011</v>
      </c>
      <c r="H69">
        <f t="shared" ca="1" si="32"/>
        <v>0.39311338948864682</v>
      </c>
      <c r="I69">
        <f t="shared" ca="1" si="32"/>
        <v>0.32338677993135001</v>
      </c>
      <c r="M69" t="str">
        <f t="shared" ca="1" si="34"/>
        <v>지정 장비</v>
      </c>
      <c r="N69" t="str">
        <f t="shared" ca="1" si="35"/>
        <v>Equip8302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74200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0.56910007694245324</v>
      </c>
      <c r="E70">
        <f t="shared" ca="1" si="32"/>
        <v>0.53456688394033569</v>
      </c>
      <c r="F70">
        <f t="shared" ca="1" si="32"/>
        <v>0.42869069846947438</v>
      </c>
      <c r="G70">
        <f t="shared" ca="1" si="32"/>
        <v>0.4815640030151791</v>
      </c>
      <c r="H70">
        <f t="shared" ca="1" si="32"/>
        <v>7.0777865950041763E-2</v>
      </c>
      <c r="I70">
        <f t="shared" ca="1" si="32"/>
        <v>0.31658116908706113</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0.89238091039501621</v>
      </c>
      <c r="E71">
        <f t="shared" ca="1" si="32"/>
        <v>0.44715630540197937</v>
      </c>
      <c r="F71">
        <f t="shared" ca="1" si="32"/>
        <v>0.98586612230479587</v>
      </c>
      <c r="G71">
        <f t="shared" ca="1" si="32"/>
        <v>0.80492213672091628</v>
      </c>
      <c r="H71">
        <f t="shared" ca="1" si="32"/>
        <v>3.6654289616750879E-2</v>
      </c>
      <c r="I71">
        <f t="shared" ca="1" si="32"/>
        <v>4.3497443279198467E-2</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0.56698836559924259</v>
      </c>
      <c r="E72">
        <f t="shared" ca="1" si="49"/>
        <v>0.2202249981279909</v>
      </c>
      <c r="F72">
        <f t="shared" ca="1" si="49"/>
        <v>0.52751965523409639</v>
      </c>
      <c r="G72">
        <f t="shared" ca="1" si="49"/>
        <v>0.68348986622796459</v>
      </c>
      <c r="H72">
        <f t="shared" ca="1" si="49"/>
        <v>0.48094480932112338</v>
      </c>
      <c r="I72">
        <f t="shared" ca="1" si="49"/>
        <v>0.39157447567007186</v>
      </c>
      <c r="M72" t="str">
        <f t="shared" ca="1" si="34"/>
        <v>지정 장비</v>
      </c>
      <c r="N72" t="str">
        <f t="shared" ca="1" si="35"/>
        <v>Equip1401</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27</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17</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전설</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0.60353358804284685</v>
      </c>
      <c r="E73">
        <f t="shared" ca="1" si="49"/>
        <v>0.92959488050653583</v>
      </c>
      <c r="F73">
        <f t="shared" ca="1" si="49"/>
        <v>0.72495192657909868</v>
      </c>
      <c r="G73">
        <f t="shared" ca="1" si="49"/>
        <v>0.54963498273640299</v>
      </c>
      <c r="H73">
        <f t="shared" ca="1" si="49"/>
        <v>0.876582917839688</v>
      </c>
      <c r="I73">
        <f t="shared" ca="1" si="49"/>
        <v>0.61801986690557364</v>
      </c>
      <c r="M73" t="str">
        <f t="shared" ca="1" si="34"/>
        <v>지정 장비</v>
      </c>
      <c r="N73" t="str">
        <f t="shared" ca="1" si="35"/>
        <v>Equip8102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8100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244</v>
      </c>
      <c r="W73">
        <v>1</v>
      </c>
      <c r="X73" t="s">
        <v>126</v>
      </c>
      <c r="Z73">
        <v>7000</v>
      </c>
      <c r="AA73" t="str">
        <f t="shared" ca="1" si="38"/>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0.26923252287951405</v>
      </c>
      <c r="E74">
        <f t="shared" ca="1" si="49"/>
        <v>0.91253978436971284</v>
      </c>
      <c r="F74">
        <f t="shared" ca="1" si="49"/>
        <v>0.94111096372774339</v>
      </c>
      <c r="G74">
        <f t="shared" ca="1" si="49"/>
        <v>0.45191698724003626</v>
      </c>
      <c r="H74">
        <f t="shared" ca="1" si="49"/>
        <v>0.93300953238216444</v>
      </c>
      <c r="I74">
        <f t="shared" ca="1" si="49"/>
        <v>0.11817979263566547</v>
      </c>
      <c r="M74" t="str">
        <f t="shared" ca="1" si="34"/>
        <v>안 지정 캐릭터 PP 영웅등급</v>
      </c>
      <c r="N74">
        <f t="shared" ca="1" si="35"/>
        <v>91253</v>
      </c>
      <c r="O74">
        <f t="shared" ca="1" si="36"/>
        <v>13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0.26952225230361126</v>
      </c>
      <c r="E75">
        <f t="shared" ca="1" si="49"/>
        <v>0.29740332254999113</v>
      </c>
      <c r="F75">
        <f t="shared" ca="1" si="49"/>
        <v>0.23002149947612716</v>
      </c>
      <c r="G75">
        <f t="shared" ca="1" si="49"/>
        <v>0.14637181847479364</v>
      </c>
      <c r="H75">
        <f t="shared" ca="1" si="49"/>
        <v>0.72642832428482795</v>
      </c>
      <c r="I75">
        <f t="shared" ca="1" si="49"/>
        <v>1.2880318757993336E-2</v>
      </c>
      <c r="M75" t="str">
        <f t="shared" ca="1" si="34"/>
        <v>안 지정 캐릭터 PP 일반등급</v>
      </c>
      <c r="N75">
        <f t="shared" ca="1" si="35"/>
        <v>29740</v>
      </c>
      <c r="O75">
        <f t="shared" ca="1" si="36"/>
        <v>6</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1800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0.26971243476869355</v>
      </c>
      <c r="E76">
        <f t="shared" ca="1" si="49"/>
        <v>0.74215197680293543</v>
      </c>
      <c r="F76">
        <f t="shared" ca="1" si="49"/>
        <v>0.54730563897421347</v>
      </c>
      <c r="G76">
        <f t="shared" ca="1" si="49"/>
        <v>0.56703606153112907</v>
      </c>
      <c r="H76">
        <f t="shared" ca="1" si="49"/>
        <v>0.55496980269118867</v>
      </c>
      <c r="I76">
        <f t="shared" ca="1" si="49"/>
        <v>0.97119571626975953</v>
      </c>
      <c r="M76" t="str">
        <f t="shared" ca="1" si="34"/>
        <v>안 지정 캐릭터 PP 일반등급</v>
      </c>
      <c r="N76">
        <f t="shared" ca="1" si="35"/>
        <v>74215</v>
      </c>
      <c r="O76">
        <f t="shared" ca="1" si="36"/>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0.73098356539627907</v>
      </c>
      <c r="E77">
        <f t="shared" ca="1" si="49"/>
        <v>0.76522426934723864</v>
      </c>
      <c r="F77">
        <f t="shared" ca="1" si="49"/>
        <v>0.6517272255104537</v>
      </c>
      <c r="G77">
        <f t="shared" ca="1" si="49"/>
        <v>0.21589187896504747</v>
      </c>
      <c r="H77">
        <f t="shared" ca="1" si="49"/>
        <v>0.35226232161409066</v>
      </c>
      <c r="I77">
        <f t="shared" ca="1" si="49"/>
        <v>0.55193662351717654</v>
      </c>
      <c r="M77" t="str">
        <f t="shared" ca="1" si="34"/>
        <v>안 지정 캐릭터 PP 영웅등급</v>
      </c>
      <c r="N77">
        <f t="shared" ca="1" si="35"/>
        <v>76522</v>
      </c>
      <c r="O77">
        <f t="shared" ca="1" si="36"/>
        <v>12</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3600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187</v>
      </c>
      <c r="W77">
        <v>1</v>
      </c>
      <c r="X77" t="s">
        <v>130</v>
      </c>
      <c r="Z77">
        <v>96</v>
      </c>
      <c r="AA77" t="str">
        <f t="shared" ca="1" si="38"/>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0.98823337734763683</v>
      </c>
      <c r="E78">
        <f t="shared" ca="1" si="49"/>
        <v>0.59628230969622364</v>
      </c>
      <c r="F78">
        <f t="shared" ca="1" si="49"/>
        <v>0.5068724751567848</v>
      </c>
      <c r="G78">
        <f t="shared" ca="1" si="49"/>
        <v>0.6958096507196383</v>
      </c>
      <c r="H78">
        <f t="shared" ca="1" si="49"/>
        <v>0.61894683409222706</v>
      </c>
      <c r="I78">
        <f t="shared" ca="1" si="49"/>
        <v>0.52736530438564222</v>
      </c>
      <c r="M78" t="str">
        <f t="shared" ca="1" si="34"/>
        <v>지정 장비</v>
      </c>
      <c r="N78" t="str">
        <f t="shared" ca="1" si="35"/>
        <v>Equip6201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9400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0.25805029312065841</v>
      </c>
      <c r="E79">
        <f t="shared" ca="1" si="49"/>
        <v>0.30133797937527318</v>
      </c>
      <c r="F79">
        <f t="shared" ca="1" si="49"/>
        <v>0.63740416509536291</v>
      </c>
      <c r="G79">
        <f t="shared" ca="1" si="49"/>
        <v>0.84998878650196941</v>
      </c>
      <c r="H79">
        <f t="shared" ca="1" si="49"/>
        <v>0.38123950019773434</v>
      </c>
      <c r="I79">
        <f t="shared" ca="1" si="49"/>
        <v>0.67708588501967648</v>
      </c>
      <c r="M79" t="str">
        <f t="shared" ca="1" si="34"/>
        <v>지정 장비</v>
      </c>
      <c r="N79" t="str">
        <f t="shared" ca="1" si="35"/>
        <v>Equip3201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3200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255</v>
      </c>
      <c r="W79">
        <v>1</v>
      </c>
      <c r="X79" t="s">
        <v>126</v>
      </c>
      <c r="Z79">
        <v>7300</v>
      </c>
      <c r="AA79" t="str">
        <f t="shared" ca="1" si="38"/>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0.82332284569576164</v>
      </c>
      <c r="E80">
        <f t="shared" ca="1" si="49"/>
        <v>0.58757861702180536</v>
      </c>
      <c r="F80">
        <f t="shared" ca="1" si="49"/>
        <v>8.9889884939662101E-2</v>
      </c>
      <c r="G80">
        <f t="shared" ca="1" si="49"/>
        <v>0.24879431719951661</v>
      </c>
      <c r="H80">
        <f t="shared" ca="1" si="49"/>
        <v>0.40856295046440427</v>
      </c>
      <c r="I80">
        <f t="shared" ca="1" si="49"/>
        <v>0.20248100223650711</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0.52138821314853712</v>
      </c>
      <c r="E81">
        <f t="shared" ca="1" si="49"/>
        <v>6.8769443442739386E-2</v>
      </c>
      <c r="F81">
        <f t="shared" ca="1" si="49"/>
        <v>0.30497167740801201</v>
      </c>
      <c r="G81">
        <f t="shared" ca="1" si="49"/>
        <v>0.97543706354898063</v>
      </c>
      <c r="H81">
        <f t="shared" ca="1" si="49"/>
        <v>0.85520046013852646</v>
      </c>
      <c r="I81">
        <f t="shared" ca="1" si="49"/>
        <v>0.87104681394390271</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0.96744371706871979</v>
      </c>
      <c r="E82">
        <f t="shared" ca="1" si="50"/>
        <v>0.14317643562949212</v>
      </c>
      <c r="F82">
        <f t="shared" ca="1" si="50"/>
        <v>6.9970725354000507E-2</v>
      </c>
      <c r="G82">
        <f t="shared" ca="1" si="50"/>
        <v>0.24198882570943392</v>
      </c>
      <c r="H82">
        <f t="shared" ca="1" si="50"/>
        <v>0.5271629593810554</v>
      </c>
      <c r="I82">
        <f t="shared" ca="1" si="50"/>
        <v>9.5918368572566193E-3</v>
      </c>
      <c r="M82" t="str">
        <f t="shared" ca="1" si="34"/>
        <v>캐릭터 상자 영웅등급</v>
      </c>
      <c r="N82" t="str">
        <f t="shared" ca="1" si="35"/>
        <v>삭제</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149</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262</v>
      </c>
      <c r="W82">
        <v>1</v>
      </c>
      <c r="X82" t="s">
        <v>130</v>
      </c>
      <c r="Z82">
        <v>11</v>
      </c>
      <c r="AA82" t="str">
        <f t="shared" ca="1" si="38"/>
        <v>fe</v>
      </c>
      <c r="AB82" t="s">
        <v>82</v>
      </c>
      <c r="AC82" t="s">
        <v>319</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0.29172460149628243</v>
      </c>
      <c r="E83">
        <f t="shared" ca="1" si="50"/>
        <v>0.37760203190208341</v>
      </c>
      <c r="F83">
        <f t="shared" ca="1" si="50"/>
        <v>0.99846439816514132</v>
      </c>
      <c r="G83">
        <f t="shared" ca="1" si="50"/>
        <v>0.70163727721518798</v>
      </c>
      <c r="H83">
        <f t="shared" ca="1" si="50"/>
        <v>0.84674385406074126</v>
      </c>
      <c r="I83">
        <f t="shared" ca="1" si="50"/>
        <v>0.77931926788390138</v>
      </c>
      <c r="M83" t="str">
        <f t="shared" ca="1" si="34"/>
        <v>지정 장비</v>
      </c>
      <c r="N83" t="str">
        <f t="shared" ca="1" si="35"/>
        <v>Equip3102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1400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0.8134943880633172</v>
      </c>
      <c r="E84">
        <f t="shared" ca="1" si="50"/>
        <v>0.82326882818837577</v>
      </c>
      <c r="F84">
        <f t="shared" ca="1" si="50"/>
        <v>0.68874923131682331</v>
      </c>
      <c r="G84">
        <f t="shared" ca="1" si="50"/>
        <v>0.57606869412028239</v>
      </c>
      <c r="H84">
        <f t="shared" ca="1" si="50"/>
        <v>0.7556032913374473</v>
      </c>
      <c r="I84">
        <f t="shared" ca="1" si="50"/>
        <v>7.6349143803494779E-2</v>
      </c>
      <c r="M84" t="str">
        <f t="shared" ca="1" si="34"/>
        <v>안 지정 캐릭터 PP 영웅등급</v>
      </c>
      <c r="N84">
        <f t="shared" ca="1" si="35"/>
        <v>82326</v>
      </c>
      <c r="O84">
        <f t="shared" ca="1" si="36"/>
        <v>12</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3600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0.44626778957328805</v>
      </c>
      <c r="E85">
        <f t="shared" ca="1" si="50"/>
        <v>0.77376224788088255</v>
      </c>
      <c r="F85">
        <f t="shared" ca="1" si="50"/>
        <v>0.81007475371136239</v>
      </c>
      <c r="G85">
        <f t="shared" ca="1" si="50"/>
        <v>2.4626072104234065E-2</v>
      </c>
      <c r="H85">
        <f t="shared" ca="1" si="50"/>
        <v>0.80620606982662835</v>
      </c>
      <c r="I85">
        <f t="shared" ca="1" si="50"/>
        <v>0.606068537212335</v>
      </c>
      <c r="M85" t="str">
        <f t="shared" ca="1" si="34"/>
        <v>안 지정 캐릭터 PP 일반등급</v>
      </c>
      <c r="N85">
        <f t="shared" ca="1" si="35"/>
        <v>77376</v>
      </c>
      <c r="O85">
        <f t="shared" ca="1" si="36"/>
        <v>12</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3600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320</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0.46249330421862511</v>
      </c>
      <c r="E86">
        <f t="shared" ca="1" si="50"/>
        <v>0.27047848754911863</v>
      </c>
      <c r="F86">
        <f t="shared" ca="1" si="50"/>
        <v>0.65442110787660213</v>
      </c>
      <c r="G86">
        <f t="shared" ca="1" si="50"/>
        <v>0.43344713508608568</v>
      </c>
      <c r="H86">
        <f t="shared" ca="1" si="50"/>
        <v>0.89330804795916596</v>
      </c>
      <c r="I86">
        <f t="shared" ca="1" si="50"/>
        <v>0.87161169175342079</v>
      </c>
      <c r="M86" t="str">
        <f t="shared" ca="1" si="34"/>
        <v>안 지정 캐릭터 PP 일반등급</v>
      </c>
      <c r="N86">
        <f t="shared" ca="1" si="35"/>
        <v>27047</v>
      </c>
      <c r="O86">
        <f t="shared" ca="1" si="36"/>
        <v>6</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1800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0.27857694055349458</v>
      </c>
      <c r="E87">
        <f t="shared" ca="1" si="50"/>
        <v>0.85004224742930234</v>
      </c>
      <c r="F87">
        <f t="shared" ca="1" si="50"/>
        <v>6.886412114113416E-2</v>
      </c>
      <c r="G87">
        <f t="shared" ca="1" si="50"/>
        <v>0.88080686392960794</v>
      </c>
      <c r="H87">
        <f t="shared" ca="1" si="50"/>
        <v>0.98233855315119833</v>
      </c>
      <c r="I87">
        <f t="shared" ca="1" si="50"/>
        <v>0.14249248574733098</v>
      </c>
      <c r="M87" t="str">
        <f t="shared" ca="1" si="34"/>
        <v>지정 장비</v>
      </c>
      <c r="N87" t="str">
        <f t="shared" ca="1" si="35"/>
        <v>Equip7202</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9000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0.89586316647341002</v>
      </c>
      <c r="E88">
        <f t="shared" ca="1" si="50"/>
        <v>0.62705980701524533</v>
      </c>
      <c r="F88">
        <f t="shared" ca="1" si="50"/>
        <v>0.4907966040973224</v>
      </c>
      <c r="G88">
        <f t="shared" ca="1" si="50"/>
        <v>0.69902988989021719</v>
      </c>
      <c r="H88">
        <f t="shared" ca="1" si="50"/>
        <v>0.58452938689732481</v>
      </c>
      <c r="I88">
        <f t="shared" ca="1" si="50"/>
        <v>0.3821958740591952</v>
      </c>
      <c r="M88" t="str">
        <f t="shared" ca="1" si="34"/>
        <v>지정 장비</v>
      </c>
      <c r="N88" t="str">
        <f t="shared" ca="1" si="35"/>
        <v>Equip6202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9300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242</v>
      </c>
      <c r="W88">
        <v>1</v>
      </c>
      <c r="X88" t="s">
        <v>126</v>
      </c>
      <c r="Z88">
        <v>29300</v>
      </c>
      <c r="AA88" t="str">
        <f t="shared" ca="1" si="38"/>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0.55574194223854589</v>
      </c>
      <c r="E89">
        <f t="shared" ca="1" si="50"/>
        <v>0.55117914709587201</v>
      </c>
      <c r="F89">
        <f t="shared" ca="1" si="50"/>
        <v>0.29411676357644034</v>
      </c>
      <c r="G89">
        <f t="shared" ca="1" si="50"/>
        <v>0.97369860780730377</v>
      </c>
      <c r="H89">
        <f t="shared" ca="1" si="50"/>
        <v>0.62871967889202596</v>
      </c>
      <c r="I89">
        <f t="shared" ca="1" si="50"/>
        <v>0.10962994429100226</v>
      </c>
      <c r="M89" t="str">
        <f t="shared" ca="1" si="34"/>
        <v>지정 장비</v>
      </c>
      <c r="N89" t="str">
        <f t="shared" ca="1" si="35"/>
        <v>Equip6201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9000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0.70289420943325664</v>
      </c>
      <c r="E90">
        <f t="shared" ca="1" si="50"/>
        <v>0.42642591977379962</v>
      </c>
      <c r="F90">
        <f t="shared" ca="1" si="50"/>
        <v>0.83879288846750832</v>
      </c>
      <c r="G90">
        <f t="shared" ca="1" si="50"/>
        <v>0.71134411085903027</v>
      </c>
      <c r="H90">
        <f t="shared" ca="1" si="50"/>
        <v>0.32149463214688734</v>
      </c>
      <c r="I90">
        <f t="shared" ca="1" si="50"/>
        <v>0.74312197214728859</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2.9386833204142482E-2</v>
      </c>
      <c r="E91">
        <f t="shared" ca="1" si="50"/>
        <v>6.8286285812175329E-2</v>
      </c>
      <c r="F91">
        <f t="shared" ca="1" si="50"/>
        <v>0.29011406520900984</v>
      </c>
      <c r="G91">
        <f t="shared" ca="1" si="50"/>
        <v>0.99471602605176368</v>
      </c>
      <c r="H91">
        <f t="shared" ca="1" si="50"/>
        <v>0.10053559964422631</v>
      </c>
      <c r="I91">
        <f t="shared" ca="1" si="50"/>
        <v>8.9027238222875282E-2</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0.65323966903863218</v>
      </c>
      <c r="E92">
        <f t="shared" ca="1" si="51"/>
        <v>0.96828782755840359</v>
      </c>
      <c r="F92">
        <f t="shared" ca="1" si="51"/>
        <v>0.55054466621180509</v>
      </c>
      <c r="G92">
        <f t="shared" ca="1" si="51"/>
        <v>0.87735958474861897</v>
      </c>
      <c r="H92">
        <f t="shared" ca="1" si="51"/>
        <v>0.77770527182454208</v>
      </c>
      <c r="I92">
        <f t="shared" ca="1" si="51"/>
        <v>0.63685060564411822</v>
      </c>
      <c r="M92" t="str">
        <f t="shared" ca="1" si="34"/>
        <v>지정 장비</v>
      </c>
      <c r="N92" t="str">
        <f t="shared" ca="1" si="35"/>
        <v>Equip8202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29600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0.12298244778294953</v>
      </c>
      <c r="E93">
        <f t="shared" ca="1" si="51"/>
        <v>0.70298887576418845</v>
      </c>
      <c r="F93">
        <f t="shared" ca="1" si="51"/>
        <v>0.51839314267757275</v>
      </c>
      <c r="G93">
        <f t="shared" ca="1" si="51"/>
        <v>0.9620979537883444</v>
      </c>
      <c r="H93">
        <f t="shared" ca="1" si="51"/>
        <v>0.73497988772705802</v>
      </c>
      <c r="I93">
        <f t="shared" ca="1" si="51"/>
        <v>0.25717481164553457</v>
      </c>
      <c r="M93" t="str">
        <f t="shared" ca="1" si="34"/>
        <v>지정 장비</v>
      </c>
      <c r="N93" t="str">
        <f t="shared" ca="1" si="35"/>
        <v>Equip6101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3300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279</v>
      </c>
      <c r="W93">
        <v>1</v>
      </c>
      <c r="X93" t="s">
        <v>126</v>
      </c>
      <c r="Z93">
        <v>1200</v>
      </c>
      <c r="AA93" t="str">
        <f t="shared" ca="1" si="38"/>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0.44404296211648031</v>
      </c>
      <c r="E94">
        <f t="shared" ca="1" si="51"/>
        <v>0.97499859140541056</v>
      </c>
      <c r="F94">
        <f t="shared" ca="1" si="51"/>
        <v>0.31148391136774645</v>
      </c>
      <c r="G94">
        <f t="shared" ca="1" si="51"/>
        <v>0.15238654277695574</v>
      </c>
      <c r="H94">
        <f t="shared" ca="1" si="51"/>
        <v>0.26050444603665623</v>
      </c>
      <c r="I94">
        <f t="shared" ca="1" si="51"/>
        <v>0.66519584337197857</v>
      </c>
      <c r="M94" t="str">
        <f t="shared" ca="1" si="34"/>
        <v>안 지정 캐릭터 PP 영웅등급</v>
      </c>
      <c r="N94">
        <f t="shared" ca="1" si="35"/>
        <v>97499</v>
      </c>
      <c r="O94">
        <f t="shared" ca="1" si="36"/>
        <v>14</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4200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0.17238859986380139</v>
      </c>
      <c r="E95">
        <f t="shared" ca="1" si="51"/>
        <v>0.37470781727034985</v>
      </c>
      <c r="F95">
        <f t="shared" ca="1" si="51"/>
        <v>0.79424469875895842</v>
      </c>
      <c r="G95">
        <f t="shared" ca="1" si="51"/>
        <v>0.54013889037792417</v>
      </c>
      <c r="H95">
        <f t="shared" ca="1" si="51"/>
        <v>0.16309113031878386</v>
      </c>
      <c r="I95">
        <f t="shared" ca="1" si="51"/>
        <v>0.1864783702124948</v>
      </c>
      <c r="M95" t="str">
        <f t="shared" ca="1" si="34"/>
        <v>안 지정 캐릭터 PP 영웅등급</v>
      </c>
      <c r="N95">
        <f t="shared" ca="1" si="35"/>
        <v>37470</v>
      </c>
      <c r="O95">
        <f t="shared" ca="1" si="36"/>
        <v>7</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2100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0.72892469491092715</v>
      </c>
      <c r="E96">
        <f t="shared" ca="1" si="51"/>
        <v>0.47551338801158016</v>
      </c>
      <c r="F96">
        <f t="shared" ca="1" si="51"/>
        <v>0.10799707258112667</v>
      </c>
      <c r="G96">
        <f t="shared" ca="1" si="51"/>
        <v>0.85074572752762712</v>
      </c>
      <c r="H96">
        <f t="shared" ca="1" si="51"/>
        <v>0.92493399211854033</v>
      </c>
      <c r="I96">
        <f t="shared" ca="1" si="51"/>
        <v>0.19030652080715649</v>
      </c>
      <c r="M96" t="str">
        <f t="shared" ca="1" si="34"/>
        <v>안 지정 캐릭터 PP 일반등급</v>
      </c>
      <c r="N96">
        <f t="shared" ca="1" si="35"/>
        <v>47551</v>
      </c>
      <c r="O96">
        <f t="shared" ca="1" si="36"/>
        <v>8</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2400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4.920451068494347E-2</v>
      </c>
      <c r="E97">
        <f t="shared" ca="1" si="51"/>
        <v>0.91697895538304264</v>
      </c>
      <c r="F97">
        <f t="shared" ca="1" si="51"/>
        <v>0.42729775861022601</v>
      </c>
      <c r="G97">
        <f t="shared" ca="1" si="51"/>
        <v>0.96254076783991149</v>
      </c>
      <c r="H97">
        <f t="shared" ca="1" si="51"/>
        <v>0.46921132636614249</v>
      </c>
      <c r="I97">
        <f t="shared" ca="1" si="51"/>
        <v>0.79388398153032036</v>
      </c>
      <c r="M97" t="str">
        <f t="shared" ca="1" si="34"/>
        <v>지정 장비</v>
      </c>
      <c r="N97" t="str">
        <f t="shared" ca="1" si="35"/>
        <v>Equip8101</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8300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0.2078216118431454</v>
      </c>
      <c r="E98">
        <f t="shared" ca="1" si="51"/>
        <v>0.34408792761727491</v>
      </c>
      <c r="F98">
        <f t="shared" ca="1" si="51"/>
        <v>0.26199507196434757</v>
      </c>
      <c r="G98">
        <f t="shared" ca="1" si="51"/>
        <v>1.4288840195711305E-2</v>
      </c>
      <c r="H98">
        <f t="shared" ca="1" si="51"/>
        <v>0.9277188164721627</v>
      </c>
      <c r="I98">
        <f t="shared" ca="1" si="51"/>
        <v>0.93803579616335542</v>
      </c>
      <c r="M98" t="str">
        <f t="shared" ca="1" si="34"/>
        <v>지정 장비</v>
      </c>
      <c r="N98" t="str">
        <f t="shared" ca="1" si="35"/>
        <v>Equip4102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1500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8.8842302201585621E-2</v>
      </c>
      <c r="E99">
        <f t="shared" ca="1" si="51"/>
        <v>0.97241506898578933</v>
      </c>
      <c r="F99">
        <f t="shared" ca="1" si="51"/>
        <v>9.0225378547631352E-2</v>
      </c>
      <c r="G99">
        <f t="shared" ca="1" si="51"/>
        <v>0.85796624583356385</v>
      </c>
      <c r="H99">
        <f t="shared" ca="1" si="51"/>
        <v>0.75569880451740334</v>
      </c>
      <c r="I99">
        <f t="shared" ca="1" si="51"/>
        <v>0.51468900886079405</v>
      </c>
      <c r="M99" t="str">
        <f t="shared" ca="1" si="34"/>
        <v>지정 장비</v>
      </c>
      <c r="N99" t="str">
        <f t="shared" ca="1" si="35"/>
        <v>Equip8302</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74400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198</v>
      </c>
      <c r="W99">
        <v>1</v>
      </c>
      <c r="X99" t="s">
        <v>126</v>
      </c>
      <c r="Z99">
        <v>22300</v>
      </c>
      <c r="AA99" t="str">
        <f t="shared" ca="1" si="38"/>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0.92030970520800259</v>
      </c>
      <c r="E100">
        <f t="shared" ca="1" si="51"/>
        <v>0.89716126960593667</v>
      </c>
      <c r="F100">
        <f t="shared" ca="1" si="51"/>
        <v>0.39017090443674129</v>
      </c>
      <c r="G100">
        <f t="shared" ca="1" si="51"/>
        <v>0.28582232760224413</v>
      </c>
      <c r="H100">
        <f t="shared" ca="1" si="51"/>
        <v>0.36299716459270126</v>
      </c>
      <c r="I100">
        <f t="shared" ca="1" si="51"/>
        <v>0.85107295867644361</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325</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0.19778467383156484</v>
      </c>
      <c r="E101">
        <f t="shared" ca="1" si="51"/>
        <v>0.55750891466005548</v>
      </c>
      <c r="F101">
        <f t="shared" ca="1" si="51"/>
        <v>3.9419777051399096E-2</v>
      </c>
      <c r="G101">
        <f t="shared" ca="1" si="51"/>
        <v>0.57093320488479726</v>
      </c>
      <c r="H101">
        <f t="shared" ca="1" si="51"/>
        <v>0.81091993497187542</v>
      </c>
      <c r="I101">
        <f t="shared" ca="1" si="51"/>
        <v>0.88110229924999417</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324</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0.40960381184474082</v>
      </c>
      <c r="E102">
        <f t="shared" ca="1" si="52"/>
        <v>0.97267207960630009</v>
      </c>
      <c r="F102">
        <f t="shared" ca="1" si="52"/>
        <v>0.41573767720678878</v>
      </c>
      <c r="G102">
        <f t="shared" ca="1" si="52"/>
        <v>0.85671113716187108</v>
      </c>
      <c r="H102">
        <f t="shared" ca="1" si="52"/>
        <v>0.29850540987796792</v>
      </c>
      <c r="I102">
        <f t="shared" ca="1" si="52"/>
        <v>0.56604820986048043</v>
      </c>
      <c r="M102" t="str">
        <f t="shared" ca="1" si="34"/>
        <v>지정 장비</v>
      </c>
      <c r="N102" t="str">
        <f t="shared" ca="1" si="35"/>
        <v>Equip8301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74500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fe</v>
      </c>
      <c r="AB102" t="s">
        <v>82</v>
      </c>
      <c r="AC102" t="s">
        <v>243</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0.64936511507107342</v>
      </c>
      <c r="E103">
        <f t="shared" ca="1" si="52"/>
        <v>0.23865273591535419</v>
      </c>
      <c r="F103">
        <f t="shared" ca="1" si="52"/>
        <v>0.43101345776094335</v>
      </c>
      <c r="G103">
        <f t="shared" ca="1" si="52"/>
        <v>0.6898652216687956</v>
      </c>
      <c r="H103">
        <f t="shared" ca="1" si="52"/>
        <v>0.6663823102613895</v>
      </c>
      <c r="I103">
        <f t="shared" ca="1" si="52"/>
        <v>0.22997579727406881</v>
      </c>
      <c r="M103" t="str">
        <f t="shared" ca="1" si="34"/>
        <v>지정 장비</v>
      </c>
      <c r="N103" t="str">
        <f t="shared" ca="1" si="35"/>
        <v>Equip2002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600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0.59301617938531703</v>
      </c>
      <c r="E104">
        <f t="shared" ca="1" si="52"/>
        <v>0.63011368856454475</v>
      </c>
      <c r="F104">
        <f t="shared" ca="1" si="52"/>
        <v>0.89055935128344954</v>
      </c>
      <c r="G104">
        <f t="shared" ca="1" si="52"/>
        <v>0.26824777631514252</v>
      </c>
      <c r="H104">
        <f t="shared" ca="1" si="52"/>
        <v>9.9599295374854346E-2</v>
      </c>
      <c r="I104">
        <f t="shared" ca="1" si="52"/>
        <v>0.63613099618800673</v>
      </c>
      <c r="M104" t="str">
        <f t="shared" ca="1" si="34"/>
        <v>안 지정 캐릭터 PP 영웅등급</v>
      </c>
      <c r="N104">
        <f t="shared" ca="1" si="35"/>
        <v>63011</v>
      </c>
      <c r="O104">
        <f t="shared" ca="1" si="36"/>
        <v>10</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3000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0.48053987065443604</v>
      </c>
      <c r="E105">
        <f t="shared" ca="1" si="52"/>
        <v>0.78281919954856471</v>
      </c>
      <c r="F105">
        <f t="shared" ca="1" si="52"/>
        <v>2.3187366090901662E-2</v>
      </c>
      <c r="G105">
        <f t="shared" ca="1" si="52"/>
        <v>0.52227469479955146</v>
      </c>
      <c r="H105">
        <f t="shared" ca="1" si="52"/>
        <v>0.26908735382216886</v>
      </c>
      <c r="I105">
        <f t="shared" ca="1" si="52"/>
        <v>0.65218450934833527</v>
      </c>
      <c r="M105" t="str">
        <f t="shared" ca="1" si="34"/>
        <v>안 지정 캐릭터 PP 일반등급</v>
      </c>
      <c r="N105">
        <f t="shared" ca="1" si="35"/>
        <v>78281</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3600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321</v>
      </c>
      <c r="AD105">
        <v>1</v>
      </c>
      <c r="AE105" t="s">
        <v>322</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0.40679856511109336</v>
      </c>
      <c r="E106">
        <f t="shared" ca="1" si="52"/>
        <v>0.65681789089914133</v>
      </c>
      <c r="F106">
        <f t="shared" ca="1" si="52"/>
        <v>0.41555067256561884</v>
      </c>
      <c r="G106">
        <f t="shared" ca="1" si="52"/>
        <v>0.31339859600059017</v>
      </c>
      <c r="H106">
        <f t="shared" ca="1" si="52"/>
        <v>0.54250446678138209</v>
      </c>
      <c r="I106">
        <f t="shared" ca="1" si="52"/>
        <v>0.67133739966141315</v>
      </c>
      <c r="M106" t="str">
        <f t="shared" ca="1" si="34"/>
        <v>안 지정 캐릭터 PP 일반등급</v>
      </c>
      <c r="N106">
        <f t="shared" ca="1" si="35"/>
        <v>65681</v>
      </c>
      <c r="O106">
        <f t="shared" ca="1" si="36"/>
        <v>10</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3000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0.50509745697089226</v>
      </c>
      <c r="E107">
        <f t="shared" ca="1" si="52"/>
        <v>0.47000862812743127</v>
      </c>
      <c r="F107">
        <f t="shared" ca="1" si="52"/>
        <v>0.34203700371448553</v>
      </c>
      <c r="G107">
        <f t="shared" ca="1" si="52"/>
        <v>0.39651305292730277</v>
      </c>
      <c r="H107">
        <f t="shared" ca="1" si="52"/>
        <v>0.42911526780847187</v>
      </c>
      <c r="I107">
        <f t="shared" ca="1" si="52"/>
        <v>0.65728042099590023</v>
      </c>
      <c r="M107" t="str">
        <f t="shared" ca="1" si="34"/>
        <v>안 지정 캐릭터 PP 영웅등급</v>
      </c>
      <c r="N107">
        <f t="shared" ca="1" si="35"/>
        <v>47000</v>
      </c>
      <c r="O107">
        <f t="shared" ca="1" si="36"/>
        <v>8</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2400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0.30625254131312341</v>
      </c>
      <c r="E108">
        <f t="shared" ca="1" si="52"/>
        <v>0.47000776728409466</v>
      </c>
      <c r="F108">
        <f t="shared" ca="1" si="52"/>
        <v>0.25323458432397439</v>
      </c>
      <c r="G108">
        <f t="shared" ca="1" si="52"/>
        <v>0.24131217663272164</v>
      </c>
      <c r="H108">
        <f t="shared" ca="1" si="52"/>
        <v>0.13847799748565726</v>
      </c>
      <c r="I108">
        <f t="shared" ca="1" si="52"/>
        <v>2.6778231787581985E-2</v>
      </c>
      <c r="M108" t="str">
        <f t="shared" ca="1" si="34"/>
        <v>지정 장비</v>
      </c>
      <c r="N108" t="str">
        <f t="shared" ca="1" si="35"/>
        <v>Equip6001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1700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323</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0.26419531812347008</v>
      </c>
      <c r="E109">
        <f t="shared" ca="1" si="52"/>
        <v>0.50919776340856393</v>
      </c>
      <c r="F109">
        <f t="shared" ca="1" si="52"/>
        <v>0.25766562921498193</v>
      </c>
      <c r="G109">
        <f t="shared" ca="1" si="52"/>
        <v>0.50412846456718896</v>
      </c>
      <c r="H109">
        <f t="shared" ca="1" si="52"/>
        <v>0.59889139534260893</v>
      </c>
      <c r="I109">
        <f t="shared" ca="1" si="52"/>
        <v>0.68510007242335058</v>
      </c>
      <c r="M109" t="str">
        <f t="shared" ca="1" si="34"/>
        <v>지정 장비</v>
      </c>
      <c r="N109" t="str">
        <f t="shared" ca="1" si="35"/>
        <v>Equip6001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2100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0.14052002234103367</v>
      </c>
      <c r="E110">
        <f t="shared" ca="1" si="52"/>
        <v>0.18299529833009232</v>
      </c>
      <c r="F110">
        <f t="shared" ca="1" si="52"/>
        <v>1.4439803446865573E-2</v>
      </c>
      <c r="G110">
        <f t="shared" ca="1" si="52"/>
        <v>3.5055564723610044E-2</v>
      </c>
      <c r="H110">
        <f t="shared" ca="1" si="52"/>
        <v>0.83505382743126078</v>
      </c>
      <c r="I110">
        <f t="shared" ca="1" si="52"/>
        <v>0.60340499846570472</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326</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0.19441531271231305</v>
      </c>
      <c r="E111">
        <f t="shared" ca="1" si="52"/>
        <v>0.66459978552399424</v>
      </c>
      <c r="F111">
        <f t="shared" ca="1" si="52"/>
        <v>0.42676544251779758</v>
      </c>
      <c r="G111">
        <f t="shared" ca="1" si="52"/>
        <v>0.95022255825984026</v>
      </c>
      <c r="H111">
        <f t="shared" ca="1" si="52"/>
        <v>0.95317503536292403</v>
      </c>
      <c r="I111">
        <f t="shared" ca="1" si="52"/>
        <v>6.7211242747533539E-4</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326</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0.24828254076900114</v>
      </c>
      <c r="E112">
        <f t="shared" ca="1" si="53"/>
        <v>0.14516407892193028</v>
      </c>
      <c r="F112">
        <f t="shared" ca="1" si="53"/>
        <v>0.82136227625615488</v>
      </c>
      <c r="G112">
        <f t="shared" ca="1" si="53"/>
        <v>0.50157118520257271</v>
      </c>
      <c r="H112">
        <f t="shared" ca="1" si="53"/>
        <v>0.90811381295482452</v>
      </c>
      <c r="I112">
        <f t="shared" ca="1" si="53"/>
        <v>0.92428251069087886</v>
      </c>
      <c r="M112" t="str">
        <f t="shared" ca="1" si="34"/>
        <v>지정 장비</v>
      </c>
      <c r="N112" t="str">
        <f t="shared" ca="1" si="35"/>
        <v>Equip1101</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1500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0.3287602924832882</v>
      </c>
      <c r="E113">
        <f t="shared" ca="1" si="53"/>
        <v>0.66925736553305037</v>
      </c>
      <c r="F113">
        <f t="shared" ca="1" si="53"/>
        <v>0.60553026809652288</v>
      </c>
      <c r="G113">
        <f t="shared" ca="1" si="53"/>
        <v>0.41062463088717438</v>
      </c>
      <c r="H113">
        <f t="shared" ca="1" si="53"/>
        <v>0.29213781991237886</v>
      </c>
      <c r="I113">
        <f t="shared" ca="1" si="53"/>
        <v>0.1274772585868269</v>
      </c>
      <c r="M113" t="str">
        <f t="shared" ca="1" si="34"/>
        <v>지정 장비</v>
      </c>
      <c r="N113" t="str">
        <f t="shared" ca="1" si="35"/>
        <v>Equip6001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1700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193</v>
      </c>
      <c r="W113">
        <v>1</v>
      </c>
      <c r="X113" t="s">
        <v>126</v>
      </c>
      <c r="Z113">
        <v>1200</v>
      </c>
      <c r="AA113" t="str">
        <f t="shared" ca="1" si="38"/>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3.3867301504041936E-2</v>
      </c>
      <c r="E114">
        <f t="shared" ca="1" si="53"/>
        <v>0.58537644377479092</v>
      </c>
      <c r="F114">
        <f t="shared" ca="1" si="53"/>
        <v>0.4581869573006</v>
      </c>
      <c r="G114">
        <f t="shared" ca="1" si="53"/>
        <v>0.41159393551336809</v>
      </c>
      <c r="H114">
        <f t="shared" ca="1" si="53"/>
        <v>0.47715552748222323</v>
      </c>
      <c r="I114">
        <f t="shared" ca="1" si="53"/>
        <v>0.56548356345045503</v>
      </c>
      <c r="M114" t="str">
        <f t="shared" ca="1" si="34"/>
        <v>안 지정 캐릭터 PP 영웅등급</v>
      </c>
      <c r="N114">
        <f t="shared" ca="1" si="35"/>
        <v>58537</v>
      </c>
      <c r="O114">
        <f t="shared" ca="1" si="36"/>
        <v>10</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3000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0.21167864910768741</v>
      </c>
      <c r="E115">
        <f t="shared" ca="1" si="53"/>
        <v>3.7411290473843728E-2</v>
      </c>
      <c r="F115">
        <f t="shared" ca="1" si="53"/>
        <v>0.1200563216628675</v>
      </c>
      <c r="G115">
        <f t="shared" ca="1" si="53"/>
        <v>0.67889927599895816</v>
      </c>
      <c r="H115">
        <f t="shared" ca="1" si="53"/>
        <v>0.28265269103501445</v>
      </c>
      <c r="I115">
        <f t="shared" ca="1" si="53"/>
        <v>2.6176867539019266E-2</v>
      </c>
      <c r="M115" t="str">
        <f t="shared" ca="1" si="34"/>
        <v>안 지정 캐릭터 PP 영웅등급</v>
      </c>
      <c r="N115">
        <f t="shared" ca="1" si="35"/>
        <v>3741</v>
      </c>
      <c r="O115">
        <f t="shared" ca="1" si="36"/>
        <v>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389</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1.4886899741453297E-2</v>
      </c>
      <c r="E116">
        <f t="shared" ca="1" si="53"/>
        <v>0.44924061355043376</v>
      </c>
      <c r="F116">
        <f t="shared" ca="1" si="53"/>
        <v>0.50236102030095153</v>
      </c>
      <c r="G116">
        <f t="shared" ca="1" si="53"/>
        <v>0.79239546111787063</v>
      </c>
      <c r="H116">
        <f t="shared" ca="1" si="53"/>
        <v>7.1311290542404815E-2</v>
      </c>
      <c r="I116">
        <f t="shared" ca="1" si="53"/>
        <v>0.19778142138158317</v>
      </c>
      <c r="M116" t="str">
        <f t="shared" ca="1" si="34"/>
        <v>안 지정 캐릭터 PP 일반등급</v>
      </c>
      <c r="N116">
        <f t="shared" ca="1" si="35"/>
        <v>44924</v>
      </c>
      <c r="O116">
        <f t="shared" ca="1" si="36"/>
        <v>8</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388</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0.36784199686749364</v>
      </c>
      <c r="E117">
        <f t="shared" ca="1" si="53"/>
        <v>4.4411338246616916E-2</v>
      </c>
      <c r="F117">
        <f t="shared" ca="1" si="53"/>
        <v>0.22033847253691052</v>
      </c>
      <c r="G117">
        <f t="shared" ca="1" si="53"/>
        <v>1.0299658244182885E-2</v>
      </c>
      <c r="H117">
        <f t="shared" ca="1" si="53"/>
        <v>0.53474562342540122</v>
      </c>
      <c r="I117">
        <f t="shared" ca="1" si="53"/>
        <v>0.13866665257307886</v>
      </c>
      <c r="M117" t="str">
        <f t="shared" ca="1" si="34"/>
        <v>지정 장비</v>
      </c>
      <c r="N117" t="str">
        <f t="shared" ca="1" si="35"/>
        <v>Equip0102</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1000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fe</v>
      </c>
      <c r="AB117" t="s">
        <v>82</v>
      </c>
      <c r="AC117" t="s">
        <v>185</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0.77517620295705503</v>
      </c>
      <c r="E118">
        <f t="shared" ca="1" si="53"/>
        <v>0.98743538634198946</v>
      </c>
      <c r="F118">
        <f t="shared" ca="1" si="53"/>
        <v>0.57476494283945156</v>
      </c>
      <c r="G118">
        <f t="shared" ca="1" si="53"/>
        <v>0.87884133851434942</v>
      </c>
      <c r="H118">
        <f t="shared" ca="1" si="53"/>
        <v>7.8182310270343502E-2</v>
      </c>
      <c r="I118">
        <f t="shared" ca="1" si="53"/>
        <v>0.91095658664210499</v>
      </c>
      <c r="M118" t="str">
        <f t="shared" ca="1" si="34"/>
        <v>지정 장비</v>
      </c>
      <c r="N118" t="str">
        <f t="shared" ca="1" si="35"/>
        <v>Equip8301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74900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249</v>
      </c>
      <c r="W118">
        <v>1</v>
      </c>
      <c r="X118" t="s">
        <v>126</v>
      </c>
      <c r="Z118">
        <v>9600</v>
      </c>
      <c r="AA118" t="str">
        <f t="shared" ca="1" si="38"/>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1.5877659515419973E-2</v>
      </c>
      <c r="E119">
        <f t="shared" ca="1" si="53"/>
        <v>0.82726562911550261</v>
      </c>
      <c r="F119">
        <f t="shared" ca="1" si="53"/>
        <v>0.67276024456889771</v>
      </c>
      <c r="G119">
        <f t="shared" ca="1" si="53"/>
        <v>0.62003640420025352</v>
      </c>
      <c r="H119">
        <f t="shared" ca="1" si="53"/>
        <v>0.58743352356628309</v>
      </c>
      <c r="I119">
        <f t="shared" ca="1" si="53"/>
        <v>0.87707392297581954</v>
      </c>
      <c r="M119" t="str">
        <f t="shared" ca="1" si="34"/>
        <v>지정 장비</v>
      </c>
      <c r="N119" t="str">
        <f t="shared" ca="1" si="35"/>
        <v>Equip8102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8400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302</v>
      </c>
      <c r="W119">
        <v>1</v>
      </c>
      <c r="X119" t="s">
        <v>126</v>
      </c>
      <c r="Z119">
        <v>5300</v>
      </c>
      <c r="AA119" t="str">
        <f t="shared" ca="1" si="38"/>
        <v>fe</v>
      </c>
      <c r="AB119" t="s">
        <v>82</v>
      </c>
      <c r="AC119" t="s">
        <v>385</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0.32642319862051894</v>
      </c>
      <c r="E120">
        <f t="shared" ca="1" si="53"/>
        <v>0.75155015978419737</v>
      </c>
      <c r="F120">
        <f t="shared" ca="1" si="53"/>
        <v>8.14186788452812E-2</v>
      </c>
      <c r="G120">
        <f t="shared" ca="1" si="53"/>
        <v>0.22431477489881446</v>
      </c>
      <c r="H120">
        <f t="shared" ca="1" si="53"/>
        <v>0.61124845326248467</v>
      </c>
      <c r="I120">
        <f t="shared" ca="1" si="53"/>
        <v>0.17605247033849236</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0.73764967868416464</v>
      </c>
      <c r="E121">
        <f t="shared" ca="1" si="53"/>
        <v>0.38336019568235924</v>
      </c>
      <c r="F121">
        <f t="shared" ca="1" si="53"/>
        <v>0.19339310939184473</v>
      </c>
      <c r="G121">
        <f t="shared" ca="1" si="53"/>
        <v>0.1722964738736672</v>
      </c>
      <c r="H121">
        <f t="shared" ca="1" si="53"/>
        <v>0.63814365271449569</v>
      </c>
      <c r="I121">
        <f t="shared" ca="1" si="53"/>
        <v>0.43253750274917746</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0.93805632795990734</v>
      </c>
      <c r="E122">
        <f t="shared" ca="1" si="54"/>
        <v>0.84984185288117398</v>
      </c>
      <c r="F122">
        <f t="shared" ca="1" si="54"/>
        <v>0.91226769730382085</v>
      </c>
      <c r="G122">
        <f t="shared" ca="1" si="54"/>
        <v>0.96346792723347108</v>
      </c>
      <c r="H122">
        <f t="shared" ca="1" si="54"/>
        <v>0.36668325803584945</v>
      </c>
      <c r="I122">
        <f t="shared" ca="1" si="54"/>
        <v>0.87683475179751535</v>
      </c>
      <c r="M122" t="str">
        <f t="shared" ca="1" si="34"/>
        <v>캐릭터 상자 일반등급</v>
      </c>
      <c r="N122" t="str">
        <f t="shared" ca="1" si="35"/>
        <v>삭제</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29</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0.87104872246172815</v>
      </c>
      <c r="E123">
        <f t="shared" ca="1" si="54"/>
        <v>0.11632515561017065</v>
      </c>
      <c r="F123">
        <f t="shared" ca="1" si="54"/>
        <v>0.63213800790406449</v>
      </c>
      <c r="G123">
        <f t="shared" ca="1" si="54"/>
        <v>9.5971240247570089E-2</v>
      </c>
      <c r="H123">
        <f t="shared" ca="1" si="54"/>
        <v>0.88023843029493509</v>
      </c>
      <c r="I123">
        <f t="shared" ca="1" si="54"/>
        <v>0.77595478790773298</v>
      </c>
      <c r="M123" t="str">
        <f t="shared" ca="1" si="34"/>
        <v>지정 장비</v>
      </c>
      <c r="N123" t="str">
        <f t="shared" ca="1" si="35"/>
        <v>Equip1001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900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254</v>
      </c>
      <c r="W123">
        <v>1</v>
      </c>
      <c r="X123" t="s">
        <v>126</v>
      </c>
      <c r="Z123">
        <v>900</v>
      </c>
      <c r="AA123" t="str">
        <f t="shared" ca="1" si="38"/>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0.34649051379187845</v>
      </c>
      <c r="E124">
        <f t="shared" ca="1" si="54"/>
        <v>0.13379213456091033</v>
      </c>
      <c r="F124">
        <f t="shared" ca="1" si="54"/>
        <v>0.80437063680147047</v>
      </c>
      <c r="G124">
        <f t="shared" ca="1" si="54"/>
        <v>0.2452342542083189</v>
      </c>
      <c r="H124">
        <f t="shared" ca="1" si="54"/>
        <v>0.91350579061822423</v>
      </c>
      <c r="I124">
        <f t="shared" ca="1" si="54"/>
        <v>0.92175487008245571</v>
      </c>
      <c r="J124" t="s">
        <v>82</v>
      </c>
      <c r="K124" t="s">
        <v>399</v>
      </c>
      <c r="M124" t="str">
        <f t="shared" si="34"/>
        <v>지정 장비</v>
      </c>
      <c r="N124" t="str">
        <f t="shared" ca="1" si="35"/>
        <v>Equip0402</v>
      </c>
      <c r="O124">
        <f t="shared" ca="1" si="36"/>
        <v>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DI</v>
      </c>
      <c r="Q124">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29</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전설</v>
      </c>
      <c r="U124" t="s">
        <v>91</v>
      </c>
      <c r="V124">
        <v>12663</v>
      </c>
      <c r="W124">
        <v>9</v>
      </c>
      <c r="X124" t="s">
        <v>126</v>
      </c>
      <c r="Z124">
        <v>900</v>
      </c>
      <c r="AA124" t="str">
        <f t="shared" ca="1" si="38"/>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0.64931902342276793</v>
      </c>
      <c r="E125">
        <f t="shared" ca="1" si="54"/>
        <v>0.77238314319574308</v>
      </c>
      <c r="F125">
        <f t="shared" ca="1" si="54"/>
        <v>0.59018660516999377</v>
      </c>
      <c r="G125">
        <f t="shared" ca="1" si="54"/>
        <v>0.86773025235333279</v>
      </c>
      <c r="H125">
        <f t="shared" ca="1" si="54"/>
        <v>0.62528271674000191</v>
      </c>
      <c r="I125">
        <f t="shared" ca="1" si="54"/>
        <v>0.51701403719267802</v>
      </c>
      <c r="M125" t="str">
        <f t="shared" ca="1" si="34"/>
        <v>안 지정 캐릭터 PP 일반등급</v>
      </c>
      <c r="N125">
        <f t="shared" ca="1" si="35"/>
        <v>77238</v>
      </c>
      <c r="O125">
        <f t="shared" ca="1" si="36"/>
        <v>12</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3600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398</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0.10292507570815446</v>
      </c>
      <c r="E126">
        <f t="shared" ca="1" si="54"/>
        <v>0.80590389005169727</v>
      </c>
      <c r="F126">
        <f t="shared" ca="1" si="54"/>
        <v>0.47702727505462383</v>
      </c>
      <c r="G126">
        <f t="shared" ca="1" si="54"/>
        <v>0.92657919514441844</v>
      </c>
      <c r="H126">
        <f t="shared" ca="1" si="54"/>
        <v>0.4742389011487218</v>
      </c>
      <c r="I126">
        <f t="shared" ca="1" si="54"/>
        <v>0.20386886765249423</v>
      </c>
      <c r="M126" t="str">
        <f t="shared" ca="1" si="34"/>
        <v>안 지정 캐릭터 PP 일반등급</v>
      </c>
      <c r="N126">
        <f t="shared" ca="1" si="35"/>
        <v>80590</v>
      </c>
      <c r="O126">
        <f t="shared" ca="1" si="36"/>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3600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208</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0.3551429222845347</v>
      </c>
      <c r="E127">
        <f t="shared" ca="1" si="54"/>
        <v>0.94193666749307647</v>
      </c>
      <c r="F127">
        <f t="shared" ca="1" si="54"/>
        <v>0.80227394893831661</v>
      </c>
      <c r="G127">
        <f t="shared" ca="1" si="54"/>
        <v>0.80285926129176954</v>
      </c>
      <c r="H127">
        <f t="shared" ca="1" si="54"/>
        <v>0.74465778221954759</v>
      </c>
      <c r="I127">
        <f t="shared" ca="1" si="54"/>
        <v>0.78738566037419677</v>
      </c>
      <c r="M127" t="str">
        <f t="shared" ca="1" si="34"/>
        <v>지정 장비</v>
      </c>
      <c r="N127" t="str">
        <f t="shared" ca="1" si="35"/>
        <v>Equip8102</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8300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0.80114375540849647</v>
      </c>
      <c r="E128">
        <f t="shared" ca="1" si="54"/>
        <v>0.28048409054832446</v>
      </c>
      <c r="F128">
        <f t="shared" ca="1" si="54"/>
        <v>0.37513377512994328</v>
      </c>
      <c r="G128">
        <f t="shared" ca="1" si="54"/>
        <v>0.60997538599321222</v>
      </c>
      <c r="H128">
        <f t="shared" ca="1" si="54"/>
        <v>0.43750412280823603</v>
      </c>
      <c r="I128">
        <f t="shared" ca="1" si="54"/>
        <v>0.59691720181230379</v>
      </c>
      <c r="M128" t="str">
        <f t="shared" ca="1" si="34"/>
        <v>지정 장비</v>
      </c>
      <c r="N128" t="str">
        <f t="shared" ca="1" si="35"/>
        <v>Equip3202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3100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208</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9.4545014563552798E-2</v>
      </c>
      <c r="E129">
        <f t="shared" ca="1" si="54"/>
        <v>0.5198790187308292</v>
      </c>
      <c r="F129">
        <f t="shared" ca="1" si="54"/>
        <v>0.62520532162742859</v>
      </c>
      <c r="G129">
        <f t="shared" ca="1" si="54"/>
        <v>0.41518739453961484</v>
      </c>
      <c r="H129">
        <f t="shared" ca="1" si="54"/>
        <v>0.37839749635546971</v>
      </c>
      <c r="I129">
        <f t="shared" ca="1" si="54"/>
        <v>0.20369348298639323</v>
      </c>
      <c r="M129" t="str">
        <f t="shared" ca="1" si="34"/>
        <v>지정 장비</v>
      </c>
      <c r="N129" t="str">
        <f t="shared" ca="1" si="35"/>
        <v>Equip6002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1800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244</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4.5214435394487329E-2</v>
      </c>
      <c r="E130">
        <f t="shared" ca="1" si="54"/>
        <v>0.30678705758501423</v>
      </c>
      <c r="F130">
        <f t="shared" ca="1" si="54"/>
        <v>0.8955405286517002</v>
      </c>
      <c r="G130">
        <f t="shared" ca="1" si="54"/>
        <v>1.1511053755255962E-2</v>
      </c>
      <c r="H130">
        <f t="shared" ca="1" si="54"/>
        <v>0.62870590406479798</v>
      </c>
      <c r="I130">
        <f t="shared" ca="1" si="54"/>
        <v>9.9883101633646998E-2</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0.8252823607407811</v>
      </c>
      <c r="E131">
        <f t="shared" ca="1" si="54"/>
        <v>0.15241832334830974</v>
      </c>
      <c r="F131">
        <f t="shared" ca="1" si="54"/>
        <v>0.27319037132199053</v>
      </c>
      <c r="G131">
        <f t="shared" ca="1" si="54"/>
        <v>0.40688533019377027</v>
      </c>
      <c r="H131">
        <f t="shared" ca="1" si="54"/>
        <v>0.57521733837860634</v>
      </c>
      <c r="I131">
        <f t="shared" ca="1" si="54"/>
        <v>0.18036386868018239</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0.68394438473136021</v>
      </c>
      <c r="E132">
        <f t="shared" ca="1" si="65"/>
        <v>0.91170649263195003</v>
      </c>
      <c r="F132">
        <f t="shared" ca="1" si="65"/>
        <v>0.87065547329027526</v>
      </c>
      <c r="G132">
        <f t="shared" ca="1" si="65"/>
        <v>0.46976443913763433</v>
      </c>
      <c r="H132">
        <f t="shared" ca="1" si="65"/>
        <v>0.64829973806368213</v>
      </c>
      <c r="I132">
        <f t="shared" ca="1" si="65"/>
        <v>0.55051092248960187</v>
      </c>
      <c r="M132" t="str">
        <f t="shared" ca="1" si="56"/>
        <v>지정 장비</v>
      </c>
      <c r="N132" t="str">
        <f t="shared" ca="1" si="57"/>
        <v>Equip8002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5100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0.11066752578826156</v>
      </c>
      <c r="E133">
        <f t="shared" ca="1" si="65"/>
        <v>0.11289009547216367</v>
      </c>
      <c r="F133">
        <f t="shared" ca="1" si="65"/>
        <v>0.42166952229003052</v>
      </c>
      <c r="G133">
        <f t="shared" ca="1" si="65"/>
        <v>0.68967167532563056</v>
      </c>
      <c r="H133">
        <f t="shared" ca="1" si="65"/>
        <v>0.37925640434093855</v>
      </c>
      <c r="I133">
        <f t="shared" ca="1" si="65"/>
        <v>0.62073899558764367</v>
      </c>
      <c r="M133" t="str">
        <f t="shared" ca="1" si="56"/>
        <v>지정 장비</v>
      </c>
      <c r="N133" t="str">
        <f t="shared" ca="1" si="57"/>
        <v>Equip1001</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800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255</v>
      </c>
      <c r="W133">
        <v>1</v>
      </c>
      <c r="X133" t="s">
        <v>130</v>
      </c>
      <c r="Z133">
        <v>11</v>
      </c>
      <c r="AA133" t="str">
        <f t="shared" ca="1" si="60"/>
        <v>fe</v>
      </c>
      <c r="AB133" t="s">
        <v>82</v>
      </c>
      <c r="AC133" t="s">
        <v>390</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0.41106357529695992</v>
      </c>
      <c r="E134">
        <f t="shared" ca="1" si="65"/>
        <v>0.28871099997834282</v>
      </c>
      <c r="F134">
        <f t="shared" ca="1" si="65"/>
        <v>0.25700610198959084</v>
      </c>
      <c r="G134">
        <f t="shared" ca="1" si="65"/>
        <v>0.36661470593623435</v>
      </c>
      <c r="H134">
        <f t="shared" ca="1" si="65"/>
        <v>0.97145738218147415</v>
      </c>
      <c r="I134">
        <f t="shared" ca="1" si="65"/>
        <v>0.25483947712200905</v>
      </c>
      <c r="M134" t="str">
        <f t="shared" ca="1" si="56"/>
        <v>안 지정 캐릭터 PP 영웅등급</v>
      </c>
      <c r="N134">
        <f t="shared" ca="1" si="57"/>
        <v>28871</v>
      </c>
      <c r="O134">
        <f t="shared" ca="1" si="58"/>
        <v>6</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1800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0.39774836252328805</v>
      </c>
      <c r="E135">
        <f t="shared" ca="1" si="65"/>
        <v>0.37185435674835365</v>
      </c>
      <c r="F135">
        <f t="shared" ca="1" si="65"/>
        <v>0.65520835640023734</v>
      </c>
      <c r="G135">
        <f t="shared" ca="1" si="65"/>
        <v>2.9688691235767672E-2</v>
      </c>
      <c r="H135">
        <f t="shared" ca="1" si="65"/>
        <v>0.15170086796736348</v>
      </c>
      <c r="I135">
        <f t="shared" ca="1" si="65"/>
        <v>0.58127177045932898</v>
      </c>
      <c r="M135" t="str">
        <f t="shared" ca="1" si="56"/>
        <v>안 지정 캐릭터 PP 일반등급</v>
      </c>
      <c r="N135">
        <f t="shared" ca="1" si="57"/>
        <v>37185</v>
      </c>
      <c r="O135">
        <f t="shared" ca="1" si="58"/>
        <v>7</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2100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391</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0.45031639525134015</v>
      </c>
      <c r="E136">
        <f t="shared" ca="1" si="65"/>
        <v>0.85202240416717756</v>
      </c>
      <c r="F136">
        <f t="shared" ca="1" si="65"/>
        <v>0.66125843849765464</v>
      </c>
      <c r="G136">
        <f t="shared" ca="1" si="65"/>
        <v>0.42807726158860082</v>
      </c>
      <c r="H136">
        <f t="shared" ca="1" si="65"/>
        <v>0.17871695894138295</v>
      </c>
      <c r="I136">
        <f t="shared" ca="1" si="65"/>
        <v>0.2975128722865541</v>
      </c>
      <c r="M136" t="str">
        <f t="shared" ca="1" si="56"/>
        <v>안 지정 캐릭터 PP 일반등급</v>
      </c>
      <c r="N136">
        <f t="shared" ca="1" si="57"/>
        <v>85202</v>
      </c>
      <c r="O136">
        <f t="shared" ca="1" si="58"/>
        <v>13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0.35095651109871018</v>
      </c>
      <c r="E137">
        <f t="shared" ca="1" si="65"/>
        <v>2.1941339790729208E-2</v>
      </c>
      <c r="F137">
        <f t="shared" ca="1" si="65"/>
        <v>0.12842408628186319</v>
      </c>
      <c r="G137">
        <f t="shared" ca="1" si="65"/>
        <v>0.14360806495500644</v>
      </c>
      <c r="H137">
        <f t="shared" ca="1" si="65"/>
        <v>0.2067594598874376</v>
      </c>
      <c r="I137">
        <f t="shared" ca="1" si="65"/>
        <v>3.2148723848666849E-2</v>
      </c>
      <c r="M137" t="str">
        <f t="shared" ca="1" si="56"/>
        <v>지정 장비</v>
      </c>
      <c r="N137" t="str">
        <f t="shared" ca="1" si="57"/>
        <v>Equip0002</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600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392</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0.25962208060454761</v>
      </c>
      <c r="E138">
        <f t="shared" ca="1" si="65"/>
        <v>0.98054949142648806</v>
      </c>
      <c r="F138">
        <f t="shared" ca="1" si="65"/>
        <v>0.78278285802072134</v>
      </c>
      <c r="G138">
        <f t="shared" ca="1" si="65"/>
        <v>0.95903857419980998</v>
      </c>
      <c r="H138">
        <f t="shared" ca="1" si="65"/>
        <v>0.11639664748587131</v>
      </c>
      <c r="I138">
        <f t="shared" ca="1" si="65"/>
        <v>0.57759580915677367</v>
      </c>
      <c r="M138" t="str">
        <f t="shared" ca="1" si="56"/>
        <v>지정 장비</v>
      </c>
      <c r="N138" t="str">
        <f t="shared" ca="1" si="57"/>
        <v>Equip8301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74500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198</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0.91900450300322989</v>
      </c>
      <c r="E139">
        <f t="shared" ca="1" si="65"/>
        <v>0.73977063976359048</v>
      </c>
      <c r="F139">
        <f t="shared" ca="1" si="65"/>
        <v>0.83836180647451286</v>
      </c>
      <c r="G139">
        <f t="shared" ca="1" si="65"/>
        <v>0.16268810971346848</v>
      </c>
      <c r="H139">
        <f t="shared" ca="1" si="65"/>
        <v>0.23196780072936563</v>
      </c>
      <c r="I139">
        <f t="shared" ca="1" si="65"/>
        <v>0.54242839589536562</v>
      </c>
      <c r="M139" t="str">
        <f t="shared" ca="1" si="56"/>
        <v>지정 장비</v>
      </c>
      <c r="N139" t="str">
        <f t="shared" ca="1" si="57"/>
        <v>Equip8002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5000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190</v>
      </c>
      <c r="W139">
        <v>1</v>
      </c>
      <c r="X139" t="s">
        <v>126</v>
      </c>
      <c r="Z139">
        <v>7800</v>
      </c>
      <c r="AA139" t="str">
        <f t="shared" ca="1" si="60"/>
        <v>fe</v>
      </c>
      <c r="AB139" t="s">
        <v>82</v>
      </c>
      <c r="AC139" t="s">
        <v>401</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6.9296177271000459E-2</v>
      </c>
      <c r="E140">
        <f t="shared" ca="1" si="65"/>
        <v>0.99026679408496776</v>
      </c>
      <c r="F140">
        <f t="shared" ca="1" si="65"/>
        <v>0.65652898539957605</v>
      </c>
      <c r="G140">
        <f t="shared" ca="1" si="65"/>
        <v>0.29293456863987821</v>
      </c>
      <c r="H140">
        <f t="shared" ca="1" si="65"/>
        <v>0.3443061036606182</v>
      </c>
      <c r="I140">
        <f t="shared" ca="1" si="65"/>
        <v>0.1060123714184309</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393</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0.76537987423091425</v>
      </c>
      <c r="E141">
        <f t="shared" ca="1" si="65"/>
        <v>0.34243881186651826</v>
      </c>
      <c r="F141">
        <f t="shared" ca="1" si="65"/>
        <v>0.14887769846438426</v>
      </c>
      <c r="G141">
        <f t="shared" ca="1" si="65"/>
        <v>0.31385967700948858</v>
      </c>
      <c r="H141">
        <f t="shared" ca="1" si="65"/>
        <v>0.85493865590424778</v>
      </c>
      <c r="I141">
        <f t="shared" ca="1" si="65"/>
        <v>0.19305210674065132</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394</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0.21544930956210562</v>
      </c>
      <c r="E142">
        <f t="shared" ca="1" si="66"/>
        <v>7.3570740169787152E-3</v>
      </c>
      <c r="F142">
        <f t="shared" ca="1" si="66"/>
        <v>0.48391526226591164</v>
      </c>
      <c r="G142">
        <f t="shared" ca="1" si="66"/>
        <v>5.6054962592391289E-2</v>
      </c>
      <c r="H142">
        <f t="shared" ca="1" si="66"/>
        <v>0.40538574706761488</v>
      </c>
      <c r="I142">
        <f t="shared" ca="1" si="66"/>
        <v>0.24092625775015897</v>
      </c>
      <c r="M142" t="str">
        <f t="shared" ca="1" si="56"/>
        <v>지정 장비</v>
      </c>
      <c r="N142" t="str">
        <f t="shared" ca="1" si="57"/>
        <v>Equip0001</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600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1.3312518626416581E-2</v>
      </c>
      <c r="E143">
        <f t="shared" ca="1" si="66"/>
        <v>0.1148211076801452</v>
      </c>
      <c r="F143">
        <f t="shared" ca="1" si="66"/>
        <v>0.73816527086206041</v>
      </c>
      <c r="G143">
        <f t="shared" ca="1" si="66"/>
        <v>0.19981059152573144</v>
      </c>
      <c r="H143">
        <f t="shared" ca="1" si="66"/>
        <v>0.86510841447872733</v>
      </c>
      <c r="I143">
        <f t="shared" ca="1" si="66"/>
        <v>0.84467273649554453</v>
      </c>
      <c r="M143" t="str">
        <f t="shared" ca="1" si="56"/>
        <v>지정 장비</v>
      </c>
      <c r="N143" t="str">
        <f t="shared" ca="1" si="57"/>
        <v>Equip1001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900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245</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9.770885901182802E-2</v>
      </c>
      <c r="E144">
        <f t="shared" ca="1" si="66"/>
        <v>1.1112947802661699E-2</v>
      </c>
      <c r="F144">
        <f t="shared" ca="1" si="66"/>
        <v>0.75165927269756672</v>
      </c>
      <c r="G144">
        <f t="shared" ca="1" si="66"/>
        <v>0.13496517024447163</v>
      </c>
      <c r="H144">
        <f t="shared" ca="1" si="66"/>
        <v>8.131040011452717E-2</v>
      </c>
      <c r="I144">
        <f t="shared" ca="1" si="66"/>
        <v>0.19826510560977062</v>
      </c>
      <c r="M144" t="str">
        <f t="shared" ca="1" si="56"/>
        <v>안 지정 캐릭터 PP 영웅등급</v>
      </c>
      <c r="N144">
        <f t="shared" ca="1" si="57"/>
        <v>1111</v>
      </c>
      <c r="O144">
        <f t="shared" ca="1" si="58"/>
        <v>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395</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0.37560343830476262</v>
      </c>
      <c r="E145">
        <f t="shared" ca="1" si="66"/>
        <v>0.52203555738405272</v>
      </c>
      <c r="F145">
        <f t="shared" ca="1" si="66"/>
        <v>0.82495727319493961</v>
      </c>
      <c r="G145">
        <f t="shared" ca="1" si="66"/>
        <v>0.40253732639969575</v>
      </c>
      <c r="H145">
        <f t="shared" ca="1" si="66"/>
        <v>0.16494793673635033</v>
      </c>
      <c r="I145">
        <f t="shared" ca="1" si="66"/>
        <v>0.63733885949298841</v>
      </c>
      <c r="M145" t="str">
        <f t="shared" ca="1" si="56"/>
        <v>안 지정 캐릭터 PP 일반등급</v>
      </c>
      <c r="N145">
        <f t="shared" ca="1" si="57"/>
        <v>52203</v>
      </c>
      <c r="O145">
        <f t="shared" ca="1" si="58"/>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2700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388</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0.43121867803116565</v>
      </c>
      <c r="E146">
        <f t="shared" ca="1" si="66"/>
        <v>0.43438291648454841</v>
      </c>
      <c r="F146">
        <f t="shared" ca="1" si="66"/>
        <v>0.15014543124145885</v>
      </c>
      <c r="G146">
        <f t="shared" ca="1" si="66"/>
        <v>0.97010165792465686</v>
      </c>
      <c r="H146">
        <f t="shared" ca="1" si="66"/>
        <v>0.33829737382886749</v>
      </c>
      <c r="I146">
        <f t="shared" ca="1" si="66"/>
        <v>0.20850854589415779</v>
      </c>
      <c r="M146" t="str">
        <f t="shared" ca="1" si="56"/>
        <v>안 지정 캐릭터 PP 일반등급</v>
      </c>
      <c r="N146">
        <f t="shared" ca="1" si="57"/>
        <v>43438</v>
      </c>
      <c r="O146">
        <f t="shared" ca="1" si="58"/>
        <v>8</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396</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0.43669249756603135</v>
      </c>
      <c r="E147">
        <f t="shared" ca="1" si="66"/>
        <v>0.80646951299026703</v>
      </c>
      <c r="F147">
        <f t="shared" ca="1" si="66"/>
        <v>8.7141982618339275E-2</v>
      </c>
      <c r="G147">
        <f t="shared" ca="1" si="66"/>
        <v>9.3276880415616881E-2</v>
      </c>
      <c r="H147">
        <f t="shared" ca="1" si="66"/>
        <v>2.1364296954380468E-2</v>
      </c>
      <c r="I147">
        <f t="shared" ca="1" si="66"/>
        <v>0.85279673746437534</v>
      </c>
      <c r="M147" t="str">
        <f t="shared" ca="1" si="56"/>
        <v>지정 장비</v>
      </c>
      <c r="N147" t="str">
        <f t="shared" ca="1" si="57"/>
        <v>Equip7101</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3800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0.75192511526687444</v>
      </c>
      <c r="E148">
        <f t="shared" ca="1" si="66"/>
        <v>0.42989628773891653</v>
      </c>
      <c r="F148">
        <f t="shared" ca="1" si="66"/>
        <v>0.41260968988497815</v>
      </c>
      <c r="G148">
        <f t="shared" ca="1" si="66"/>
        <v>0.13716146743689617</v>
      </c>
      <c r="H148">
        <f t="shared" ca="1" si="66"/>
        <v>0.28383831666494208</v>
      </c>
      <c r="I148">
        <f t="shared" ca="1" si="66"/>
        <v>0.84744075100545879</v>
      </c>
      <c r="M148" t="str">
        <f t="shared" ca="1" si="56"/>
        <v>지정 장비</v>
      </c>
      <c r="N148" t="str">
        <f t="shared" ca="1" si="57"/>
        <v>Equip5201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DI</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5</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186</v>
      </c>
      <c r="W148">
        <v>1</v>
      </c>
      <c r="X148" t="s">
        <v>126</v>
      </c>
      <c r="Z148">
        <v>7600</v>
      </c>
      <c r="AA148" t="str">
        <f t="shared" ca="1" si="60"/>
        <v>fe</v>
      </c>
      <c r="AB148" t="s">
        <v>82</v>
      </c>
      <c r="AC148" t="s">
        <v>198</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0.15585686886436234</v>
      </c>
      <c r="E149">
        <f t="shared" ca="1" si="66"/>
        <v>0.52031335137905288</v>
      </c>
      <c r="F149">
        <f t="shared" ca="1" si="66"/>
        <v>0.35993703494885732</v>
      </c>
      <c r="G149">
        <f t="shared" ca="1" si="66"/>
        <v>9.6530777846053462E-2</v>
      </c>
      <c r="H149">
        <f t="shared" ca="1" si="66"/>
        <v>0.77103828141325093</v>
      </c>
      <c r="I149">
        <f t="shared" ca="1" si="66"/>
        <v>0.91051347485771528</v>
      </c>
      <c r="M149" t="str">
        <f t="shared" ca="1" si="56"/>
        <v>지정 장비</v>
      </c>
      <c r="N149" t="str">
        <f t="shared" ca="1" si="57"/>
        <v>Equip6002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2300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182</v>
      </c>
      <c r="W149">
        <v>1</v>
      </c>
      <c r="X149" t="s">
        <v>126</v>
      </c>
      <c r="Z149">
        <v>5100</v>
      </c>
      <c r="AA149" t="str">
        <f t="shared" ca="1" si="60"/>
        <v>fe</v>
      </c>
      <c r="AB149" t="s">
        <v>82</v>
      </c>
      <c r="AC149" t="s">
        <v>190</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0.47000032915838874</v>
      </c>
      <c r="E150">
        <f t="shared" ca="1" si="66"/>
        <v>0.93719616244732429</v>
      </c>
      <c r="F150">
        <f t="shared" ca="1" si="66"/>
        <v>0.21808137217719781</v>
      </c>
      <c r="G150">
        <f t="shared" ca="1" si="66"/>
        <v>0.70892164407872549</v>
      </c>
      <c r="H150">
        <f t="shared" ca="1" si="66"/>
        <v>0.883598869235795</v>
      </c>
      <c r="I150">
        <f t="shared" ca="1" si="66"/>
        <v>0.6805044974777007</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0.1036255744773269</v>
      </c>
      <c r="E151">
        <f t="shared" ca="1" si="66"/>
        <v>0.84570520783766145</v>
      </c>
      <c r="F151">
        <f t="shared" ca="1" si="66"/>
        <v>0.49536136588075219</v>
      </c>
      <c r="G151">
        <f t="shared" ca="1" si="66"/>
        <v>0.32564997714877397</v>
      </c>
      <c r="H151">
        <f t="shared" ca="1" si="66"/>
        <v>0.37786733058137367</v>
      </c>
      <c r="I151">
        <f t="shared" ca="1" si="66"/>
        <v>0.26290260481030692</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0.99328642937441514</v>
      </c>
      <c r="E152">
        <f t="shared" ca="1" si="67"/>
        <v>0.39336602997634762</v>
      </c>
      <c r="F152">
        <f t="shared" ca="1" si="67"/>
        <v>0.26150597674679299</v>
      </c>
      <c r="G152">
        <f t="shared" ca="1" si="67"/>
        <v>0.27092811908410519</v>
      </c>
      <c r="H152">
        <f t="shared" ca="1" si="67"/>
        <v>0.11253184338940114</v>
      </c>
      <c r="I152">
        <f t="shared" ca="1" si="67"/>
        <v>0.79526992130866514</v>
      </c>
      <c r="M152" t="str">
        <f t="shared" ca="1" si="56"/>
        <v>캐릭터 상자 영웅등급</v>
      </c>
      <c r="N152" t="str">
        <f t="shared" ca="1" si="57"/>
        <v>삭제</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149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207</v>
      </c>
      <c r="W152">
        <v>1</v>
      </c>
      <c r="X152" t="s">
        <v>126</v>
      </c>
      <c r="Z152">
        <v>3400</v>
      </c>
      <c r="AA152" t="str">
        <f t="shared" ca="1" si="60"/>
        <v>fe</v>
      </c>
      <c r="AB152" t="s">
        <v>82</v>
      </c>
      <c r="AC152" t="s">
        <v>397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0.23136881932763409</v>
      </c>
      <c r="E153">
        <f t="shared" ca="1" si="67"/>
        <v>0.5499844227621461</v>
      </c>
      <c r="F153">
        <f t="shared" ca="1" si="67"/>
        <v>0.91750548165446133</v>
      </c>
      <c r="G153">
        <f t="shared" ca="1" si="67"/>
        <v>0.63759389974599123</v>
      </c>
      <c r="H153">
        <f t="shared" ca="1" si="67"/>
        <v>0.20888147140235835</v>
      </c>
      <c r="I153">
        <f t="shared" ca="1" si="67"/>
        <v>0.23418475875256117</v>
      </c>
      <c r="M153" t="str">
        <f t="shared" ca="1" si="56"/>
        <v>지정 장비</v>
      </c>
      <c r="N153" t="str">
        <f t="shared" ca="1" si="57"/>
        <v>Equip4302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7200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0.86962914165041127</v>
      </c>
      <c r="E154">
        <f t="shared" ca="1" si="67"/>
        <v>0.36175766211529825</v>
      </c>
      <c r="F154">
        <f t="shared" ca="1" si="67"/>
        <v>0.49589162669038056</v>
      </c>
      <c r="G154">
        <f t="shared" ca="1" si="67"/>
        <v>0.5910152752406973</v>
      </c>
      <c r="H154">
        <f t="shared" ca="1" si="67"/>
        <v>0.46391134697669567</v>
      </c>
      <c r="I154">
        <f t="shared" ca="1" si="67"/>
        <v>4.761441734427585E-2</v>
      </c>
      <c r="M154" t="str">
        <f t="shared" ca="1" si="56"/>
        <v>안 지정 캐릭터 PP 영웅등급</v>
      </c>
      <c r="N154">
        <f t="shared" ca="1" si="57"/>
        <v>36175</v>
      </c>
      <c r="O154">
        <f t="shared" ca="1" si="58"/>
        <v>7</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388</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0.67313129523542137</v>
      </c>
      <c r="E155">
        <f t="shared" ca="1" si="67"/>
        <v>0.40183545755962524</v>
      </c>
      <c r="F155">
        <f t="shared" ca="1" si="67"/>
        <v>0.30927153297435583</v>
      </c>
      <c r="G155">
        <f t="shared" ca="1" si="67"/>
        <v>0.19349680974149808</v>
      </c>
      <c r="H155">
        <f t="shared" ca="1" si="67"/>
        <v>0.13806431471840985</v>
      </c>
      <c r="I155">
        <f t="shared" ca="1" si="67"/>
        <v>0.30271612272498305</v>
      </c>
      <c r="M155" t="str">
        <f t="shared" ca="1" si="56"/>
        <v>안 지정 캐릭터 PP 일반등급</v>
      </c>
      <c r="N155">
        <f t="shared" ca="1" si="57"/>
        <v>40183</v>
      </c>
      <c r="O155">
        <f t="shared" ca="1" si="58"/>
        <v>7</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2100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400</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0.69565710802724856</v>
      </c>
      <c r="E156">
        <f t="shared" ca="1" si="67"/>
        <v>0.33935204983611433</v>
      </c>
      <c r="F156">
        <f t="shared" ca="1" si="67"/>
        <v>0.84944092487135781</v>
      </c>
      <c r="G156">
        <f t="shared" ca="1" si="67"/>
        <v>0.90094900786999166</v>
      </c>
      <c r="H156">
        <f t="shared" ca="1" si="67"/>
        <v>0.53829708610428129</v>
      </c>
      <c r="I156">
        <f t="shared" ca="1" si="67"/>
        <v>0.31043381450545848</v>
      </c>
      <c r="M156" t="str">
        <f t="shared" ca="1" si="56"/>
        <v>안 지정 캐릭터 PP 일반등급</v>
      </c>
      <c r="N156">
        <f t="shared" ca="1" si="57"/>
        <v>33935</v>
      </c>
      <c r="O156">
        <f t="shared" ca="1" si="58"/>
        <v>7</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2100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0.7173116428225782</v>
      </c>
      <c r="E157">
        <f t="shared" ca="1" si="67"/>
        <v>0.9015834188152575</v>
      </c>
      <c r="F157">
        <f t="shared" ca="1" si="67"/>
        <v>0.79853189576330497</v>
      </c>
      <c r="G157">
        <f t="shared" ca="1" si="67"/>
        <v>0.16488660569947999</v>
      </c>
      <c r="H157">
        <f t="shared" ca="1" si="67"/>
        <v>0.14396740489967719</v>
      </c>
      <c r="I157">
        <f t="shared" ca="1" si="67"/>
        <v>0.56728292194531194</v>
      </c>
      <c r="M157" t="str">
        <f t="shared" ca="1" si="56"/>
        <v>안 지정 캐릭터 PP 영웅등급</v>
      </c>
      <c r="N157">
        <f t="shared" ca="1" si="57"/>
        <v>90158</v>
      </c>
      <c r="O157">
        <f t="shared" ca="1" si="58"/>
        <v>13</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280</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0.55908467286476937</v>
      </c>
      <c r="E158">
        <f t="shared" ca="1" si="67"/>
        <v>0.2199060524490688</v>
      </c>
      <c r="F158">
        <f t="shared" ca="1" si="67"/>
        <v>0.93606857147372358</v>
      </c>
      <c r="G158">
        <f t="shared" ca="1" si="67"/>
        <v>0.32000534444950712</v>
      </c>
      <c r="H158">
        <f t="shared" ca="1" si="67"/>
        <v>0.97378687815272147</v>
      </c>
      <c r="I158">
        <f t="shared" ca="1" si="67"/>
        <v>0.69369840566184249</v>
      </c>
      <c r="M158" t="str">
        <f t="shared" ca="1" si="56"/>
        <v>지정 장비</v>
      </c>
      <c r="N158" t="str">
        <f t="shared" ca="1" si="57"/>
        <v>Equip2301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7700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194</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0.98853718989342165</v>
      </c>
      <c r="E159">
        <f t="shared" ca="1" si="67"/>
        <v>0.79148649305589269</v>
      </c>
      <c r="F159">
        <f t="shared" ca="1" si="67"/>
        <v>0.43420148881037257</v>
      </c>
      <c r="G159">
        <f t="shared" ca="1" si="67"/>
        <v>0.21558232639763353</v>
      </c>
      <c r="H159">
        <f t="shared" ca="1" si="67"/>
        <v>0.39250408068768605</v>
      </c>
      <c r="I159">
        <f t="shared" ca="1" si="67"/>
        <v>0.67889926572997616</v>
      </c>
      <c r="M159" t="str">
        <f t="shared" ca="1" si="56"/>
        <v>지정 장비</v>
      </c>
      <c r="N159" t="str">
        <f t="shared" ca="1" si="57"/>
        <v>Equip8101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8200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242</v>
      </c>
      <c r="W159">
        <v>1</v>
      </c>
      <c r="X159" t="s">
        <v>126</v>
      </c>
      <c r="Z159">
        <v>29300</v>
      </c>
      <c r="AA159" t="str">
        <f t="shared" ca="1" si="60"/>
        <v>fe</v>
      </c>
      <c r="AB159" t="s">
        <v>82</v>
      </c>
      <c r="AC159" t="s">
        <v>185</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0.45861992120806516</v>
      </c>
      <c r="E160">
        <f t="shared" ca="1" si="67"/>
        <v>0.18663296402055174</v>
      </c>
      <c r="F160">
        <f t="shared" ca="1" si="67"/>
        <v>0.11679259556360844</v>
      </c>
      <c r="G160">
        <f t="shared" ca="1" si="67"/>
        <v>0.23768683453495087</v>
      </c>
      <c r="H160">
        <f t="shared" ca="1" si="67"/>
        <v>0.75619387973357877</v>
      </c>
      <c r="I160">
        <f t="shared" ca="1" si="67"/>
        <v>0.24291683051060298</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0.62523262239841582</v>
      </c>
      <c r="E161">
        <f t="shared" ca="1" si="67"/>
        <v>0.24088147175897467</v>
      </c>
      <c r="F161">
        <f t="shared" ca="1" si="67"/>
        <v>0.69558823029145833</v>
      </c>
      <c r="G161">
        <f t="shared" ca="1" si="67"/>
        <v>0.71871515385408324</v>
      </c>
      <c r="H161">
        <f t="shared" ca="1" si="67"/>
        <v>0.53485607153354808</v>
      </c>
      <c r="I161">
        <f t="shared" ca="1" si="67"/>
        <v>0.62302134879570548</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0.7950194571177136</v>
      </c>
      <c r="E162">
        <f t="shared" ca="1" si="68"/>
        <v>0.9995861184506919</v>
      </c>
      <c r="F162">
        <f t="shared" ca="1" si="68"/>
        <v>0.62676877124870933</v>
      </c>
      <c r="G162">
        <f t="shared" ca="1" si="68"/>
        <v>6.8053372998417516E-2</v>
      </c>
      <c r="H162">
        <f t="shared" ca="1" si="68"/>
        <v>0.76917281938910009</v>
      </c>
      <c r="I162">
        <f t="shared" ca="1" si="68"/>
        <v>0.82430154655148691</v>
      </c>
      <c r="M162" t="str">
        <f t="shared" ca="1" si="56"/>
        <v>지정 장비</v>
      </c>
      <c r="N162" t="str">
        <f t="shared" ca="1" si="57"/>
        <v>Equip8402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248</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174</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전설</v>
      </c>
      <c r="U162" t="s">
        <v>82</v>
      </c>
      <c r="V162" t="s">
        <v>190</v>
      </c>
      <c r="W162">
        <v>1</v>
      </c>
      <c r="X162" t="s">
        <v>126</v>
      </c>
      <c r="Z162">
        <v>8300</v>
      </c>
      <c r="AA162" t="str">
        <f t="shared" ca="1" si="60"/>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0.71591629045055516</v>
      </c>
      <c r="E163">
        <f t="shared" ca="1" si="68"/>
        <v>0.85871513112027109</v>
      </c>
      <c r="F163">
        <f t="shared" ca="1" si="68"/>
        <v>0.16254320315915649</v>
      </c>
      <c r="G163">
        <f t="shared" ca="1" si="68"/>
        <v>0.13365710851738488</v>
      </c>
      <c r="H163">
        <f t="shared" ca="1" si="68"/>
        <v>0.48836990988002793</v>
      </c>
      <c r="I163">
        <f t="shared" ca="1" si="68"/>
        <v>0.52407002086478283</v>
      </c>
      <c r="M163" t="str">
        <f t="shared" ca="1" si="56"/>
        <v>지정 장비</v>
      </c>
      <c r="N163" t="str">
        <f t="shared" ca="1" si="57"/>
        <v>Equip7202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15</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184</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0.17285673481077213</v>
      </c>
      <c r="E164">
        <f t="shared" ca="1" si="68"/>
        <v>0.79569535104391398</v>
      </c>
      <c r="F164">
        <f t="shared" ca="1" si="68"/>
        <v>0.41357159291381229</v>
      </c>
      <c r="G164">
        <f t="shared" ca="1" si="68"/>
        <v>6.2188215720866746E-2</v>
      </c>
      <c r="H164">
        <f t="shared" ca="1" si="68"/>
        <v>0.99000919863640191</v>
      </c>
      <c r="I164">
        <f t="shared" ca="1" si="68"/>
        <v>0.36481024414372754</v>
      </c>
      <c r="M164" t="str">
        <f t="shared" ca="1" si="56"/>
        <v>안 지정 캐릭터 PP 영웅등급</v>
      </c>
      <c r="N164">
        <f t="shared" ca="1" si="57"/>
        <v>79569</v>
      </c>
      <c r="O164">
        <f t="shared" ca="1" si="58"/>
        <v>12</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3600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429</v>
      </c>
      <c r="AD164">
        <v>1</v>
      </c>
      <c r="AE164" t="s">
        <v>446</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0.66615360051069794</v>
      </c>
      <c r="E165">
        <f t="shared" ca="1" si="68"/>
        <v>0.51905525059984037</v>
      </c>
      <c r="F165">
        <f t="shared" ca="1" si="68"/>
        <v>0.97028722590143979</v>
      </c>
      <c r="G165">
        <f t="shared" ca="1" si="68"/>
        <v>4.2387799938265136E-2</v>
      </c>
      <c r="H165">
        <f t="shared" ca="1" si="68"/>
        <v>0.69550922635173307</v>
      </c>
      <c r="I165">
        <f t="shared" ca="1" si="68"/>
        <v>0.2338902073237461</v>
      </c>
      <c r="M165" t="str">
        <f t="shared" ca="1" si="56"/>
        <v>안 지정 캐릭터 PP 일반등급</v>
      </c>
      <c r="N165">
        <f t="shared" ca="1" si="57"/>
        <v>51905</v>
      </c>
      <c r="O165">
        <f t="shared" ca="1" si="58"/>
        <v>9</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2700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430</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5.8132580219098617E-2</v>
      </c>
      <c r="E166">
        <f t="shared" ca="1" si="68"/>
        <v>1.5350361073270813E-2</v>
      </c>
      <c r="F166">
        <f t="shared" ca="1" si="68"/>
        <v>0.33746671721041288</v>
      </c>
      <c r="G166">
        <f t="shared" ca="1" si="68"/>
        <v>0.38678615000890593</v>
      </c>
      <c r="H166">
        <f t="shared" ca="1" si="68"/>
        <v>0.29787722579017162</v>
      </c>
      <c r="I166">
        <f t="shared" ca="1" si="68"/>
        <v>0.28660757253774272</v>
      </c>
      <c r="M166" t="str">
        <f t="shared" ca="1" si="56"/>
        <v>안 지정 캐릭터 PP 일반등급</v>
      </c>
      <c r="N166">
        <f t="shared" ca="1" si="57"/>
        <v>1535</v>
      </c>
      <c r="O166">
        <f t="shared" ca="1" si="58"/>
        <v>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428</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0.88763772350872616</v>
      </c>
      <c r="E167">
        <f t="shared" ca="1" si="68"/>
        <v>0.17188027169030606</v>
      </c>
      <c r="F167">
        <f t="shared" ca="1" si="68"/>
        <v>0.25444205812193166</v>
      </c>
      <c r="G167">
        <f t="shared" ca="1" si="68"/>
        <v>0.63078452999292001</v>
      </c>
      <c r="H167">
        <f t="shared" ca="1" si="68"/>
        <v>0.75927138845282793</v>
      </c>
      <c r="I167">
        <f t="shared" ca="1" si="68"/>
        <v>0.82874832039381952</v>
      </c>
      <c r="M167" t="str">
        <f t="shared" ca="1" si="56"/>
        <v>안 지정 캐릭터 PP 일반등급</v>
      </c>
      <c r="N167">
        <f t="shared" ca="1" si="57"/>
        <v>17188</v>
      </c>
      <c r="O167">
        <f t="shared" ca="1" si="58"/>
        <v>5</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1500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3.9826244013535961E-2</v>
      </c>
      <c r="E168">
        <f t="shared" ca="1" si="68"/>
        <v>0.19350692829762295</v>
      </c>
      <c r="F168">
        <f t="shared" ca="1" si="68"/>
        <v>0.40417476377440475</v>
      </c>
      <c r="G168">
        <f t="shared" ca="1" si="68"/>
        <v>0.9665190063187542</v>
      </c>
      <c r="H168">
        <f t="shared" ca="1" si="68"/>
        <v>0.86612765636024991</v>
      </c>
      <c r="I168">
        <f t="shared" ca="1" si="68"/>
        <v>0.78108064162809154</v>
      </c>
      <c r="M168" t="str">
        <f t="shared" ca="1" si="56"/>
        <v>지정 장비</v>
      </c>
      <c r="N168" t="str">
        <f t="shared" ca="1" si="57"/>
        <v>Equip2201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3300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183</v>
      </c>
      <c r="W168">
        <v>1</v>
      </c>
      <c r="X168" t="s">
        <v>130</v>
      </c>
      <c r="Z168">
        <v>14</v>
      </c>
      <c r="AA168" t="str">
        <f t="shared" ca="1" si="60"/>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2.1376184585969682E-2</v>
      </c>
      <c r="E169">
        <f t="shared" ca="1" si="68"/>
        <v>0.92749944430819198</v>
      </c>
      <c r="F169">
        <f t="shared" ca="1" si="68"/>
        <v>0.84409969192790146</v>
      </c>
      <c r="G169">
        <f t="shared" ca="1" si="68"/>
        <v>0.14581385597882979</v>
      </c>
      <c r="H169">
        <f t="shared" ca="1" si="68"/>
        <v>0.64587127111833831</v>
      </c>
      <c r="I169">
        <f t="shared" ca="1" si="68"/>
        <v>0.69648142885974895</v>
      </c>
      <c r="M169" t="str">
        <f t="shared" ca="1" si="56"/>
        <v>지정 장비</v>
      </c>
      <c r="N169" t="str">
        <f t="shared" ca="1" si="57"/>
        <v>Equip8301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96</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190</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0.59894794279736874</v>
      </c>
      <c r="E170">
        <f t="shared" ca="1" si="68"/>
        <v>0.67706691173623679</v>
      </c>
      <c r="F170">
        <f t="shared" ca="1" si="68"/>
        <v>0.12538161962636651</v>
      </c>
      <c r="G170">
        <f t="shared" ca="1" si="68"/>
        <v>1.9778514582990403E-2</v>
      </c>
      <c r="H170">
        <f t="shared" ca="1" si="68"/>
        <v>0.65362190961301847</v>
      </c>
      <c r="I170">
        <f t="shared" ca="1" si="68"/>
        <v>0.55608032023095189</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432</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0.42851112198122965</v>
      </c>
      <c r="E171">
        <f t="shared" ca="1" si="68"/>
        <v>8.802785220490994E-2</v>
      </c>
      <c r="F171">
        <f t="shared" ca="1" si="68"/>
        <v>0.65192838880048531</v>
      </c>
      <c r="G171">
        <f t="shared" ca="1" si="68"/>
        <v>2.3176371556622555E-2</v>
      </c>
      <c r="H171">
        <f t="shared" ca="1" si="68"/>
        <v>0.88414914643783515</v>
      </c>
      <c r="I171">
        <f t="shared" ca="1" si="68"/>
        <v>0.2325484852253582</v>
      </c>
      <c r="J171" t="s">
        <v>86</v>
      </c>
      <c r="K171" t="s">
        <v>434</v>
      </c>
      <c r="L171">
        <v>30</v>
      </c>
      <c r="M171" t="str">
        <f t="shared" si="56"/>
        <v>지정 캐릭터 PP</v>
      </c>
      <c r="N171" t="str">
        <f t="shared" ca="1" si="57"/>
        <v>Actor2128</v>
      </c>
      <c r="O171">
        <f t="shared" ca="1" si="58"/>
        <v>30</v>
      </c>
      <c r="P171" t="str">
        <f>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DI</v>
      </c>
      <c r="Q171">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52</v>
      </c>
      <c r="R171">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14</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432</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0.22895534118754979</v>
      </c>
      <c r="E172">
        <f t="shared" ca="1" si="69"/>
        <v>0.46021609960840759</v>
      </c>
      <c r="F172">
        <f t="shared" ca="1" si="69"/>
        <v>0.66968546823934316</v>
      </c>
      <c r="G172">
        <f t="shared" ca="1" si="69"/>
        <v>0.51879421944860027</v>
      </c>
      <c r="H172">
        <f t="shared" ca="1" si="69"/>
        <v>0.83840311214327745</v>
      </c>
      <c r="I172">
        <f t="shared" ca="1" si="69"/>
        <v>0.39040483379719881</v>
      </c>
      <c r="M172" t="str">
        <f t="shared" ca="1" si="56"/>
        <v>지정 장비</v>
      </c>
      <c r="N172" t="str">
        <f t="shared" ca="1" si="57"/>
        <v>Equip4002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700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0.74293641888412743</v>
      </c>
      <c r="E173">
        <f t="shared" ca="1" si="69"/>
        <v>0.45210683791497686</v>
      </c>
      <c r="F173">
        <f t="shared" ca="1" si="69"/>
        <v>0.58444748339182495</v>
      </c>
      <c r="G173">
        <f t="shared" ca="1" si="69"/>
        <v>0.94360939729443549</v>
      </c>
      <c r="H173">
        <f t="shared" ca="1" si="69"/>
        <v>0.25587519953953297</v>
      </c>
      <c r="I173">
        <f t="shared" ca="1" si="69"/>
        <v>2.7204364469396114E-2</v>
      </c>
      <c r="M173" t="str">
        <f t="shared" ca="1" si="56"/>
        <v>지정 장비</v>
      </c>
      <c r="N173" t="str">
        <f t="shared" ca="1" si="57"/>
        <v>Equip4001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600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258</v>
      </c>
      <c r="W173">
        <v>1</v>
      </c>
      <c r="X173" t="s">
        <v>126</v>
      </c>
      <c r="Z173">
        <v>2000</v>
      </c>
      <c r="AA173" t="str">
        <f t="shared" ca="1" si="60"/>
        <v>fe</v>
      </c>
      <c r="AB173" t="s">
        <v>82</v>
      </c>
      <c r="AC173" t="s">
        <v>186</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0.61496528131098449</v>
      </c>
      <c r="E174">
        <f t="shared" ca="1" si="69"/>
        <v>0.66524619240908411</v>
      </c>
      <c r="F174">
        <f t="shared" ca="1" si="69"/>
        <v>0.35906445143377952</v>
      </c>
      <c r="G174">
        <f t="shared" ca="1" si="69"/>
        <v>0.9146236270143604</v>
      </c>
      <c r="H174">
        <f t="shared" ca="1" si="69"/>
        <v>0.52574982842573292</v>
      </c>
      <c r="I174">
        <f t="shared" ca="1" si="69"/>
        <v>0.15678384929903011</v>
      </c>
      <c r="M174" t="str">
        <f t="shared" ca="1" si="56"/>
        <v>안 지정 캐릭터 PP 영웅등급</v>
      </c>
      <c r="N174">
        <f t="shared" ca="1" si="57"/>
        <v>66524</v>
      </c>
      <c r="O174">
        <f t="shared" ca="1" si="58"/>
        <v>10</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3000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252</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0.26749224567507401</v>
      </c>
      <c r="E175">
        <f t="shared" ca="1" si="69"/>
        <v>0.96803263938207484</v>
      </c>
      <c r="F175">
        <f t="shared" ca="1" si="69"/>
        <v>0.77604862802683272</v>
      </c>
      <c r="G175">
        <f t="shared" ca="1" si="69"/>
        <v>0.24213444683786134</v>
      </c>
      <c r="H175">
        <f t="shared" ca="1" si="69"/>
        <v>0.48615952404096607</v>
      </c>
      <c r="I175">
        <f t="shared" ca="1" si="69"/>
        <v>0.62244061905631198</v>
      </c>
      <c r="M175" t="str">
        <f t="shared" ca="1" si="56"/>
        <v>안 지정 캐릭터 PP 일반등급</v>
      </c>
      <c r="N175">
        <f t="shared" ca="1" si="57"/>
        <v>96803</v>
      </c>
      <c r="O175">
        <f t="shared" ca="1" si="58"/>
        <v>14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4200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0.19962148220093423</v>
      </c>
      <c r="E176">
        <f t="shared" ca="1" si="69"/>
        <v>0.55079650202607122</v>
      </c>
      <c r="F176">
        <f t="shared" ca="1" si="69"/>
        <v>0.46573391050403223</v>
      </c>
      <c r="G176">
        <f t="shared" ca="1" si="69"/>
        <v>0.84704846829104397</v>
      </c>
      <c r="H176">
        <f t="shared" ca="1" si="69"/>
        <v>0.36860991800550824</v>
      </c>
      <c r="I176">
        <f t="shared" ca="1" si="69"/>
        <v>0.33889326063593017</v>
      </c>
      <c r="M176" t="str">
        <f t="shared" ca="1" si="56"/>
        <v>안 지정 캐릭터 PP 일반등급</v>
      </c>
      <c r="N176">
        <f t="shared" ca="1" si="57"/>
        <v>55079</v>
      </c>
      <c r="O176">
        <f t="shared" ca="1" si="58"/>
        <v>9</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2700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431</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0.99393366502461677</v>
      </c>
      <c r="E177">
        <f t="shared" ca="1" si="69"/>
        <v>0.87012921995223846</v>
      </c>
      <c r="F177">
        <f t="shared" ca="1" si="69"/>
        <v>0.76456583583211368</v>
      </c>
      <c r="G177">
        <f t="shared" ca="1" si="69"/>
        <v>0.51683745596935859</v>
      </c>
      <c r="H177">
        <f t="shared" ca="1" si="69"/>
        <v>0.16554417209537431</v>
      </c>
      <c r="I177">
        <f t="shared" ca="1" si="69"/>
        <v>0.69578802887163416</v>
      </c>
      <c r="M177" t="str">
        <f t="shared" ca="1" si="56"/>
        <v>안 지정 캐릭터 PP 일반등급</v>
      </c>
      <c r="N177">
        <f t="shared" ca="1" si="57"/>
        <v>87012</v>
      </c>
      <c r="O177">
        <f t="shared" ca="1" si="58"/>
        <v>13</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185</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0.93591987240491314</v>
      </c>
      <c r="E178">
        <f t="shared" ca="1" si="69"/>
        <v>0.9638735952399119</v>
      </c>
      <c r="F178">
        <f t="shared" ca="1" si="69"/>
        <v>0.65049377814404952</v>
      </c>
      <c r="G178">
        <f t="shared" ca="1" si="69"/>
        <v>8.0033487258229563E-2</v>
      </c>
      <c r="H178">
        <f t="shared" ca="1" si="69"/>
        <v>7.7778394031452258E-2</v>
      </c>
      <c r="I178">
        <f t="shared" ca="1" si="69"/>
        <v>0.18307860737191306</v>
      </c>
      <c r="M178" t="str">
        <f t="shared" ca="1" si="56"/>
        <v>지정 장비</v>
      </c>
      <c r="N178" t="str">
        <f t="shared" ca="1" si="57"/>
        <v>Equip8201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37</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8.4265215727682641E-2</v>
      </c>
      <c r="E179">
        <f t="shared" ca="1" si="69"/>
        <v>0.36120858038501225</v>
      </c>
      <c r="F179">
        <f t="shared" ca="1" si="69"/>
        <v>0.90006904009564115</v>
      </c>
      <c r="G179">
        <f t="shared" ca="1" si="69"/>
        <v>0.47659448679739236</v>
      </c>
      <c r="H179">
        <f t="shared" ca="1" si="69"/>
        <v>0.1307216710713659</v>
      </c>
      <c r="I179">
        <f t="shared" ca="1" si="69"/>
        <v>0.38339629254437557</v>
      </c>
      <c r="M179" t="str">
        <f t="shared" ca="1" si="56"/>
        <v>지정 장비</v>
      </c>
      <c r="N179" t="str">
        <f t="shared" ca="1" si="57"/>
        <v>Equip4101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1200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302</v>
      </c>
      <c r="W179">
        <v>1</v>
      </c>
      <c r="X179" t="s">
        <v>126</v>
      </c>
      <c r="Z179">
        <v>4500</v>
      </c>
      <c r="AA179" t="str">
        <f t="shared" ca="1" si="60"/>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0.34162537827567319</v>
      </c>
      <c r="E180">
        <f t="shared" ca="1" si="69"/>
        <v>0.18403717196577785</v>
      </c>
      <c r="F180">
        <f t="shared" ca="1" si="69"/>
        <v>0.87466793271921273</v>
      </c>
      <c r="G180">
        <f t="shared" ca="1" si="69"/>
        <v>0.24612006094366312</v>
      </c>
      <c r="H180">
        <f t="shared" ca="1" si="69"/>
        <v>0.66336884111272976</v>
      </c>
      <c r="I180">
        <f t="shared" ca="1" si="69"/>
        <v>0.79769068479615712</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433</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0.69410754525389284</v>
      </c>
      <c r="E181">
        <f t="shared" ca="1" si="69"/>
        <v>7.2159904665370589E-2</v>
      </c>
      <c r="F181">
        <f t="shared" ca="1" si="69"/>
        <v>0.28132493589925578</v>
      </c>
      <c r="G181">
        <f t="shared" ca="1" si="69"/>
        <v>0.29637556456661118</v>
      </c>
      <c r="H181">
        <f t="shared" ca="1" si="69"/>
        <v>0.89575705582983189</v>
      </c>
      <c r="I181">
        <f t="shared" ca="1" si="69"/>
        <v>0.94871107493067619</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433</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0.23977049740804435</v>
      </c>
      <c r="E182">
        <f t="shared" ca="1" si="70"/>
        <v>0.76527182095568413</v>
      </c>
      <c r="F182">
        <f t="shared" ca="1" si="70"/>
        <v>0.86508718281161279</v>
      </c>
      <c r="G182">
        <f t="shared" ca="1" si="70"/>
        <v>0.11484544626164628</v>
      </c>
      <c r="H182">
        <f t="shared" ca="1" si="70"/>
        <v>0.8741285323418676</v>
      </c>
      <c r="I182">
        <f t="shared" ca="1" si="70"/>
        <v>0.14149635385131232</v>
      </c>
      <c r="M182" t="str">
        <f t="shared" ca="1" si="56"/>
        <v>지정 장비</v>
      </c>
      <c r="N182" t="str">
        <f t="shared" ca="1" si="57"/>
        <v>Equip6302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33</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297</v>
      </c>
      <c r="W182">
        <v>1</v>
      </c>
      <c r="X182" t="s">
        <v>126</v>
      </c>
      <c r="Z182">
        <v>1300</v>
      </c>
      <c r="AA182" t="str">
        <f t="shared" ca="1" si="60"/>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0.55164668146102691</v>
      </c>
      <c r="E183">
        <f t="shared" ca="1" si="70"/>
        <v>7.0718133349575218E-2</v>
      </c>
      <c r="F183">
        <f t="shared" ca="1" si="70"/>
        <v>0.20948402248485543</v>
      </c>
      <c r="G183">
        <f t="shared" ca="1" si="70"/>
        <v>0.69931674064404448</v>
      </c>
      <c r="H183">
        <f t="shared" ca="1" si="70"/>
        <v>0.81731575778472554</v>
      </c>
      <c r="I183">
        <f t="shared" ca="1" si="70"/>
        <v>0.25102461865017456</v>
      </c>
      <c r="M183" t="str">
        <f t="shared" ca="1" si="56"/>
        <v>지정 장비</v>
      </c>
      <c r="N183" t="str">
        <f t="shared" ca="1" si="57"/>
        <v>Equip0202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2700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249</v>
      </c>
      <c r="W183">
        <v>1</v>
      </c>
      <c r="X183" t="s">
        <v>130</v>
      </c>
      <c r="Z183">
        <v>15</v>
      </c>
      <c r="AA183" t="str">
        <f t="shared" ca="1" si="60"/>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0.15181989612753122</v>
      </c>
      <c r="E184">
        <f t="shared" ca="1" si="70"/>
        <v>0.25635314412275123</v>
      </c>
      <c r="F184">
        <f t="shared" ca="1" si="70"/>
        <v>0.72844516377446356</v>
      </c>
      <c r="G184">
        <f t="shared" ca="1" si="70"/>
        <v>0.8299637544644104</v>
      </c>
      <c r="H184">
        <f t="shared" ca="1" si="70"/>
        <v>0.77630127222208711</v>
      </c>
      <c r="I184">
        <f t="shared" ca="1" si="70"/>
        <v>0.70919548470288984</v>
      </c>
      <c r="M184" t="str">
        <f t="shared" ca="1" si="56"/>
        <v>안 지정 캐릭터 PP 영웅등급</v>
      </c>
      <c r="N184">
        <f t="shared" ca="1" si="57"/>
        <v>25635</v>
      </c>
      <c r="O184">
        <f t="shared" ca="1" si="58"/>
        <v>6</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1800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244</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0.33813561884611909</v>
      </c>
      <c r="E185">
        <f t="shared" ca="1" si="70"/>
        <v>0.92207178463126271</v>
      </c>
      <c r="F185">
        <f t="shared" ca="1" si="70"/>
        <v>0.54351916307345716</v>
      </c>
      <c r="G185">
        <f t="shared" ca="1" si="70"/>
        <v>0.68444471751247316</v>
      </c>
      <c r="H185">
        <f t="shared" ca="1" si="70"/>
        <v>0.75463191822852915</v>
      </c>
      <c r="I185">
        <f t="shared" ca="1" si="70"/>
        <v>0.8873141616573258</v>
      </c>
      <c r="M185" t="str">
        <f t="shared" ca="1" si="56"/>
        <v>안 지정 캐릭터 PP 일반등급</v>
      </c>
      <c r="N185">
        <f t="shared" ca="1" si="57"/>
        <v>92207</v>
      </c>
      <c r="O185">
        <f t="shared" ca="1" si="58"/>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4200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0.75745735276110782</v>
      </c>
      <c r="E186">
        <f t="shared" ca="1" si="70"/>
        <v>0.46580044342629379</v>
      </c>
      <c r="F186">
        <f t="shared" ca="1" si="70"/>
        <v>0.57068419993549968</v>
      </c>
      <c r="G186">
        <f t="shared" ca="1" si="70"/>
        <v>0.13019323563323371</v>
      </c>
      <c r="H186">
        <f t="shared" ca="1" si="70"/>
        <v>0.11046204423667794</v>
      </c>
      <c r="I186">
        <f t="shared" ca="1" si="70"/>
        <v>0.12991364737207756</v>
      </c>
      <c r="M186" t="str">
        <f t="shared" ca="1" si="56"/>
        <v>안 지정 캐릭터 PP 일반등급</v>
      </c>
      <c r="N186">
        <f t="shared" ca="1" si="57"/>
        <v>46580</v>
      </c>
      <c r="O186">
        <f t="shared" ca="1" si="58"/>
        <v>8</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2400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182</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0.86366652009960243</v>
      </c>
      <c r="E187">
        <f t="shared" ca="1" si="70"/>
        <v>0.78356210144502703</v>
      </c>
      <c r="F187">
        <f t="shared" ca="1" si="70"/>
        <v>0.41409103034762973</v>
      </c>
      <c r="G187">
        <f t="shared" ca="1" si="70"/>
        <v>0.38166941008037913</v>
      </c>
      <c r="H187">
        <f t="shared" ca="1" si="70"/>
        <v>0.29562782141054389</v>
      </c>
      <c r="I187">
        <f t="shared" ca="1" si="70"/>
        <v>0.819329352561462</v>
      </c>
      <c r="M187" t="str">
        <f t="shared" ca="1" si="56"/>
        <v>안 지정 캐릭터 PP 일반등급</v>
      </c>
      <c r="N187">
        <f t="shared" ca="1" si="57"/>
        <v>78356</v>
      </c>
      <c r="O187">
        <f t="shared" ca="1" si="58"/>
        <v>12</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3600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0.79262498427976902</v>
      </c>
      <c r="E188">
        <f t="shared" ca="1" si="70"/>
        <v>0.56764289254467848</v>
      </c>
      <c r="F188">
        <f t="shared" ca="1" si="70"/>
        <v>0.65842367374081123</v>
      </c>
      <c r="G188">
        <f t="shared" ca="1" si="70"/>
        <v>0.76949371155700275</v>
      </c>
      <c r="H188">
        <f t="shared" ca="1" si="70"/>
        <v>0.94919041347172006</v>
      </c>
      <c r="I188">
        <f t="shared" ca="1" si="70"/>
        <v>0.98543577774430036</v>
      </c>
      <c r="M188" t="str">
        <f t="shared" ca="1" si="56"/>
        <v>지정 장비</v>
      </c>
      <c r="N188" t="str">
        <f t="shared" ca="1" si="57"/>
        <v>Equip6102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3900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204</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8.9414517640701519E-2</v>
      </c>
      <c r="E189">
        <f t="shared" ca="1" si="70"/>
        <v>0.44054472998223582</v>
      </c>
      <c r="F189">
        <f t="shared" ca="1" si="70"/>
        <v>0.92251868746056254</v>
      </c>
      <c r="G189">
        <f t="shared" ca="1" si="70"/>
        <v>0.54883545696438574</v>
      </c>
      <c r="H189">
        <f t="shared" ca="1" si="70"/>
        <v>0.54916734129341216</v>
      </c>
      <c r="I189">
        <f t="shared" ca="1" si="70"/>
        <v>0.94374477356320741</v>
      </c>
      <c r="M189" t="str">
        <f t="shared" ca="1" si="56"/>
        <v>지정 장비</v>
      </c>
      <c r="N189" t="str">
        <f t="shared" ca="1" si="57"/>
        <v>Equip5101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1500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182</v>
      </c>
      <c r="W189">
        <v>1</v>
      </c>
      <c r="X189" t="s">
        <v>126</v>
      </c>
      <c r="Z189">
        <v>5200</v>
      </c>
      <c r="AA189" t="str">
        <f t="shared" ca="1" si="60"/>
        <v>upn</v>
      </c>
      <c r="AB189" t="s">
        <v>92</v>
      </c>
      <c r="AC189">
        <v>52601</v>
      </c>
      <c r="AD189">
        <v>12</v>
      </c>
      <c r="AE189" t="s">
        <v>126</v>
      </c>
      <c r="AG189">
        <v>3600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v>
      </c>
      <c r="AN189" t="str">
        <f t="shared" ca="1" si="64"/>
        <v>{"dy":19,"sl":7,"tp":"upn","vl":"52601","cn":12,"pt":"GO","pr":3600}</v>
      </c>
    </row>
    <row r="190" spans="1:40">
      <c r="A190">
        <v>19</v>
      </c>
      <c r="B190">
        <v>8</v>
      </c>
      <c r="C190">
        <f t="shared" si="55"/>
        <v>0</v>
      </c>
      <c r="D190">
        <f t="shared" ca="1" si="70"/>
        <v>0.28978213807872144</v>
      </c>
      <c r="E190">
        <f t="shared" ca="1" si="70"/>
        <v>0.61203196641633406</v>
      </c>
      <c r="F190">
        <f t="shared" ca="1" si="70"/>
        <v>0.90663615783135876</v>
      </c>
      <c r="G190">
        <f t="shared" ca="1" si="70"/>
        <v>0.11943639504575054</v>
      </c>
      <c r="H190">
        <f t="shared" ca="1" si="70"/>
        <v>0.20482341781925439</v>
      </c>
      <c r="I190">
        <f t="shared" ca="1" si="70"/>
        <v>0.90948742206855948</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438</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v>
      </c>
      <c r="AN190" t="str">
        <f t="shared" ca="1" si="64"/>
        <v>{"dy":19,"sl":8,"tp":"fl1","vl":"Actor1002","cn":1,"pt":"DI","pp":64,"pr":49}</v>
      </c>
    </row>
    <row r="191" spans="1:40">
      <c r="A191">
        <v>19</v>
      </c>
      <c r="B191">
        <v>9</v>
      </c>
      <c r="C191">
        <f t="shared" si="55"/>
        <v>0</v>
      </c>
      <c r="D191">
        <f t="shared" ca="1" si="70"/>
        <v>0.80924241938894315</v>
      </c>
      <c r="E191">
        <f t="shared" ca="1" si="70"/>
        <v>0.11552721528392262</v>
      </c>
      <c r="F191">
        <f t="shared" ca="1" si="70"/>
        <v>0.81853390692997996</v>
      </c>
      <c r="G191">
        <f t="shared" ca="1" si="70"/>
        <v>0.29207190962512419</v>
      </c>
      <c r="H191">
        <f t="shared" ca="1" si="70"/>
        <v>0.62417043508100478</v>
      </c>
      <c r="I191">
        <f t="shared" ca="1" si="70"/>
        <v>3.9490891884921497E-2</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v>
      </c>
      <c r="AN191" t="str">
        <f t="shared" ca="1" si="64"/>
        <v>{"dy":19,"sl":9}</v>
      </c>
    </row>
    <row r="192" spans="1:40">
      <c r="A192">
        <v>20</v>
      </c>
      <c r="B192">
        <v>0</v>
      </c>
      <c r="C192">
        <f t="shared" si="55"/>
        <v>0</v>
      </c>
      <c r="D192">
        <f t="shared" ref="D192:I201" ca="1" si="71">RAND()</f>
        <v>0.51985450987090764</v>
      </c>
      <c r="E192">
        <f t="shared" ca="1" si="71"/>
        <v>0.96327932224518786</v>
      </c>
      <c r="F192">
        <f t="shared" ca="1" si="71"/>
        <v>0.49334885430619646</v>
      </c>
      <c r="G192">
        <f t="shared" ca="1" si="71"/>
        <v>0.58985933899309739</v>
      </c>
      <c r="H192">
        <f t="shared" ca="1" si="71"/>
        <v>0.85442596131932391</v>
      </c>
      <c r="I192">
        <f t="shared" ca="1" si="71"/>
        <v>0.49365570544965864</v>
      </c>
      <c r="M192" t="str">
        <f t="shared" ca="1" si="56"/>
        <v>지정 장비</v>
      </c>
      <c r="N192" t="str">
        <f t="shared" ca="1" si="57"/>
        <v>Equip8202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29400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193</v>
      </c>
      <c r="W192">
        <v>1</v>
      </c>
      <c r="X192" t="s">
        <v>126</v>
      </c>
      <c r="Z192">
        <v>1200</v>
      </c>
      <c r="AA192" t="str">
        <f t="shared" ca="1" si="60"/>
        <v>upn</v>
      </c>
      <c r="AB192" t="s">
        <v>92</v>
      </c>
      <c r="AC192">
        <v>69160</v>
      </c>
      <c r="AD192">
        <v>13</v>
      </c>
      <c r="AE192" t="s">
        <v>126</v>
      </c>
      <c r="AG192">
        <v>3900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v>
      </c>
      <c r="AN192" t="str">
        <f t="shared" ca="1" si="64"/>
        <v>{"dy":20,"sl":0,"tp":"upn","vl":"69160","cn":13,"pt":"GO","pr":3900}</v>
      </c>
    </row>
    <row r="193" spans="1:40">
      <c r="A193">
        <v>20</v>
      </c>
      <c r="B193">
        <v>1</v>
      </c>
      <c r="C193">
        <f t="shared" si="55"/>
        <v>0</v>
      </c>
      <c r="D193">
        <f t="shared" ca="1" si="71"/>
        <v>9.4800966356161753E-2</v>
      </c>
      <c r="E193">
        <f t="shared" ca="1" si="71"/>
        <v>0.62931069050409583</v>
      </c>
      <c r="F193">
        <f t="shared" ca="1" si="71"/>
        <v>0.29802409560414389</v>
      </c>
      <c r="G193">
        <f t="shared" ca="1" si="71"/>
        <v>0.27378871059650167</v>
      </c>
      <c r="H193">
        <f t="shared" ca="1" si="71"/>
        <v>0.14715118296338903</v>
      </c>
      <c r="I193">
        <f t="shared" ca="1" si="71"/>
        <v>6.7131997564078838E-2</v>
      </c>
      <c r="M193" t="str">
        <f t="shared" ca="1" si="56"/>
        <v>지정 장비</v>
      </c>
      <c r="N193" t="str">
        <f t="shared" ca="1" si="57"/>
        <v>Equip5202</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4</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280</v>
      </c>
      <c r="W193">
        <v>1</v>
      </c>
      <c r="X193" t="s">
        <v>130</v>
      </c>
      <c r="Z193">
        <v>5</v>
      </c>
      <c r="AA193" t="str">
        <f t="shared" ca="1" si="60"/>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v>
      </c>
      <c r="AN193" t="str">
        <f t="shared" ca="1" si="64"/>
        <v>{"dy":20,"sl":1,"tp":"fe","vl":"Equip5202","cn":1,"pt":"DI","pr":5}</v>
      </c>
    </row>
    <row r="194" spans="1:40">
      <c r="A194">
        <v>20</v>
      </c>
      <c r="B194">
        <v>2</v>
      </c>
      <c r="C194">
        <f t="shared" ref="C194:C257" si="72">IF(B194&lt;=9,0,
IF(B194=10,1,2))</f>
        <v>0</v>
      </c>
      <c r="D194">
        <f t="shared" ca="1" si="71"/>
        <v>0.7444963046815648</v>
      </c>
      <c r="E194">
        <f t="shared" ca="1" si="71"/>
        <v>0.52378199516196333</v>
      </c>
      <c r="F194">
        <f t="shared" ca="1" si="71"/>
        <v>4.1792785481106098E-2</v>
      </c>
      <c r="G194">
        <f t="shared" ca="1" si="71"/>
        <v>0.25584454345620189</v>
      </c>
      <c r="H194">
        <f t="shared" ca="1" si="71"/>
        <v>0.3962610784526982</v>
      </c>
      <c r="I194">
        <f t="shared" ca="1" si="71"/>
        <v>0.286125286217212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52378</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9</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2700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9</v>
      </c>
      <c r="AE194" t="s">
        <v>126</v>
      </c>
      <c r="AG194">
        <v>2700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{"dy":20,"sl":2,"tp":"upn","vl":"81403","cn":9,"pt":"GO","pr":2700}</v>
      </c>
    </row>
    <row r="195" spans="1:40">
      <c r="A195">
        <v>20</v>
      </c>
      <c r="B195">
        <v>3</v>
      </c>
      <c r="C195">
        <f t="shared" si="72"/>
        <v>0</v>
      </c>
      <c r="D195">
        <f t="shared" ca="1" si="71"/>
        <v>0.18031214459307277</v>
      </c>
      <c r="E195">
        <f t="shared" ca="1" si="71"/>
        <v>0.47299184968557184</v>
      </c>
      <c r="F195">
        <f t="shared" ca="1" si="71"/>
        <v>0.61798056800977841</v>
      </c>
      <c r="G195">
        <f t="shared" ca="1" si="71"/>
        <v>0.74553728028724364</v>
      </c>
      <c r="H195">
        <f t="shared" ca="1" si="71"/>
        <v>0.81008805039180476</v>
      </c>
      <c r="I195">
        <f t="shared" ca="1" si="71"/>
        <v>0.18748619215304152</v>
      </c>
      <c r="M195" t="str">
        <f t="shared" ca="1" si="73"/>
        <v>안 지정 캐릭터 PP 영웅등급</v>
      </c>
      <c r="N195">
        <f t="shared" ca="1" si="74"/>
        <v>47299</v>
      </c>
      <c r="O195">
        <f t="shared" ca="1" si="75"/>
        <v>8</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2400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193</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v>
      </c>
      <c r="AN195" t="str">
        <f t="shared" ca="1" si="81"/>
        <v>{"dy":20,"sl":3,"tp":"fe","vl":"Equip2102","cn":1,"pt":"GO","pr":1200}</v>
      </c>
    </row>
    <row r="196" spans="1:40">
      <c r="A196">
        <v>20</v>
      </c>
      <c r="B196">
        <v>4</v>
      </c>
      <c r="C196">
        <f t="shared" si="72"/>
        <v>0</v>
      </c>
      <c r="D196">
        <f t="shared" ca="1" si="71"/>
        <v>0.99842568157689626</v>
      </c>
      <c r="E196">
        <f t="shared" ca="1" si="71"/>
        <v>6.4813617646314881E-2</v>
      </c>
      <c r="F196">
        <f t="shared" ca="1" si="71"/>
        <v>0.46782471026315176</v>
      </c>
      <c r="G196">
        <f t="shared" ca="1" si="71"/>
        <v>0.95841414131735181</v>
      </c>
      <c r="H196">
        <f t="shared" ca="1" si="71"/>
        <v>3.4930654717347354E-2</v>
      </c>
      <c r="I196">
        <f t="shared" ca="1" si="71"/>
        <v>0.56918031422761628</v>
      </c>
      <c r="M196" t="str">
        <f t="shared" ca="1" si="73"/>
        <v>안 지정 캐릭터 PP 일반등급</v>
      </c>
      <c r="N196">
        <f t="shared" ca="1" si="74"/>
        <v>6481</v>
      </c>
      <c r="O196">
        <f t="shared" ca="1" si="75"/>
        <v>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253</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v>
      </c>
      <c r="AN196" t="str">
        <f t="shared" ca="1" si="81"/>
        <v>{"dy":20,"sl":4,"tp":"fe","vl":"Equip1001","cn":1,"pt":"GO","pr":800}</v>
      </c>
    </row>
    <row r="197" spans="1:40">
      <c r="A197">
        <v>20</v>
      </c>
      <c r="B197">
        <v>5</v>
      </c>
      <c r="C197">
        <f t="shared" si="72"/>
        <v>0</v>
      </c>
      <c r="D197">
        <f t="shared" ca="1" si="71"/>
        <v>0.92278747356129975</v>
      </c>
      <c r="E197">
        <f t="shared" ca="1" si="71"/>
        <v>0.3134679160780508</v>
      </c>
      <c r="F197">
        <f t="shared" ca="1" si="71"/>
        <v>0.5378105894877907</v>
      </c>
      <c r="G197">
        <f t="shared" ca="1" si="71"/>
        <v>0.97930055210091138</v>
      </c>
      <c r="H197">
        <f t="shared" ca="1" si="71"/>
        <v>0.2774628658119086</v>
      </c>
      <c r="I197">
        <f t="shared" ca="1" si="71"/>
        <v>0.35572945299667336</v>
      </c>
      <c r="M197" t="str">
        <f t="shared" ca="1" si="73"/>
        <v>안 지정 캐릭터 PP 일반등급</v>
      </c>
      <c r="N197">
        <f t="shared" ca="1" si="74"/>
        <v>31346</v>
      </c>
      <c r="O197">
        <f t="shared" ca="1" si="75"/>
        <v>6</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1800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208</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0.1381233868962648</v>
      </c>
      <c r="E198">
        <f t="shared" ca="1" si="71"/>
        <v>1.9236480260876654E-2</v>
      </c>
      <c r="F198">
        <f t="shared" ca="1" si="71"/>
        <v>2.7355893032090073E-2</v>
      </c>
      <c r="G198">
        <f t="shared" ca="1" si="71"/>
        <v>0.26904445178938996</v>
      </c>
      <c r="H198">
        <f t="shared" ca="1" si="71"/>
        <v>0.82925144189378597</v>
      </c>
      <c r="I198">
        <f t="shared" ca="1" si="71"/>
        <v>0.35556846184418389</v>
      </c>
      <c r="M198" t="str">
        <f t="shared" ca="1" si="73"/>
        <v>지정 장비</v>
      </c>
      <c r="N198" t="str">
        <f t="shared" ca="1" si="74"/>
        <v>Equip0101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1200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208</v>
      </c>
      <c r="W198">
        <v>1</v>
      </c>
      <c r="X198" t="s">
        <v>126</v>
      </c>
      <c r="Z198">
        <v>3800</v>
      </c>
      <c r="AA198" t="str">
        <f t="shared" ca="1" si="77"/>
        <v>fe</v>
      </c>
      <c r="AB198" t="s">
        <v>82</v>
      </c>
      <c r="AC198" t="s">
        <v>302</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0.17041661274548436</v>
      </c>
      <c r="E199">
        <f t="shared" ca="1" si="71"/>
        <v>0.21308393322625929</v>
      </c>
      <c r="F199">
        <f t="shared" ca="1" si="71"/>
        <v>0.96053086224307438</v>
      </c>
      <c r="G199">
        <f t="shared" ca="1" si="71"/>
        <v>0.38894711439581009</v>
      </c>
      <c r="H199">
        <f t="shared" ca="1" si="71"/>
        <v>0.9753384784215855</v>
      </c>
      <c r="I199">
        <f t="shared" ca="1" si="71"/>
        <v>1.5011377534864256E-2</v>
      </c>
      <c r="M199" t="str">
        <f t="shared" ca="1" si="73"/>
        <v>지정 장비</v>
      </c>
      <c r="N199" t="str">
        <f t="shared" ca="1" si="74"/>
        <v>Equip2201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2500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302</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0.21038868068091698</v>
      </c>
      <c r="E200">
        <f t="shared" ca="1" si="71"/>
        <v>0.53522698030031712</v>
      </c>
      <c r="F200">
        <f t="shared" ca="1" si="71"/>
        <v>0.89446002346097497</v>
      </c>
      <c r="G200">
        <f t="shared" ca="1" si="71"/>
        <v>1.4687227265948621E-2</v>
      </c>
      <c r="H200">
        <f t="shared" ca="1" si="71"/>
        <v>0.17831915104768647</v>
      </c>
      <c r="I200">
        <f t="shared" ca="1" si="71"/>
        <v>0.39239169213176317</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443</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2.2092008401063401E-2</v>
      </c>
      <c r="E201">
        <f t="shared" ca="1" si="71"/>
        <v>5.2962117626628835E-2</v>
      </c>
      <c r="F201">
        <f t="shared" ca="1" si="71"/>
        <v>0.46457593391878516</v>
      </c>
      <c r="G201">
        <f t="shared" ca="1" si="71"/>
        <v>0.5618036214956954</v>
      </c>
      <c r="H201">
        <f t="shared" ca="1" si="71"/>
        <v>0.38102564173360576</v>
      </c>
      <c r="I201">
        <f t="shared" ca="1" si="71"/>
        <v>0.76972014219132712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0.25235745867936199</v>
      </c>
      <c r="E202">
        <f t="shared" ca="1" si="82"/>
        <v>0.71259330965371137</v>
      </c>
      <c r="F202">
        <f t="shared" ca="1" si="82"/>
        <v>0.22404520867781674</v>
      </c>
      <c r="G202">
        <f t="shared" ca="1" si="82"/>
        <v>0.52967558739102938</v>
      </c>
      <c r="H202">
        <f t="shared" ca="1" si="82"/>
        <v>0.91844648965132603</v>
      </c>
      <c r="I202">
        <f t="shared" ca="1" si="82"/>
        <v>0.63905487312639608</v>
      </c>
      <c r="M202" t="str">
        <f t="shared" ca="1" si="73"/>
        <v>지정 장비</v>
      </c>
      <c r="N202" t="str">
        <f t="shared" ca="1" si="74"/>
        <v>Equip6102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3600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199</v>
      </c>
      <c r="W202">
        <v>1</v>
      </c>
      <c r="X202" t="s">
        <v>130</v>
      </c>
      <c r="Z202">
        <v>11</v>
      </c>
      <c r="AA202" t="str">
        <f t="shared" ca="1" si="77"/>
        <v>uph</v>
      </c>
      <c r="AB202" t="s">
        <v>91</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v>
      </c>
      <c r="AN202" t="str">
        <f t="shared" ca="1" si="81"/>
        <v>{"dy":21,"sl":0,"tp":"uph","vl":"6467","cn":9,"pt":"GO","pr":2700}</v>
      </c>
    </row>
    <row r="203" spans="1:40">
      <c r="A203">
        <v>21</v>
      </c>
      <c r="B203">
        <v>1</v>
      </c>
      <c r="C203">
        <f t="shared" si="72"/>
        <v>0</v>
      </c>
      <c r="D203">
        <f t="shared" ca="1" si="82"/>
        <v>7.471828568646488E-2</v>
      </c>
      <c r="E203">
        <f t="shared" ca="1" si="82"/>
        <v>0.70722908367725934</v>
      </c>
      <c r="F203">
        <f t="shared" ca="1" si="82"/>
        <v>7.811338365728826E-2</v>
      </c>
      <c r="G203">
        <f t="shared" ca="1" si="82"/>
        <v>0.63722156961298559</v>
      </c>
      <c r="H203">
        <f t="shared" ca="1" si="82"/>
        <v>0.9865766879087331</v>
      </c>
      <c r="I203">
        <f t="shared" ca="1" si="82"/>
        <v>0.30412733459570462</v>
      </c>
      <c r="M203" t="str">
        <f t="shared" ca="1" si="73"/>
        <v>지정 장비</v>
      </c>
      <c r="N203" t="str">
        <f t="shared" ca="1" si="74"/>
        <v>Equip6101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3300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261</v>
      </c>
      <c r="W203">
        <v>1</v>
      </c>
      <c r="X203" t="s">
        <v>126</v>
      </c>
      <c r="Z203">
        <v>1200</v>
      </c>
      <c r="AA203" t="str">
        <f t="shared" ca="1" si="77"/>
        <v>upn</v>
      </c>
      <c r="AB203" t="s">
        <v>92</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v>
      </c>
      <c r="AN203" t="str">
        <f t="shared" ca="1" si="81"/>
        <v>{"dy":21,"sl":1,"tp":"upn","vl":"94861","cn":14,"pt":"DI","pr":4}</v>
      </c>
    </row>
    <row r="204" spans="1:40">
      <c r="A204">
        <v>21</v>
      </c>
      <c r="B204">
        <v>2</v>
      </c>
      <c r="C204">
        <f t="shared" si="72"/>
        <v>0</v>
      </c>
      <c r="D204">
        <f t="shared" ca="1" si="82"/>
        <v>0.50508676902067595</v>
      </c>
      <c r="E204">
        <f t="shared" ca="1" si="82"/>
        <v>0.82753605314397372</v>
      </c>
      <c r="F204">
        <f t="shared" ca="1" si="82"/>
        <v>9.1228881675839979E-2</v>
      </c>
      <c r="G204">
        <f t="shared" ca="1" si="82"/>
        <v>0.604356562564621</v>
      </c>
      <c r="H204">
        <f t="shared" ca="1" si="82"/>
        <v>0.71914255608459876</v>
      </c>
      <c r="I204">
        <f t="shared" ca="1" si="82"/>
        <v>0.89265356697958775</v>
      </c>
      <c r="M204" t="str">
        <f t="shared" ca="1" si="73"/>
        <v>안 지정 캐릭터 PP 영웅등급</v>
      </c>
      <c r="N204">
        <f t="shared" ca="1" si="74"/>
        <v>82753</v>
      </c>
      <c r="O204">
        <f t="shared" ca="1" si="75"/>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3600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445</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v>
      </c>
      <c r="AN204" t="str">
        <f t="shared" ca="1" si="81"/>
        <v>{"dy":21,"sl":2,"tp":"fe","vl":"Equip5302","cn":1,"pt":"DI","pr":11}</v>
      </c>
    </row>
    <row r="205" spans="1:40">
      <c r="A205">
        <v>21</v>
      </c>
      <c r="B205">
        <v>3</v>
      </c>
      <c r="C205">
        <f t="shared" si="72"/>
        <v>0</v>
      </c>
      <c r="D205">
        <f t="shared" ca="1" si="82"/>
        <v>0.81168803965158176</v>
      </c>
      <c r="E205">
        <f t="shared" ca="1" si="82"/>
        <v>0.52246527375457086</v>
      </c>
      <c r="F205">
        <f t="shared" ca="1" si="82"/>
        <v>0.74210866283136312</v>
      </c>
      <c r="G205">
        <f t="shared" ca="1" si="82"/>
        <v>0.47519467639744273</v>
      </c>
      <c r="H205">
        <f t="shared" ca="1" si="82"/>
        <v>0.79036023219898033</v>
      </c>
      <c r="I205">
        <f t="shared" ca="1" si="82"/>
        <v>0.68789938262896144</v>
      </c>
      <c r="M205" t="str">
        <f t="shared" ca="1" si="73"/>
        <v>안 지정 캐릭터 PP 일반등급</v>
      </c>
      <c r="N205">
        <f t="shared" ca="1" si="74"/>
        <v>52246</v>
      </c>
      <c r="O205">
        <f t="shared" ca="1" si="75"/>
        <v>9</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2700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444</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원시 부족 지팡이</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v>
      </c>
      <c r="AN205" t="str">
        <f t="shared" ca="1" si="81"/>
        <v>{"dy":21,"sl":3,"tp":"fe","vl":"Equip3101","cn":1,"pt":"GO","pr":1200}</v>
      </c>
    </row>
    <row r="206" spans="1:40">
      <c r="A206">
        <v>21</v>
      </c>
      <c r="B206">
        <v>4</v>
      </c>
      <c r="C206">
        <f t="shared" si="72"/>
        <v>0</v>
      </c>
      <c r="D206">
        <f t="shared" ca="1" si="82"/>
        <v>0.11807365154986071</v>
      </c>
      <c r="E206">
        <f t="shared" ca="1" si="82"/>
        <v>0.61556351660171504</v>
      </c>
      <c r="F206">
        <f t="shared" ca="1" si="82"/>
        <v>0.78679760966722911</v>
      </c>
      <c r="G206">
        <f t="shared" ca="1" si="82"/>
        <v>0.63285298026277448</v>
      </c>
      <c r="H206">
        <f t="shared" ca="1" si="82"/>
        <v>0.20571700057484443</v>
      </c>
      <c r="I206">
        <f t="shared" ca="1" si="82"/>
        <v>0.10014017273210774</v>
      </c>
      <c r="M206" t="str">
        <f t="shared" ca="1" si="73"/>
        <v>안 지정 캐릭터 PP 일반등급</v>
      </c>
      <c r="N206">
        <f t="shared" ca="1" si="74"/>
        <v>61556</v>
      </c>
      <c r="O206">
        <f t="shared" ca="1" si="75"/>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3000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v>
      </c>
      <c r="AN206" t="str">
        <f t="shared" ca="1" si="81"/>
        <v>{"dy":21,"sl":4,"tp":"fe","vl":"Equip4001","cn":1,"pt":"GO","pr":700}</v>
      </c>
    </row>
    <row r="207" spans="1:40">
      <c r="A207">
        <v>21</v>
      </c>
      <c r="B207">
        <v>5</v>
      </c>
      <c r="C207">
        <f t="shared" si="72"/>
        <v>0</v>
      </c>
      <c r="D207">
        <f t="shared" ca="1" si="82"/>
        <v>0.43285978679353665</v>
      </c>
      <c r="E207">
        <f t="shared" ca="1" si="82"/>
        <v>0.83702295751367528</v>
      </c>
      <c r="F207">
        <f t="shared" ca="1" si="82"/>
        <v>0.19342206970553921</v>
      </c>
      <c r="G207">
        <f t="shared" ca="1" si="82"/>
        <v>0.49620892979591769</v>
      </c>
      <c r="H207">
        <f t="shared" ca="1" si="82"/>
        <v>0.25375831781387803</v>
      </c>
      <c r="I207">
        <f t="shared" ca="1" si="82"/>
        <v>0.88688020483445851</v>
      </c>
      <c r="M207" t="str">
        <f t="shared" ca="1" si="73"/>
        <v>지정 장비</v>
      </c>
      <c r="N207" t="str">
        <f t="shared" ca="1" si="74"/>
        <v>Equip7201</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9800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v>
      </c>
      <c r="AN207" t="str">
        <f t="shared" ca="1" si="81"/>
        <v>{"dy":21,"sl":5,"tp":"upn","vl":"43155","cn":11,"pt":"GO","pr":3300}</v>
      </c>
    </row>
    <row r="208" spans="1:40">
      <c r="A208">
        <v>21</v>
      </c>
      <c r="B208">
        <v>6</v>
      </c>
      <c r="C208">
        <f t="shared" si="72"/>
        <v>0</v>
      </c>
      <c r="D208">
        <f t="shared" ca="1" si="82"/>
        <v>0.69714102926405286</v>
      </c>
      <c r="E208">
        <f t="shared" ca="1" si="82"/>
        <v>0.55710434065865189</v>
      </c>
      <c r="F208">
        <f t="shared" ca="1" si="82"/>
        <v>0.93231195136814671</v>
      </c>
      <c r="G208">
        <f t="shared" ca="1" si="82"/>
        <v>0.42476182214931923</v>
      </c>
      <c r="H208">
        <f t="shared" ca="1" si="82"/>
        <v>5.9577626167669262E-2</v>
      </c>
      <c r="I208">
        <f t="shared" ca="1" si="82"/>
        <v>2.9292368956066905E-2</v>
      </c>
      <c r="M208" t="str">
        <f t="shared" ca="1" si="73"/>
        <v>지정 장비</v>
      </c>
      <c r="N208" t="str">
        <f t="shared" ca="1" si="74"/>
        <v>Equip6102</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3100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189</v>
      </c>
      <c r="W208">
        <v>1</v>
      </c>
      <c r="X208" t="s">
        <v>126</v>
      </c>
      <c r="Z208">
        <v>900</v>
      </c>
      <c r="AA208" t="str">
        <f t="shared" ca="1" si="77"/>
        <v>fe</v>
      </c>
      <c r="AB208" t="s">
        <v>82</v>
      </c>
      <c r="AC208" t="s">
        <v>189</v>
      </c>
      <c r="AD208">
        <v>1</v>
      </c>
      <c r="AE208" t="s">
        <v>126</v>
      </c>
      <c r="AG208">
        <v>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v>
      </c>
      <c r="AN208" t="str">
        <f t="shared" ca="1" si="81"/>
        <v>{"dy":21,"sl":6,"tp":"fe","vl":"Equip2002","cn":1,"pt":"GO","pr":900}</v>
      </c>
    </row>
    <row r="209" spans="1:40">
      <c r="A209">
        <v>21</v>
      </c>
      <c r="B209">
        <v>7</v>
      </c>
      <c r="C209">
        <f t="shared" si="72"/>
        <v>0</v>
      </c>
      <c r="D209">
        <f t="shared" ca="1" si="82"/>
        <v>0.24875853690291305</v>
      </c>
      <c r="E209">
        <f t="shared" ca="1" si="82"/>
        <v>0.6015161616863558</v>
      </c>
      <c r="F209">
        <f t="shared" ca="1" si="82"/>
        <v>0.16113947286523744</v>
      </c>
      <c r="G209">
        <f t="shared" ca="1" si="82"/>
        <v>0.42758059887113997</v>
      </c>
      <c r="H209">
        <f t="shared" ca="1" si="82"/>
        <v>0.3058673338722937</v>
      </c>
      <c r="I209">
        <f t="shared" ca="1" si="82"/>
        <v>0.78522403965916643</v>
      </c>
      <c r="M209" t="str">
        <f t="shared" ca="1" si="73"/>
        <v>지정 장비</v>
      </c>
      <c r="N209" t="str">
        <f t="shared" ca="1" si="74"/>
        <v>Equip7002</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2200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197</v>
      </c>
      <c r="W209">
        <v>1</v>
      </c>
      <c r="X209" t="s">
        <v>126</v>
      </c>
      <c r="Z209">
        <v>7800</v>
      </c>
      <c r="AA209" t="str">
        <f t="shared" ca="1" si="77"/>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v>
      </c>
      <c r="AN209" t="str">
        <f t="shared" ca="1" si="81"/>
        <v>{"dy":21,"sl":7,"tp":"fe","vl":"Equip3301","cn":1,"pt":"GO","pr":7800}</v>
      </c>
    </row>
    <row r="210" spans="1:40">
      <c r="A210">
        <v>21</v>
      </c>
      <c r="B210">
        <v>8</v>
      </c>
      <c r="C210">
        <f t="shared" si="72"/>
        <v>0</v>
      </c>
      <c r="D210">
        <f t="shared" ca="1" si="82"/>
        <v>0.82181771072454934</v>
      </c>
      <c r="E210">
        <f t="shared" ca="1" si="82"/>
        <v>0.81109954673842033</v>
      </c>
      <c r="F210">
        <f t="shared" ca="1" si="82"/>
        <v>0.49444083066767952</v>
      </c>
      <c r="G210">
        <f t="shared" ca="1" si="82"/>
        <v>0.6386235241299355</v>
      </c>
      <c r="H210">
        <f t="shared" ca="1" si="82"/>
        <v>0.62761876457184107</v>
      </c>
      <c r="I210">
        <f t="shared" ca="1" si="82"/>
        <v>0.53529450230408537</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442</v>
      </c>
      <c r="AD210">
        <v>1</v>
      </c>
      <c r="AE210" t="s">
        <v>130</v>
      </c>
      <c r="AF210">
        <v>59</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v>
      </c>
      <c r="AN210" t="str">
        <f t="shared" ca="1" si="81"/>
        <v>{"dy":21,"sl":8,"tp":"fl1","vl":"Actor0007","cn":1,"pt":"DI","pp":59,"pr":43}</v>
      </c>
    </row>
    <row r="211" spans="1:40">
      <c r="A211">
        <v>21</v>
      </c>
      <c r="B211">
        <v>9</v>
      </c>
      <c r="C211">
        <f t="shared" si="72"/>
        <v>0</v>
      </c>
      <c r="D211">
        <f t="shared" ca="1" si="82"/>
        <v>0.12062031356290714</v>
      </c>
      <c r="E211">
        <f t="shared" ca="1" si="82"/>
        <v>0.69886971389558272</v>
      </c>
      <c r="F211">
        <f t="shared" ca="1" si="82"/>
        <v>0.49346467363571667</v>
      </c>
      <c r="G211">
        <f t="shared" ca="1" si="82"/>
        <v>0.72149180607385788</v>
      </c>
      <c r="H211">
        <f t="shared" ca="1" si="82"/>
        <v>0.2584044777233282</v>
      </c>
      <c r="I211">
        <f t="shared" ca="1" si="82"/>
        <v>0.71755939748494357</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v>
      </c>
      <c r="AN211" t="str">
        <f t="shared" ca="1" si="81"/>
        <v>{"dy":21,"sl":9}</v>
      </c>
    </row>
    <row r="212" spans="1:40">
      <c r="A212">
        <v>22</v>
      </c>
      <c r="B212">
        <v>0</v>
      </c>
      <c r="C212">
        <f t="shared" si="72"/>
        <v>0</v>
      </c>
      <c r="D212">
        <f t="shared" ref="D212:I221" ca="1" si="83">RAND()</f>
        <v>4.9263506983975636E-2</v>
      </c>
      <c r="E212">
        <f t="shared" ca="1" si="83"/>
        <v>0.83888228413562449</v>
      </c>
      <c r="F212">
        <f t="shared" ca="1" si="83"/>
        <v>0.25575361952969944</v>
      </c>
      <c r="G212">
        <f t="shared" ca="1" si="83"/>
        <v>0.19627782187596987</v>
      </c>
      <c r="H212">
        <f t="shared" ca="1" si="83"/>
        <v>0.43893353209733921</v>
      </c>
      <c r="I212">
        <f t="shared" ca="1" si="83"/>
        <v>0.47121688134177553</v>
      </c>
      <c r="M212" t="str">
        <f t="shared" ca="1" si="73"/>
        <v>지정 장비</v>
      </c>
      <c r="N212" t="str">
        <f t="shared" ca="1" si="74"/>
        <v>Equip7201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15</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fe</v>
      </c>
      <c r="AB212" t="s">
        <v>82</v>
      </c>
      <c r="AC212" t="s">
        <v>179</v>
      </c>
      <c r="AD212">
        <v>1</v>
      </c>
      <c r="AE212" t="s">
        <v>126</v>
      </c>
      <c r="AG212">
        <v>1400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v>
      </c>
      <c r="AN212" t="str">
        <f t="shared" ca="1" si="81"/>
        <v>{"dy":22,"sl":0,"tp":"fe","vl":"Equip3102","cn":1,"pt":"GO","pr":1400}</v>
      </c>
    </row>
    <row r="213" spans="1:40">
      <c r="A213">
        <v>22</v>
      </c>
      <c r="B213">
        <v>1</v>
      </c>
      <c r="C213">
        <f t="shared" si="72"/>
        <v>0</v>
      </c>
      <c r="D213">
        <f t="shared" ca="1" si="83"/>
        <v>0.49067017064066465</v>
      </c>
      <c r="E213">
        <f t="shared" ca="1" si="83"/>
        <v>0.82282503857938494</v>
      </c>
      <c r="F213">
        <f t="shared" ca="1" si="83"/>
        <v>4.6103727434331665E-2</v>
      </c>
      <c r="G213">
        <f t="shared" ca="1" si="83"/>
        <v>0.8136612893314692</v>
      </c>
      <c r="H213">
        <f t="shared" ca="1" si="83"/>
        <v>0.33541598128801509</v>
      </c>
      <c r="I213">
        <f t="shared" ca="1" si="83"/>
        <v>0.50464868614463232</v>
      </c>
      <c r="M213" t="str">
        <f t="shared" ca="1" si="73"/>
        <v>지정 장비</v>
      </c>
      <c r="N213" t="str">
        <f t="shared" ca="1" si="74"/>
        <v>Equip7102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3500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302</v>
      </c>
      <c r="W213">
        <v>1</v>
      </c>
      <c r="X213" t="s">
        <v>126</v>
      </c>
      <c r="Z213">
        <v>5000</v>
      </c>
      <c r="AA213" t="str">
        <f t="shared" ca="1" si="77"/>
        <v>fe</v>
      </c>
      <c r="AB213" t="s">
        <v>82</v>
      </c>
      <c r="AC213" t="s">
        <v>302</v>
      </c>
      <c r="AD213">
        <v>1</v>
      </c>
      <c r="AE213" t="s">
        <v>126</v>
      </c>
      <c r="AG213">
        <v>5000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v>
      </c>
      <c r="AN213" t="str">
        <f t="shared" ca="1" si="81"/>
        <v>{"dy":22,"sl":1,"tp":"fe","vl":"Equip8001","cn":1,"pt":"GO","pr":5000}</v>
      </c>
    </row>
    <row r="214" spans="1:40">
      <c r="A214">
        <v>22</v>
      </c>
      <c r="B214">
        <v>2</v>
      </c>
      <c r="C214">
        <f t="shared" si="72"/>
        <v>0</v>
      </c>
      <c r="D214">
        <f t="shared" ca="1" si="83"/>
        <v>0.44368585138082217</v>
      </c>
      <c r="E214">
        <f t="shared" ca="1" si="83"/>
        <v>0.41313221276756706</v>
      </c>
      <c r="F214">
        <f t="shared" ca="1" si="83"/>
        <v>6.5650608908108476E-2</v>
      </c>
      <c r="G214">
        <f t="shared" ca="1" si="83"/>
        <v>0.40623410310849628</v>
      </c>
      <c r="H214">
        <f t="shared" ca="1" si="83"/>
        <v>5.7099112812469821E-2</v>
      </c>
      <c r="I214">
        <f t="shared" ca="1" si="83"/>
        <v>0.30889262170259724</v>
      </c>
      <c r="M214" t="str">
        <f t="shared" ca="1" si="73"/>
        <v>안 지정 캐릭터 PP 영웅등급</v>
      </c>
      <c r="N214">
        <f t="shared" ca="1" si="74"/>
        <v>41313</v>
      </c>
      <c r="O214">
        <f t="shared" ca="1" si="75"/>
        <v>7</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2100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v>
      </c>
      <c r="AN214" t="str">
        <f t="shared" ca="1" si="81"/>
        <v>{"dy":22,"sl":2,"tp":"uph","vl":"92746","cn":14,"pt":"GO","pr":4200}</v>
      </c>
    </row>
    <row r="215" spans="1:40">
      <c r="A215">
        <v>22</v>
      </c>
      <c r="B215">
        <v>3</v>
      </c>
      <c r="C215">
        <f t="shared" si="72"/>
        <v>0</v>
      </c>
      <c r="D215">
        <f t="shared" ca="1" si="83"/>
        <v>0.97427756119234044</v>
      </c>
      <c r="E215">
        <f t="shared" ca="1" si="83"/>
        <v>0.97419448949268028</v>
      </c>
      <c r="F215">
        <f t="shared" ca="1" si="83"/>
        <v>0.18728249764809612</v>
      </c>
      <c r="G215">
        <f t="shared" ca="1" si="83"/>
        <v>0.83494894020919586</v>
      </c>
      <c r="H215">
        <f t="shared" ca="1" si="83"/>
        <v>0.65903121459548464</v>
      </c>
      <c r="I215">
        <f t="shared" ca="1" si="83"/>
        <v>0.21613136857894433</v>
      </c>
      <c r="M215" t="str">
        <f t="shared" ca="1" si="73"/>
        <v>안 지정 캐릭터 PP 일반등급</v>
      </c>
      <c r="N215">
        <f t="shared" ca="1" si="74"/>
        <v>97419</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v>
      </c>
      <c r="AN215" t="str">
        <f t="shared" ca="1" si="81"/>
        <v>{"dy":22,"sl":3,"tp":"uph","vl":"38584","cn":11,"pt":"GO","pr":3300}</v>
      </c>
    </row>
    <row r="216" spans="1:40">
      <c r="A216">
        <v>22</v>
      </c>
      <c r="B216">
        <v>4</v>
      </c>
      <c r="C216">
        <f t="shared" si="72"/>
        <v>0</v>
      </c>
      <c r="D216">
        <f t="shared" ca="1" si="83"/>
        <v>0.99623383119302544</v>
      </c>
      <c r="E216">
        <f t="shared" ca="1" si="83"/>
        <v>0.93221689480467074</v>
      </c>
      <c r="F216">
        <f t="shared" ca="1" si="83"/>
        <v>0.65955252863586433</v>
      </c>
      <c r="G216">
        <f t="shared" ca="1" si="83"/>
        <v>0.98419726354752557</v>
      </c>
      <c r="H216">
        <f t="shared" ca="1" si="83"/>
        <v>0.69235918238478755</v>
      </c>
      <c r="I216">
        <f t="shared" ca="1" si="83"/>
        <v>0.49945498583919867</v>
      </c>
      <c r="M216" t="str">
        <f t="shared" ca="1" si="73"/>
        <v>안 지정 캐릭터 PP 일반등급</v>
      </c>
      <c r="N216">
        <f t="shared" ca="1" si="74"/>
        <v>93221</v>
      </c>
      <c r="O216">
        <f t="shared" ca="1" si="75"/>
        <v>14</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4200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v>
      </c>
      <c r="AN216" t="str">
        <f t="shared" ca="1" si="81"/>
        <v>{"dy":22,"sl":4,"tp":"upn","vl":"45187","cn":11,"pt":"GO","pr":3300}</v>
      </c>
    </row>
    <row r="217" spans="1:40">
      <c r="A217">
        <v>22</v>
      </c>
      <c r="B217">
        <v>5</v>
      </c>
      <c r="C217">
        <f t="shared" si="72"/>
        <v>0</v>
      </c>
      <c r="D217">
        <f t="shared" ca="1" si="83"/>
        <v>0.3710334555229895</v>
      </c>
      <c r="E217">
        <f t="shared" ca="1" si="83"/>
        <v>0.54799195702699077</v>
      </c>
      <c r="F217">
        <f t="shared" ca="1" si="83"/>
        <v>0.13397835933226143</v>
      </c>
      <c r="G217">
        <f t="shared" ca="1" si="83"/>
        <v>0.29321570517770534</v>
      </c>
      <c r="H217">
        <f t="shared" ca="1" si="83"/>
        <v>0.39459810744354074</v>
      </c>
      <c r="I217">
        <f t="shared" ca="1" si="83"/>
        <v>0.89774691188870415</v>
      </c>
      <c r="M217" t="str">
        <f t="shared" ca="1" si="73"/>
        <v>지정 장비</v>
      </c>
      <c r="N217" t="str">
        <f t="shared" ca="1" si="74"/>
        <v>Equip4302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7900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191</v>
      </c>
      <c r="AD217">
        <v>1</v>
      </c>
      <c r="AE217" t="s">
        <v>130</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v>
      </c>
      <c r="AN217" t="str">
        <f t="shared" ca="1" si="81"/>
        <v>{"dy":22,"sl":5,"tp":"fe","vl":"Equip0302","cn":1,"pt":"DI","pr":11}</v>
      </c>
    </row>
    <row r="218" spans="1:40">
      <c r="A218">
        <v>22</v>
      </c>
      <c r="B218">
        <v>6</v>
      </c>
      <c r="C218">
        <f t="shared" si="72"/>
        <v>0</v>
      </c>
      <c r="D218">
        <f t="shared" ca="1" si="83"/>
        <v>0.79127656537535407</v>
      </c>
      <c r="E218">
        <f t="shared" ca="1" si="83"/>
        <v>0.54208340677432731</v>
      </c>
      <c r="F218">
        <f t="shared" ca="1" si="83"/>
        <v>0.40781773735565741</v>
      </c>
      <c r="G218">
        <f t="shared" ca="1" si="83"/>
        <v>0.90705038593036824</v>
      </c>
      <c r="H218">
        <f t="shared" ca="1" si="83"/>
        <v>3.5927465731008135E-2</v>
      </c>
      <c r="I218">
        <f t="shared" ca="1" si="83"/>
        <v>0.33808903377522681</v>
      </c>
      <c r="M218" t="str">
        <f t="shared" ca="1" si="73"/>
        <v>지정 장비</v>
      </c>
      <c r="N218" t="str">
        <f t="shared" ca="1" si="74"/>
        <v>Equip6101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3400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256</v>
      </c>
      <c r="W218">
        <v>1</v>
      </c>
      <c r="X218" t="s">
        <v>126</v>
      </c>
      <c r="Z218">
        <v>3900</v>
      </c>
      <c r="AA218" t="str">
        <f t="shared" ca="1" si="77"/>
        <v>fe</v>
      </c>
      <c r="AB218" t="s">
        <v>82</v>
      </c>
      <c r="AC218" t="s">
        <v>256</v>
      </c>
      <c r="AD218">
        <v>1</v>
      </c>
      <c r="AE218" t="s">
        <v>126</v>
      </c>
      <c r="AG218">
        <v>3900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v>
      </c>
      <c r="AN218" t="str">
        <f t="shared" ca="1" si="81"/>
        <v>{"dy":22,"sl":6,"tp":"fe","vl":"Equip7101","cn":1,"pt":"GO","pr":3900}</v>
      </c>
    </row>
    <row r="219" spans="1:40">
      <c r="A219">
        <v>22</v>
      </c>
      <c r="B219">
        <v>7</v>
      </c>
      <c r="C219">
        <f t="shared" si="72"/>
        <v>0</v>
      </c>
      <c r="D219">
        <f t="shared" ca="1" si="83"/>
        <v>0.51502261841715302</v>
      </c>
      <c r="E219">
        <f t="shared" ca="1" si="83"/>
        <v>0.85610157887197524</v>
      </c>
      <c r="F219">
        <f t="shared" ca="1" si="83"/>
        <v>0.84625784384832914</v>
      </c>
      <c r="G219">
        <f t="shared" ca="1" si="83"/>
        <v>0.53056160554061382</v>
      </c>
      <c r="H219">
        <f t="shared" ca="1" si="83"/>
        <v>0.26506578112101231</v>
      </c>
      <c r="I219">
        <f t="shared" ca="1" si="83"/>
        <v>0.62315367358130758</v>
      </c>
      <c r="M219" t="str">
        <f t="shared" ca="1" si="73"/>
        <v>지정 장비</v>
      </c>
      <c r="N219" t="str">
        <f t="shared" ca="1" si="74"/>
        <v>Equip8201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29500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248</v>
      </c>
      <c r="W219">
        <v>1</v>
      </c>
      <c r="X219" t="s">
        <v>126</v>
      </c>
      <c r="Z219">
        <v>800</v>
      </c>
      <c r="AA219" t="str">
        <f t="shared" ca="1" si="77"/>
        <v>fe</v>
      </c>
      <c r="AB219" t="s">
        <v>82</v>
      </c>
      <c r="AC219" t="s">
        <v>248</v>
      </c>
      <c r="AD219">
        <v>1</v>
      </c>
      <c r="AE219" t="s">
        <v>126</v>
      </c>
      <c r="AG219">
        <v>800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t="shared" ca="1" si="81"/>
        <v>{"dy":22,"sl":7,"tp":"fe","vl":"Equip1002","cn":1,"pt":"GO","pr":800}</v>
      </c>
    </row>
    <row r="220" spans="1:40">
      <c r="A220">
        <v>22</v>
      </c>
      <c r="B220">
        <v>8</v>
      </c>
      <c r="C220">
        <f t="shared" si="72"/>
        <v>0</v>
      </c>
      <c r="D220">
        <f t="shared" ca="1" si="83"/>
        <v>0.36954639306666281</v>
      </c>
      <c r="E220">
        <f t="shared" ca="1" si="83"/>
        <v>7.4526539165034711E-2</v>
      </c>
      <c r="F220">
        <f t="shared" ca="1" si="83"/>
        <v>0.89961355785642649</v>
      </c>
      <c r="G220">
        <f t="shared" ca="1" si="83"/>
        <v>0.74023707099578839</v>
      </c>
      <c r="H220">
        <f t="shared" ca="1" si="83"/>
        <v>0.25549080044472405</v>
      </c>
      <c r="I220">
        <f t="shared" ca="1" si="83"/>
        <v>0.33751625596439272</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386</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v>
      </c>
      <c r="AN220" t="str">
        <f t="shared" ca="1" si="81"/>
        <v>{"dy":22,"sl":8,"tp":"fc","vl":"Actor0125","cn":1,"pt":"DI","pp":219,"pr":159}</v>
      </c>
    </row>
    <row r="221" spans="1:40">
      <c r="A221">
        <v>22</v>
      </c>
      <c r="B221">
        <v>9</v>
      </c>
      <c r="C221">
        <f t="shared" si="72"/>
        <v>0</v>
      </c>
      <c r="D221">
        <f t="shared" ca="1" si="83"/>
        <v>0.43493096854050106</v>
      </c>
      <c r="E221">
        <f t="shared" ca="1" si="83"/>
        <v>3.831518213475249E-2</v>
      </c>
      <c r="F221">
        <f t="shared" ca="1" si="83"/>
        <v>0.90108025228178734</v>
      </c>
      <c r="G221">
        <f t="shared" ca="1" si="83"/>
        <v>0.19925956113538257</v>
      </c>
      <c r="H221">
        <f t="shared" ca="1" si="83"/>
        <v>0.31555839346637171</v>
      </c>
      <c r="I221">
        <f t="shared" ca="1" si="83"/>
        <v>0.33870815731815651</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386</v>
      </c>
      <c r="AD221">
        <v>100</v>
      </c>
      <c r="AE221" t="s">
        <v>130</v>
      </c>
      <c r="AF221">
        <v>252</v>
      </c>
      <c r="AG221">
        <v>89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v>
      </c>
      <c r="AN221" t="str">
        <f t="shared" ca="1" si="81"/>
        <v>{"dy":22,"sl":9,"tp":"fp","vl":"Actor0125","cn":100,"pt":"DI","pp":252,"pr":89}</v>
      </c>
    </row>
    <row r="222" spans="1:40">
      <c r="A222">
        <v>23</v>
      </c>
      <c r="B222">
        <v>0</v>
      </c>
      <c r="C222">
        <f t="shared" si="72"/>
        <v>0</v>
      </c>
      <c r="D222">
        <f t="shared" ref="D222:I231" ca="1" si="84">RAND()</f>
        <v>0.96745315595914017</v>
      </c>
      <c r="E222">
        <f t="shared" ca="1" si="84"/>
        <v>0.47486842210359581</v>
      </c>
      <c r="F222">
        <f t="shared" ca="1" si="84"/>
        <v>0.38960596180480156</v>
      </c>
      <c r="G222">
        <f t="shared" ca="1" si="84"/>
        <v>0.92483711943498348</v>
      </c>
      <c r="H222">
        <f t="shared" ca="1" si="84"/>
        <v>0.16430317580575704</v>
      </c>
      <c r="I222">
        <f t="shared" ca="1" si="84"/>
        <v>0.7565938263442834</v>
      </c>
      <c r="M222" t="str">
        <f t="shared" ca="1" si="73"/>
        <v>캐릭터 상자 영웅등급</v>
      </c>
      <c r="N222" t="str">
        <f t="shared" ca="1" si="74"/>
        <v>삭제</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149</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126</v>
      </c>
      <c r="Z222">
        <v>3400</v>
      </c>
      <c r="AA222" t="str">
        <f t="shared" ca="1" si="77"/>
        <v>fe</v>
      </c>
      <c r="AB222" t="s">
        <v>82</v>
      </c>
      <c r="AC222" t="s">
        <v>202</v>
      </c>
      <c r="AD222">
        <v>1</v>
      </c>
      <c r="AE222" t="s">
        <v>126</v>
      </c>
      <c r="AG222">
        <v>3400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v>
      </c>
      <c r="AN222" t="str">
        <f t="shared" ca="1" si="81"/>
        <v>{"dy":23,"sl":0,"tp":"fe","vl":"Equip0202","cn":1,"pt":"GO","pr":3400}</v>
      </c>
    </row>
    <row r="223" spans="1:40">
      <c r="A223">
        <v>23</v>
      </c>
      <c r="B223">
        <v>1</v>
      </c>
      <c r="C223">
        <f t="shared" si="72"/>
        <v>0</v>
      </c>
      <c r="D223">
        <f t="shared" ca="1" si="84"/>
        <v>0.82107658846495768</v>
      </c>
      <c r="E223">
        <f t="shared" ca="1" si="84"/>
        <v>0.99297986690039575</v>
      </c>
      <c r="F223">
        <f t="shared" ca="1" si="84"/>
        <v>0.47622739479376841</v>
      </c>
      <c r="G223">
        <f t="shared" ca="1" si="84"/>
        <v>0.18422959712169407</v>
      </c>
      <c r="H223">
        <f t="shared" ca="1" si="84"/>
        <v>0.3719579484824993</v>
      </c>
      <c r="I223">
        <f t="shared" ca="1" si="84"/>
        <v>0.17991975934674465</v>
      </c>
      <c r="M223" t="str">
        <f t="shared" ca="1" si="73"/>
        <v>지정 장비</v>
      </c>
      <c r="N223" t="str">
        <f t="shared" ca="1" si="74"/>
        <v>Equip8302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90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245</v>
      </c>
      <c r="W223">
        <v>1</v>
      </c>
      <c r="X223" t="s">
        <v>126</v>
      </c>
      <c r="Z223">
        <v>7000</v>
      </c>
      <c r="AA223" t="str">
        <f t="shared" ca="1" si="77"/>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v>
      </c>
      <c r="AN223" t="str">
        <f t="shared" ca="1" si="81"/>
        <v>{"dy":23,"sl":1,"tp":"fe","vl":"Equip5301","cn":1,"pt":"GO","pr":7000}</v>
      </c>
    </row>
    <row r="224" spans="1:40">
      <c r="A224">
        <v>23</v>
      </c>
      <c r="B224">
        <v>2</v>
      </c>
      <c r="C224">
        <f t="shared" si="72"/>
        <v>0</v>
      </c>
      <c r="D224">
        <f t="shared" ca="1" si="84"/>
        <v>0.95448312253487377</v>
      </c>
      <c r="E224">
        <f t="shared" ca="1" si="84"/>
        <v>0.45984074019241983</v>
      </c>
      <c r="F224">
        <f t="shared" ca="1" si="84"/>
        <v>0.41555896843439288</v>
      </c>
      <c r="G224">
        <f t="shared" ca="1" si="84"/>
        <v>0.21172229978174995</v>
      </c>
      <c r="H224">
        <f t="shared" ca="1" si="84"/>
        <v>1.6316708756703435E-2</v>
      </c>
      <c r="I224">
        <f t="shared" ca="1" si="84"/>
        <v>3.6424702478743742E-2</v>
      </c>
      <c r="M224" t="str">
        <f t="shared" ca="1" si="73"/>
        <v>안 지정 캐릭터 PP 영웅등급</v>
      </c>
      <c r="N224">
        <f t="shared" ca="1" si="74"/>
        <v>45984</v>
      </c>
      <c r="O224">
        <f t="shared" ca="1" si="75"/>
        <v>8</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2400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v>
      </c>
      <c r="AN224" t="str">
        <f t="shared" ca="1" si="81"/>
        <v>{"dy":23,"sl":2,"tp":"uph","vl":"98118","cn":14,"pt":"GO","pr":4200}</v>
      </c>
    </row>
    <row r="225" spans="1:40">
      <c r="A225">
        <v>23</v>
      </c>
      <c r="B225">
        <v>3</v>
      </c>
      <c r="C225">
        <f t="shared" si="72"/>
        <v>0</v>
      </c>
      <c r="D225">
        <f t="shared" ca="1" si="84"/>
        <v>0.14776547501323645</v>
      </c>
      <c r="E225">
        <f t="shared" ca="1" si="84"/>
        <v>0.22088478804217004</v>
      </c>
      <c r="F225">
        <f t="shared" ca="1" si="84"/>
        <v>0.69095557562538323</v>
      </c>
      <c r="G225">
        <f t="shared" ca="1" si="84"/>
        <v>0.1713496378523155</v>
      </c>
      <c r="H225">
        <f t="shared" ca="1" si="84"/>
        <v>0.32186936088476459</v>
      </c>
      <c r="I225">
        <f t="shared" ca="1" si="84"/>
        <v>0.36865000006957549</v>
      </c>
      <c r="M225" t="str">
        <f t="shared" ca="1" si="73"/>
        <v>안 지정 캐릭터 PP 영웅등급</v>
      </c>
      <c r="N225">
        <f t="shared" ca="1" si="74"/>
        <v>22088</v>
      </c>
      <c r="O225">
        <f t="shared" ca="1" si="75"/>
        <v>5</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1500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v>
      </c>
      <c r="AN225" t="str">
        <f t="shared" ca="1" si="81"/>
        <v>{"dy":23,"sl":3,"tp":"upn","vl":"10153","cn":9,"pt":"GO","pr":2700}</v>
      </c>
    </row>
    <row r="226" spans="1:40">
      <c r="A226">
        <v>23</v>
      </c>
      <c r="B226">
        <v>4</v>
      </c>
      <c r="C226">
        <f t="shared" si="72"/>
        <v>0</v>
      </c>
      <c r="D226">
        <f t="shared" ca="1" si="84"/>
        <v>0.41143791962930476</v>
      </c>
      <c r="E226">
        <f t="shared" ca="1" si="84"/>
        <v>0.8094762225628066</v>
      </c>
      <c r="F226">
        <f t="shared" ca="1" si="84"/>
        <v>0.25669973179616101</v>
      </c>
      <c r="G226">
        <f t="shared" ca="1" si="84"/>
        <v>0.87649677896681732</v>
      </c>
      <c r="H226">
        <f t="shared" ca="1" si="84"/>
        <v>0.29163008344960606</v>
      </c>
      <c r="I226">
        <f t="shared" ca="1" si="84"/>
        <v>0.26949726593963552</v>
      </c>
      <c r="M226" t="str">
        <f t="shared" ca="1" si="73"/>
        <v>안 지정 캐릭터 PP 일반등급</v>
      </c>
      <c r="N226">
        <f t="shared" ca="1" si="74"/>
        <v>80947</v>
      </c>
      <c r="O226">
        <f t="shared" ca="1" si="75"/>
        <v>12</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3600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v>
      </c>
      <c r="AN226" t="str">
        <f t="shared" ca="1" si="81"/>
        <v>{"dy":23,"sl":4,"tp":"upn","vl":"98421","cn":14,"pt":"GO","pr":4200}</v>
      </c>
    </row>
    <row r="227" spans="1:40">
      <c r="A227">
        <v>23</v>
      </c>
      <c r="B227">
        <v>5</v>
      </c>
      <c r="C227">
        <f t="shared" si="72"/>
        <v>0</v>
      </c>
      <c r="D227">
        <f t="shared" ca="1" si="84"/>
        <v>0.69169768018058508</v>
      </c>
      <c r="E227">
        <f t="shared" ca="1" si="84"/>
        <v>0.46945384888739028</v>
      </c>
      <c r="F227">
        <f t="shared" ca="1" si="84"/>
        <v>0.95003854203631632</v>
      </c>
      <c r="G227">
        <f t="shared" ca="1" si="84"/>
        <v>0.56964416169908727</v>
      </c>
      <c r="H227">
        <f t="shared" ca="1" si="84"/>
        <v>0.86658459020989798</v>
      </c>
      <c r="I227">
        <f t="shared" ca="1" si="84"/>
        <v>0.39169073174649083</v>
      </c>
      <c r="M227" t="str">
        <f t="shared" ca="1" si="73"/>
        <v>안 지정 캐릭터 PP 영웅등급</v>
      </c>
      <c r="N227">
        <f t="shared" ca="1" si="74"/>
        <v>46945</v>
      </c>
      <c r="O227">
        <f t="shared" ca="1" si="75"/>
        <v>8</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2400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fe</v>
      </c>
      <c r="AB227" t="s">
        <v>82</v>
      </c>
      <c r="AC227" t="s">
        <v>204</v>
      </c>
      <c r="AD227">
        <v>1</v>
      </c>
      <c r="AE227" t="s">
        <v>126</v>
      </c>
      <c r="AG227">
        <v>1700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v>
      </c>
      <c r="AN227" t="str">
        <f t="shared" ca="1" si="81"/>
        <v>{"dy":23,"sl":5,"tp":"fe","vl":"Equip7001","cn":1,"pt":"GO","pr":1700}</v>
      </c>
    </row>
    <row r="228" spans="1:40">
      <c r="A228">
        <v>23</v>
      </c>
      <c r="B228">
        <v>6</v>
      </c>
      <c r="C228">
        <f t="shared" si="72"/>
        <v>0</v>
      </c>
      <c r="D228">
        <f t="shared" ca="1" si="84"/>
        <v>0.77105315263561436</v>
      </c>
      <c r="E228">
        <f t="shared" ca="1" si="84"/>
        <v>0.6360704366580644</v>
      </c>
      <c r="F228">
        <f t="shared" ca="1" si="84"/>
        <v>0.5969318259045554</v>
      </c>
      <c r="G228">
        <f t="shared" ca="1" si="84"/>
        <v>1.0924745867976315E-2</v>
      </c>
      <c r="H228">
        <f t="shared" ca="1" si="84"/>
        <v>0.58503060554390596</v>
      </c>
      <c r="I228">
        <f t="shared" ca="1" si="84"/>
        <v>0.82599493181580996</v>
      </c>
      <c r="M228" t="str">
        <f t="shared" ca="1" si="73"/>
        <v>지정 장비</v>
      </c>
      <c r="N228" t="str">
        <f t="shared" ca="1" si="74"/>
        <v>Equip6301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DI</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37</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257</v>
      </c>
      <c r="W228">
        <v>1</v>
      </c>
      <c r="X228" t="s">
        <v>126</v>
      </c>
      <c r="Z228">
        <v>3500</v>
      </c>
      <c r="AA228" t="str">
        <f t="shared" ca="1" si="77"/>
        <v>fe</v>
      </c>
      <c r="AB228" t="s">
        <v>82</v>
      </c>
      <c r="AC228" t="s">
        <v>257</v>
      </c>
      <c r="AD228">
        <v>1</v>
      </c>
      <c r="AE228" t="s">
        <v>126</v>
      </c>
      <c r="AG228">
        <v>3500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v>
      </c>
      <c r="AN228" t="str">
        <f t="shared" ca="1" si="81"/>
        <v>{"dy":23,"sl":6,"tp":"fe","vl":"Equip3202","cn":1,"pt":"GO","pr":3500}</v>
      </c>
    </row>
    <row r="229" spans="1:40">
      <c r="A229">
        <v>23</v>
      </c>
      <c r="B229">
        <v>7</v>
      </c>
      <c r="C229">
        <f t="shared" si="72"/>
        <v>0</v>
      </c>
      <c r="D229">
        <f t="shared" ca="1" si="84"/>
        <v>0.55009592748528524</v>
      </c>
      <c r="E229">
        <f t="shared" ca="1" si="84"/>
        <v>0.33099962603813038</v>
      </c>
      <c r="F229">
        <f t="shared" ca="1" si="84"/>
        <v>0.69229294332568658</v>
      </c>
      <c r="G229">
        <f t="shared" ca="1" si="84"/>
        <v>0.17470301215832873</v>
      </c>
      <c r="H229">
        <f t="shared" ca="1" si="84"/>
        <v>0.92306831934514566</v>
      </c>
      <c r="I229">
        <f t="shared" ca="1" si="84"/>
        <v>0.37165085929260833</v>
      </c>
      <c r="M229" t="str">
        <f t="shared" ca="1" si="73"/>
        <v>지정 장비</v>
      </c>
      <c r="N229" t="str">
        <f t="shared" ca="1" si="74"/>
        <v>Equip3302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DI</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11</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201</v>
      </c>
      <c r="W229">
        <v>1</v>
      </c>
      <c r="X229" t="s">
        <v>126</v>
      </c>
      <c r="Z229">
        <v>74200</v>
      </c>
      <c r="AA229" t="str">
        <f t="shared" ca="1" si="77"/>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t="shared" ca="1" si="81"/>
        <v>{"dy":23,"sl":7,"tp":"fe","vl":"Equip8302","cn":1,"pt":"GO","pr":74200}</v>
      </c>
    </row>
    <row r="230" spans="1:40">
      <c r="A230">
        <v>23</v>
      </c>
      <c r="B230">
        <v>8</v>
      </c>
      <c r="C230">
        <f t="shared" si="72"/>
        <v>0</v>
      </c>
      <c r="D230">
        <f t="shared" ca="1" si="84"/>
        <v>0.19669152895720621</v>
      </c>
      <c r="E230">
        <f t="shared" ca="1" si="84"/>
        <v>0.98301617640887629</v>
      </c>
      <c r="F230">
        <f t="shared" ca="1" si="84"/>
        <v>0.37621488679262216</v>
      </c>
      <c r="G230">
        <f t="shared" ca="1" si="84"/>
        <v>7.6240945187994735E-2</v>
      </c>
      <c r="H230">
        <f t="shared" ca="1" si="84"/>
        <v>0.96010194883943001</v>
      </c>
      <c r="I230">
        <f t="shared" ca="1" si="84"/>
        <v>0.66457900747664667</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437</v>
      </c>
      <c r="AD230">
        <v>1</v>
      </c>
      <c r="AE230" t="s">
        <v>130</v>
      </c>
      <c r="AF230">
        <v>54</v>
      </c>
      <c r="AG230">
        <v>39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v>
      </c>
      <c r="AN230" t="str">
        <f t="shared" ca="1" si="81"/>
        <v>{"dy":23,"sl":8,"tp":"fl1","vl":"Actor1005","cn":1,"pt":"DI","pp":54,"pr":39}</v>
      </c>
    </row>
    <row r="231" spans="1:40">
      <c r="A231">
        <v>23</v>
      </c>
      <c r="B231">
        <v>9</v>
      </c>
      <c r="C231">
        <f t="shared" si="72"/>
        <v>0</v>
      </c>
      <c r="D231">
        <f t="shared" ca="1" si="84"/>
        <v>0.18994565667045971</v>
      </c>
      <c r="E231">
        <f t="shared" ca="1" si="84"/>
        <v>0.70493382157749052</v>
      </c>
      <c r="F231">
        <f t="shared" ca="1" si="84"/>
        <v>0.70810784490378853</v>
      </c>
      <c r="G231">
        <f t="shared" ca="1" si="84"/>
        <v>0.70429720116697014</v>
      </c>
      <c r="H231">
        <f t="shared" ca="1" si="84"/>
        <v>0.95887691232408379</v>
      </c>
      <c r="I231">
        <f t="shared" ca="1" si="84"/>
        <v>0.15226627882373844</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v>
      </c>
      <c r="AN231" t="str">
        <f t="shared" ca="1" si="81"/>
        <v>{"dy":23,"sl":9}</v>
      </c>
    </row>
    <row r="232" spans="1:40">
      <c r="A232">
        <v>24</v>
      </c>
      <c r="B232">
        <v>0</v>
      </c>
      <c r="C232">
        <f t="shared" si="72"/>
        <v>0</v>
      </c>
      <c r="D232">
        <f t="shared" ref="D232:I241" ca="1" si="85">RAND()</f>
        <v>0.32561378786569994</v>
      </c>
      <c r="E232">
        <f t="shared" ca="1" si="85"/>
        <v>0.26197950876418352</v>
      </c>
      <c r="F232">
        <f t="shared" ca="1" si="85"/>
        <v>0.31066276935612913</v>
      </c>
      <c r="G232">
        <f t="shared" ca="1" si="85"/>
        <v>0.66953627267239946</v>
      </c>
      <c r="H232">
        <f t="shared" ca="1" si="85"/>
        <v>0.71098272425440856</v>
      </c>
      <c r="I232">
        <f t="shared" ca="1" si="85"/>
        <v>0.46310430413381831</v>
      </c>
      <c r="M232" t="str">
        <f t="shared" ca="1" si="73"/>
        <v>지정 장비</v>
      </c>
      <c r="N232" t="str">
        <f t="shared" ca="1" si="74"/>
        <v>Equip2101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1200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v>
      </c>
      <c r="AN232" t="str">
        <f t="shared" ca="1" si="81"/>
        <v>{"dy":24,"sl":0,"tp":"bn","cn":1,"pt":"DI","pr":29}</v>
      </c>
    </row>
    <row r="233" spans="1:40">
      <c r="A233">
        <v>24</v>
      </c>
      <c r="B233">
        <v>1</v>
      </c>
      <c r="C233">
        <f t="shared" si="72"/>
        <v>0</v>
      </c>
      <c r="D233">
        <f t="shared" ca="1" si="85"/>
        <v>0.92084055620757899</v>
      </c>
      <c r="E233">
        <f t="shared" ca="1" si="85"/>
        <v>0.26406595063767768</v>
      </c>
      <c r="F233">
        <f t="shared" ca="1" si="85"/>
        <v>0.62705707949221767</v>
      </c>
      <c r="G233">
        <f t="shared" ca="1" si="85"/>
        <v>0.21643675488560699</v>
      </c>
      <c r="H233">
        <f t="shared" ca="1" si="85"/>
        <v>5.3635021084287748E-2</v>
      </c>
      <c r="I233">
        <f t="shared" ca="1" si="85"/>
        <v>0.52420846585643599</v>
      </c>
      <c r="M233" t="str">
        <f t="shared" ca="1" si="73"/>
        <v>지정 장비</v>
      </c>
      <c r="N233" t="str">
        <f t="shared" ca="1" si="74"/>
        <v>Equip2102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1300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250</v>
      </c>
      <c r="W233">
        <v>1</v>
      </c>
      <c r="X233" t="s">
        <v>126</v>
      </c>
      <c r="Z233">
        <v>1000</v>
      </c>
      <c r="AA233" t="str">
        <f t="shared" ca="1" si="77"/>
        <v>fe</v>
      </c>
      <c r="AB233" t="s">
        <v>82</v>
      </c>
      <c r="AC233" t="s">
        <v>250</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v>
      </c>
      <c r="AN233" t="str">
        <f t="shared" ca="1" si="81"/>
        <v>{"dy":24,"sl":1,"tp":"fe","vl":"Equip0101","cn":1,"pt":"GO","pr":1000}</v>
      </c>
    </row>
    <row r="234" spans="1:40">
      <c r="A234">
        <v>24</v>
      </c>
      <c r="B234">
        <v>2</v>
      </c>
      <c r="C234">
        <f t="shared" si="72"/>
        <v>0</v>
      </c>
      <c r="D234">
        <f t="shared" ca="1" si="85"/>
        <v>0.70413269011310575</v>
      </c>
      <c r="E234">
        <f t="shared" ca="1" si="85"/>
        <v>0.4371388009035122</v>
      </c>
      <c r="F234">
        <f t="shared" ca="1" si="85"/>
        <v>0.36998467887081721</v>
      </c>
      <c r="G234">
        <f t="shared" ca="1" si="85"/>
        <v>0.67737433723299378</v>
      </c>
      <c r="H234">
        <f t="shared" ca="1" si="85"/>
        <v>0.45074063625299177</v>
      </c>
      <c r="I234">
        <f t="shared" ca="1" si="85"/>
        <v>0.21348823037680842</v>
      </c>
      <c r="M234" t="str">
        <f t="shared" ca="1" si="73"/>
        <v>안 지정 캐릭터 PP 영웅등급</v>
      </c>
      <c r="N234">
        <f t="shared" ca="1" si="74"/>
        <v>43713</v>
      </c>
      <c r="O234">
        <f t="shared" ca="1" si="75"/>
        <v>8</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v>
      </c>
      <c r="AN234" t="str">
        <f t="shared" ca="1" si="81"/>
        <v>{"dy":24,"sl":2,"tp":"uph","vl":"52405","cn":12,"pt":"GO","pr":3600}</v>
      </c>
    </row>
    <row r="235" spans="1:40">
      <c r="A235">
        <v>24</v>
      </c>
      <c r="B235">
        <v>3</v>
      </c>
      <c r="C235">
        <f t="shared" si="72"/>
        <v>0</v>
      </c>
      <c r="D235">
        <f t="shared" ca="1" si="85"/>
        <v>0.76744148692119019</v>
      </c>
      <c r="E235">
        <f t="shared" ca="1" si="85"/>
        <v>0.10041936515203387</v>
      </c>
      <c r="F235">
        <f t="shared" ca="1" si="85"/>
        <v>0.26013906942414022</v>
      </c>
      <c r="G235">
        <f t="shared" ca="1" si="85"/>
        <v>0.81269098438826748</v>
      </c>
      <c r="H235">
        <f t="shared" ca="1" si="85"/>
        <v>0.19909816313921191</v>
      </c>
      <c r="I235">
        <f t="shared" ca="1" si="85"/>
        <v>0.34606528205784903</v>
      </c>
      <c r="M235" t="str">
        <f t="shared" ca="1" si="73"/>
        <v>안 지정 캐릭터 PP 일반등급</v>
      </c>
      <c r="N235">
        <f t="shared" ca="1" si="74"/>
        <v>10041</v>
      </c>
      <c r="O235">
        <f t="shared" ca="1" si="75"/>
        <v>4</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v>
      </c>
      <c r="AN235" t="str">
        <f t="shared" ca="1" si="81"/>
        <v>{"dy":24,"sl":3,"tp":"upn","vl":"11471","cn":9,"pt":"GO","pr":2700}</v>
      </c>
    </row>
    <row r="236" spans="1:40">
      <c r="A236">
        <v>24</v>
      </c>
      <c r="B236">
        <v>4</v>
      </c>
      <c r="C236">
        <f t="shared" si="72"/>
        <v>0</v>
      </c>
      <c r="D236">
        <f t="shared" ca="1" si="85"/>
        <v>0.82311543906531248</v>
      </c>
      <c r="E236">
        <f t="shared" ca="1" si="85"/>
        <v>0.8164053971559676</v>
      </c>
      <c r="F236">
        <f t="shared" ca="1" si="85"/>
        <v>0.83070146323449479</v>
      </c>
      <c r="G236">
        <f t="shared" ca="1" si="85"/>
        <v>0.95732354377823003</v>
      </c>
      <c r="H236">
        <f t="shared" ca="1" si="85"/>
        <v>0.66836237905796203</v>
      </c>
      <c r="I236">
        <f t="shared" ca="1" si="85"/>
        <v>0.95395961928516793</v>
      </c>
      <c r="M236" t="str">
        <f t="shared" ca="1" si="73"/>
        <v>안 지정 캐릭터 PP 일반등급</v>
      </c>
      <c r="N236">
        <f t="shared" ca="1" si="74"/>
        <v>81640</v>
      </c>
      <c r="O236">
        <f t="shared" ca="1" si="75"/>
        <v>12</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3600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v>
      </c>
      <c r="AN236" t="str">
        <f t="shared" ca="1" si="81"/>
        <v>{"dy":24,"sl":4,"tp":"upn","vl":"95704","cn":14,"pt":"GO","pr":4200}</v>
      </c>
    </row>
    <row r="237" spans="1:40">
      <c r="A237">
        <v>24</v>
      </c>
      <c r="B237">
        <v>5</v>
      </c>
      <c r="C237">
        <f t="shared" si="72"/>
        <v>0</v>
      </c>
      <c r="D237">
        <f t="shared" ca="1" si="85"/>
        <v>0.20006370080526803</v>
      </c>
      <c r="E237">
        <f t="shared" ca="1" si="85"/>
        <v>0.43464942833627473</v>
      </c>
      <c r="F237">
        <f t="shared" ca="1" si="85"/>
        <v>0.91896022293459956</v>
      </c>
      <c r="G237">
        <f t="shared" ca="1" si="85"/>
        <v>0.57018596706721081</v>
      </c>
      <c r="H237">
        <f t="shared" ca="1" si="85"/>
        <v>0.37299262961670543</v>
      </c>
      <c r="I237">
        <f t="shared" ca="1" si="85"/>
        <v>0.34442616606663912</v>
      </c>
      <c r="M237" t="str">
        <f t="shared" ca="1" si="73"/>
        <v>지정 장비</v>
      </c>
      <c r="N237" t="str">
        <f t="shared" ca="1" si="74"/>
        <v>Equip3302</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7300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v>
      </c>
      <c r="AN237" t="str">
        <f t="shared" ca="1" si="81"/>
        <v>{"dy":24,"sl":5,"tp":"uph","vl":"15462","cn":9,"pt":"GO","pr":2700}</v>
      </c>
    </row>
    <row r="238" spans="1:40">
      <c r="A238">
        <v>24</v>
      </c>
      <c r="B238">
        <v>6</v>
      </c>
      <c r="C238">
        <f t="shared" si="72"/>
        <v>0</v>
      </c>
      <c r="D238">
        <f t="shared" ca="1" si="85"/>
        <v>0.4456246927476234</v>
      </c>
      <c r="E238">
        <f t="shared" ca="1" si="85"/>
        <v>0.90677983555530528</v>
      </c>
      <c r="F238">
        <f t="shared" ca="1" si="85"/>
        <v>0.77977834820789316</v>
      </c>
      <c r="G238">
        <f t="shared" ca="1" si="85"/>
        <v>0.90690814068086711</v>
      </c>
      <c r="H238">
        <f t="shared" ca="1" si="85"/>
        <v>0.68457836377520553</v>
      </c>
      <c r="I238">
        <f t="shared" ca="1" si="85"/>
        <v>0.9826810120088777</v>
      </c>
      <c r="M238" t="str">
        <f t="shared" ca="1" si="73"/>
        <v>지정 장비</v>
      </c>
      <c r="N238" t="str">
        <f t="shared" ca="1" si="74"/>
        <v>Equip7302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23000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187</v>
      </c>
      <c r="W238">
        <v>1</v>
      </c>
      <c r="X238" t="s">
        <v>126</v>
      </c>
      <c r="Z238">
        <v>74400</v>
      </c>
      <c r="AA238" t="str">
        <f t="shared" ca="1" si="77"/>
        <v>fe</v>
      </c>
      <c r="AB238" t="s">
        <v>82</v>
      </c>
      <c r="AC238" t="s">
        <v>187</v>
      </c>
      <c r="AD238">
        <v>1</v>
      </c>
      <c r="AE238" t="s">
        <v>126</v>
      </c>
      <c r="AG238">
        <v>74400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v>
      </c>
      <c r="AN238" t="str">
        <f t="shared" ca="1" si="81"/>
        <v>{"dy":24,"sl":6,"tp":"fe","vl":"Equip8301","cn":1,"pt":"GO","pr":74400}</v>
      </c>
    </row>
    <row r="239" spans="1:40">
      <c r="A239">
        <v>24</v>
      </c>
      <c r="B239">
        <v>7</v>
      </c>
      <c r="C239">
        <f t="shared" si="72"/>
        <v>0</v>
      </c>
      <c r="D239">
        <f t="shared" ca="1" si="85"/>
        <v>1.5544196472638494E-2</v>
      </c>
      <c r="E239">
        <f t="shared" ca="1" si="85"/>
        <v>0.13787014268215059</v>
      </c>
      <c r="F239">
        <f t="shared" ca="1" si="85"/>
        <v>0.43134271583569461</v>
      </c>
      <c r="G239">
        <f t="shared" ca="1" si="85"/>
        <v>0.78521042311398703</v>
      </c>
      <c r="H239">
        <f t="shared" ca="1" si="85"/>
        <v>3.4362542012704056E-2</v>
      </c>
      <c r="I239">
        <f t="shared" ca="1" si="85"/>
        <v>0.53923163553295672</v>
      </c>
      <c r="M239" t="str">
        <f t="shared" ca="1" si="73"/>
        <v>지정 장비</v>
      </c>
      <c r="N239" t="str">
        <f t="shared" ca="1" si="74"/>
        <v>Equip1202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3000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253</v>
      </c>
      <c r="W239">
        <v>1</v>
      </c>
      <c r="X239" t="s">
        <v>126</v>
      </c>
      <c r="Z239">
        <v>700</v>
      </c>
      <c r="AA239" t="str">
        <f t="shared" ca="1" si="77"/>
        <v>fe</v>
      </c>
      <c r="AB239" t="s">
        <v>82</v>
      </c>
      <c r="AC239" t="s">
        <v>253</v>
      </c>
      <c r="AD239">
        <v>1</v>
      </c>
      <c r="AE239" t="s">
        <v>126</v>
      </c>
      <c r="AG239">
        <v>700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t="shared" ca="1" si="81"/>
        <v>{"dy":24,"sl":7,"tp":"fe","vl":"Equip1001","cn":1,"pt":"GO","pr":700}</v>
      </c>
    </row>
    <row r="240" spans="1:40">
      <c r="A240">
        <v>24</v>
      </c>
      <c r="B240">
        <v>8</v>
      </c>
      <c r="C240">
        <f t="shared" si="72"/>
        <v>0</v>
      </c>
      <c r="D240">
        <f t="shared" ca="1" si="85"/>
        <v>0.32352621275050297</v>
      </c>
      <c r="E240">
        <f t="shared" ca="1" si="85"/>
        <v>0.19733404142492883</v>
      </c>
      <c r="F240">
        <f t="shared" ca="1" si="85"/>
        <v>7.9345503512116666E-2</v>
      </c>
      <c r="G240">
        <f t="shared" ca="1" si="85"/>
        <v>8.7496305215842174E-2</v>
      </c>
      <c r="H240">
        <f t="shared" ca="1" si="85"/>
        <v>0.8947344416191455</v>
      </c>
      <c r="I240">
        <f t="shared" ca="1" si="85"/>
        <v>0.91615409571950179</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441</v>
      </c>
      <c r="AD240">
        <v>1</v>
      </c>
      <c r="AE240" t="s">
        <v>130</v>
      </c>
      <c r="AF240">
        <v>54</v>
      </c>
      <c r="AG240">
        <v>39</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v>
      </c>
      <c r="AN240" t="str">
        <f t="shared" ca="1" si="81"/>
        <v>{"dy":24,"sl":8,"tp":"fl1","vl":"Actor2011","cn":1,"pt":"DI","pp":54,"pr":39}</v>
      </c>
    </row>
    <row r="241" spans="1:40">
      <c r="A241">
        <v>24</v>
      </c>
      <c r="B241">
        <v>9</v>
      </c>
      <c r="C241">
        <f t="shared" si="72"/>
        <v>0</v>
      </c>
      <c r="D241">
        <f t="shared" ca="1" si="85"/>
        <v>0.55137250391307036</v>
      </c>
      <c r="E241">
        <f t="shared" ca="1" si="85"/>
        <v>0.64503875608506234</v>
      </c>
      <c r="F241">
        <f t="shared" ca="1" si="85"/>
        <v>0.39619202053876523</v>
      </c>
      <c r="G241">
        <f t="shared" ca="1" si="85"/>
        <v>0.29488802950114268</v>
      </c>
      <c r="H241">
        <f t="shared" ca="1" si="85"/>
        <v>0.49278639407920044</v>
      </c>
      <c r="I241">
        <f t="shared" ca="1" si="85"/>
        <v>0.8452921216380751</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v>
      </c>
      <c r="AN241" t="str">
        <f t="shared" ca="1" si="81"/>
        <v>{"dy":24,"sl":9}</v>
      </c>
    </row>
    <row r="242" spans="1:40">
      <c r="A242">
        <v>25</v>
      </c>
      <c r="B242">
        <v>0</v>
      </c>
      <c r="C242">
        <f t="shared" si="72"/>
        <v>0</v>
      </c>
      <c r="D242">
        <f t="shared" ref="D242:I251" ca="1" si="86">RAND()</f>
        <v>0.25662026649254155</v>
      </c>
      <c r="E242">
        <f t="shared" ca="1" si="86"/>
        <v>0.49138324594549565</v>
      </c>
      <c r="F242">
        <f t="shared" ca="1" si="86"/>
        <v>9.1775231246429168E-2</v>
      </c>
      <c r="G242">
        <f t="shared" ca="1" si="86"/>
        <v>0.58131916844834286</v>
      </c>
      <c r="H242">
        <f t="shared" ca="1" si="86"/>
        <v>0.39466550970943881</v>
      </c>
      <c r="I242">
        <f t="shared" ca="1" si="86"/>
        <v>2.7760499106995296E-2</v>
      </c>
      <c r="M242" t="str">
        <f t="shared" ca="1" si="73"/>
        <v>지정 장비</v>
      </c>
      <c r="N242" t="str">
        <f t="shared" ca="1" si="74"/>
        <v>Equip4102</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1000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241</v>
      </c>
      <c r="W242">
        <v>1</v>
      </c>
      <c r="X242" t="s">
        <v>126</v>
      </c>
      <c r="Z242">
        <v>800</v>
      </c>
      <c r="AA242" t="str">
        <f t="shared" ca="1" si="77"/>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v>
      </c>
      <c r="AN242" t="str">
        <f t="shared" ca="1" si="81"/>
        <v>{"dy":25,"sl":0,"tp":"fe","vl":"Equip5002","cn":1,"pt":"GO","pr":800}</v>
      </c>
    </row>
    <row r="243" spans="1:40">
      <c r="A243">
        <v>25</v>
      </c>
      <c r="B243">
        <v>1</v>
      </c>
      <c r="C243">
        <f t="shared" si="72"/>
        <v>0</v>
      </c>
      <c r="D243">
        <f t="shared" ca="1" si="86"/>
        <v>0.90175052334950356</v>
      </c>
      <c r="E243">
        <f t="shared" ca="1" si="86"/>
        <v>0.59373452368157142</v>
      </c>
      <c r="F243">
        <f t="shared" ca="1" si="86"/>
        <v>0.27933658601930356</v>
      </c>
      <c r="G243">
        <f t="shared" ca="1" si="86"/>
        <v>0.49829587533542208</v>
      </c>
      <c r="H243">
        <f t="shared" ca="1" si="86"/>
        <v>0.65059479319759983</v>
      </c>
      <c r="I243">
        <f t="shared" ca="1" si="86"/>
        <v>0.66917109775918504</v>
      </c>
      <c r="M243" t="str">
        <f t="shared" ca="1" si="73"/>
        <v>지정 장비</v>
      </c>
      <c r="N243" t="str">
        <f t="shared" ca="1" si="74"/>
        <v>Equip5101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1400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297</v>
      </c>
      <c r="W243">
        <v>1</v>
      </c>
      <c r="X243" t="s">
        <v>126</v>
      </c>
      <c r="Z243">
        <v>1500</v>
      </c>
      <c r="AA243" t="str">
        <f t="shared" ca="1" si="77"/>
        <v>fe</v>
      </c>
      <c r="AB243" t="s">
        <v>82</v>
      </c>
      <c r="AC243" t="s">
        <v>297</v>
      </c>
      <c r="AD243">
        <v>1</v>
      </c>
      <c r="AE243" t="s">
        <v>126</v>
      </c>
      <c r="AG243">
        <v>1500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v>
      </c>
      <c r="AN243" t="str">
        <f t="shared" ca="1" si="81"/>
        <v>{"dy":25,"sl":1,"tp":"fe","vl":"Equip2101","cn":1,"pt":"GO","pr":1500}</v>
      </c>
    </row>
    <row r="244" spans="1:40">
      <c r="A244">
        <v>25</v>
      </c>
      <c r="B244">
        <v>2</v>
      </c>
      <c r="C244">
        <f t="shared" si="72"/>
        <v>0</v>
      </c>
      <c r="D244">
        <f t="shared" ca="1" si="86"/>
        <v>4.0491140076969856E-2</v>
      </c>
      <c r="E244">
        <f t="shared" ca="1" si="86"/>
        <v>0.14085222663366681</v>
      </c>
      <c r="F244">
        <f t="shared" ca="1" si="86"/>
        <v>0.89802890793360757</v>
      </c>
      <c r="G244">
        <f t="shared" ca="1" si="86"/>
        <v>0.29921912488695368</v>
      </c>
      <c r="H244">
        <f t="shared" ca="1" si="86"/>
        <v>0.51992888099999657</v>
      </c>
      <c r="I244">
        <f t="shared" ca="1" si="86"/>
        <v>0.64687399528948641</v>
      </c>
      <c r="M244" t="str">
        <f t="shared" ca="1" si="73"/>
        <v>안 지정 캐릭터 PP 영웅등급</v>
      </c>
      <c r="N244">
        <f t="shared" ca="1" si="74"/>
        <v>14085</v>
      </c>
      <c r="O244">
        <f t="shared" ca="1" si="75"/>
        <v>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v>
      </c>
      <c r="AN244" t="str">
        <f t="shared" ca="1" si="81"/>
        <v>{"dy":25,"sl":2,"tp":"uph","vl":"84832","cn":14,"pt":"GO","pr":4200}</v>
      </c>
    </row>
    <row r="245" spans="1:40">
      <c r="A245">
        <v>25</v>
      </c>
      <c r="B245">
        <v>3</v>
      </c>
      <c r="C245">
        <f t="shared" si="72"/>
        <v>0</v>
      </c>
      <c r="D245">
        <f t="shared" ca="1" si="86"/>
        <v>0.52776206530973924</v>
      </c>
      <c r="E245">
        <f t="shared" ca="1" si="86"/>
        <v>0.42156549499512186</v>
      </c>
      <c r="F245">
        <f t="shared" ca="1" si="86"/>
        <v>0.72307234216298621</v>
      </c>
      <c r="G245">
        <f t="shared" ca="1" si="86"/>
        <v>0.96407087254615231</v>
      </c>
      <c r="H245">
        <f t="shared" ca="1" si="86"/>
        <v>0.20253811150392875</v>
      </c>
      <c r="I245">
        <f t="shared" ca="1" si="86"/>
        <v>0.99474131956341283</v>
      </c>
      <c r="M245" t="str">
        <f t="shared" ca="1" si="73"/>
        <v>안 지정 캐릭터 PP 일반등급</v>
      </c>
      <c r="N245">
        <f t="shared" ca="1" si="74"/>
        <v>42156</v>
      </c>
      <c r="O245">
        <f t="shared" ca="1" si="75"/>
        <v>8</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2400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v>
      </c>
      <c r="AN245" t="str">
        <f t="shared" ca="1" si="81"/>
        <v>{"dy":25,"sl":3,"tp":"upn","vl":"94548","cn":14,"pt":"GO","pr":4200}</v>
      </c>
    </row>
    <row r="246" spans="1:40">
      <c r="A246">
        <v>25</v>
      </c>
      <c r="B246">
        <v>4</v>
      </c>
      <c r="C246">
        <f t="shared" si="72"/>
        <v>0</v>
      </c>
      <c r="D246">
        <f t="shared" ca="1" si="86"/>
        <v>0.285935595633108</v>
      </c>
      <c r="E246">
        <f t="shared" ca="1" si="86"/>
        <v>0.28869448619056692</v>
      </c>
      <c r="F246">
        <f t="shared" ca="1" si="86"/>
        <v>0.72598790121904655</v>
      </c>
      <c r="G246">
        <f t="shared" ca="1" si="86"/>
        <v>0.68133477433959666</v>
      </c>
      <c r="H246">
        <f t="shared" ca="1" si="86"/>
        <v>0.50705667216784445</v>
      </c>
      <c r="I246">
        <f t="shared" ca="1" si="86"/>
        <v>0.63320111105407373</v>
      </c>
      <c r="M246" t="str">
        <f t="shared" ca="1" si="73"/>
        <v>안 지정 캐릭터 PP 일반등급</v>
      </c>
      <c r="N246">
        <f t="shared" ca="1" si="74"/>
        <v>28869</v>
      </c>
      <c r="O246">
        <f t="shared" ca="1" si="75"/>
        <v>6</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1800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v>
      </c>
      <c r="AN246" t="str">
        <f t="shared" ca="1" si="81"/>
        <v>{"dy":25,"sl":4,"tp":"upn","vl":"14628","cn":9,"pt":"GO","pr":2700}</v>
      </c>
    </row>
    <row r="247" spans="1:40">
      <c r="A247">
        <v>25</v>
      </c>
      <c r="B247">
        <v>5</v>
      </c>
      <c r="C247">
        <f t="shared" si="72"/>
        <v>0</v>
      </c>
      <c r="D247">
        <f t="shared" ca="1" si="86"/>
        <v>0.47056546762738538</v>
      </c>
      <c r="E247">
        <f t="shared" ca="1" si="86"/>
        <v>0.32784662679070664</v>
      </c>
      <c r="F247">
        <f t="shared" ca="1" si="86"/>
        <v>0.2098661983038318</v>
      </c>
      <c r="G247">
        <f t="shared" ca="1" si="86"/>
        <v>0.81918918133378782</v>
      </c>
      <c r="H247">
        <f t="shared" ca="1" si="86"/>
        <v>0.13872399458932139</v>
      </c>
      <c r="I247">
        <f t="shared" ca="1" si="86"/>
        <v>0.85116507873496194</v>
      </c>
      <c r="M247" t="str">
        <f t="shared" ca="1" si="73"/>
        <v>지정 장비</v>
      </c>
      <c r="N247" t="str">
        <f t="shared" ca="1" si="74"/>
        <v>Equip2302</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7900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v>
      </c>
      <c r="AN247" t="str">
        <f t="shared" ca="1" si="81"/>
        <v>{"dy":25,"sl":5,"tp":"uph","vl":"31175","cn":10,"pt":"GO","pr":3000}</v>
      </c>
    </row>
    <row r="248" spans="1:40">
      <c r="A248">
        <v>25</v>
      </c>
      <c r="B248">
        <v>6</v>
      </c>
      <c r="C248">
        <f t="shared" si="72"/>
        <v>0</v>
      </c>
      <c r="D248">
        <f t="shared" ca="1" si="86"/>
        <v>0.55597246637161246</v>
      </c>
      <c r="E248">
        <f t="shared" ca="1" si="86"/>
        <v>0.48570381747659386</v>
      </c>
      <c r="F248">
        <f t="shared" ca="1" si="86"/>
        <v>0.65391968424020497</v>
      </c>
      <c r="G248">
        <f t="shared" ca="1" si="86"/>
        <v>0.43584533990594965</v>
      </c>
      <c r="H248">
        <f t="shared" ca="1" si="86"/>
        <v>0.51441321202200263</v>
      </c>
      <c r="I248">
        <f t="shared" ca="1" si="86"/>
        <v>0.77492455585683295</v>
      </c>
      <c r="M248" t="str">
        <f t="shared" ca="1" si="73"/>
        <v>지정 장비</v>
      </c>
      <c r="N248" t="str">
        <f t="shared" ca="1" si="74"/>
        <v>Equip6001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2200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185</v>
      </c>
      <c r="W248">
        <v>1</v>
      </c>
      <c r="X248" t="s">
        <v>126</v>
      </c>
      <c r="Z248">
        <v>3600</v>
      </c>
      <c r="AA248" t="str">
        <f t="shared" ca="1" si="77"/>
        <v>fe</v>
      </c>
      <c r="AB248" t="s">
        <v>82</v>
      </c>
      <c r="AC248" t="s">
        <v>185</v>
      </c>
      <c r="AD248">
        <v>1</v>
      </c>
      <c r="AE248" t="s">
        <v>126</v>
      </c>
      <c r="AG248">
        <v>3600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v>
      </c>
      <c r="AN248" t="str">
        <f t="shared" ca="1" si="81"/>
        <v>{"dy":25,"sl":6,"tp":"fe","vl":"Equip6102","cn":1,"pt":"GO","pr":3600}</v>
      </c>
    </row>
    <row r="249" spans="1:40">
      <c r="A249">
        <v>25</v>
      </c>
      <c r="B249">
        <v>7</v>
      </c>
      <c r="C249">
        <f t="shared" si="72"/>
        <v>0</v>
      </c>
      <c r="D249">
        <f t="shared" ca="1" si="86"/>
        <v>0.92211229717720056</v>
      </c>
      <c r="E249">
        <f t="shared" ca="1" si="86"/>
        <v>0.75764005473553209</v>
      </c>
      <c r="F249">
        <f t="shared" ca="1" si="86"/>
        <v>0.78591811402880274</v>
      </c>
      <c r="G249">
        <f t="shared" ca="1" si="86"/>
        <v>0.24893239913838805</v>
      </c>
      <c r="H249">
        <f t="shared" ca="1" si="86"/>
        <v>0.20663888529651153</v>
      </c>
      <c r="I249">
        <f t="shared" ca="1" si="86"/>
        <v>0.20894248964125572</v>
      </c>
      <c r="M249" t="str">
        <f t="shared" ca="1" si="73"/>
        <v>지정 장비</v>
      </c>
      <c r="N249" t="str">
        <f t="shared" ca="1" si="74"/>
        <v>Equip8101</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7700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297</v>
      </c>
      <c r="W249">
        <v>1</v>
      </c>
      <c r="X249" t="s">
        <v>126</v>
      </c>
      <c r="Z249">
        <v>1200</v>
      </c>
      <c r="AA249" t="str">
        <f t="shared" ca="1" si="77"/>
        <v>fe</v>
      </c>
      <c r="AB249" t="s">
        <v>82</v>
      </c>
      <c r="AC249" t="s">
        <v>297</v>
      </c>
      <c r="AD249">
        <v>1</v>
      </c>
      <c r="AE249" t="s">
        <v>126</v>
      </c>
      <c r="AG249">
        <v>1200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t="shared" ca="1" si="81"/>
        <v>{"dy":25,"sl":7,"tp":"fe","vl":"Equip2101","cn":1,"pt":"GO","pr":1200}</v>
      </c>
    </row>
    <row r="250" spans="1:40">
      <c r="A250">
        <v>25</v>
      </c>
      <c r="B250">
        <v>8</v>
      </c>
      <c r="C250">
        <f t="shared" si="72"/>
        <v>0</v>
      </c>
      <c r="D250">
        <f t="shared" ca="1" si="86"/>
        <v>0.22612717883788502</v>
      </c>
      <c r="E250">
        <f t="shared" ca="1" si="86"/>
        <v>0.79794475554521616</v>
      </c>
      <c r="F250">
        <f t="shared" ca="1" si="86"/>
        <v>0.36216342175524163</v>
      </c>
      <c r="G250">
        <f t="shared" ca="1" si="86"/>
        <v>0.43824429749209226</v>
      </c>
      <c r="H250">
        <f t="shared" ca="1" si="86"/>
        <v>0.60043046396015254</v>
      </c>
      <c r="I250">
        <f t="shared" ca="1" si="86"/>
        <v>0.59729668119796053</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440</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v>
      </c>
      <c r="AN250" t="str">
        <f t="shared" ca="1" si="81"/>
        <v>{"dy":25,"sl":8,"tp":"fl1","vl":"Actor3021","cn":1,"pt":"DI","pp":54,"pr":39}</v>
      </c>
    </row>
    <row r="251" spans="1:40">
      <c r="A251">
        <v>25</v>
      </c>
      <c r="B251">
        <v>9</v>
      </c>
      <c r="C251">
        <f t="shared" si="72"/>
        <v>0</v>
      </c>
      <c r="D251">
        <f t="shared" ca="1" si="86"/>
        <v>0.76209692972766185</v>
      </c>
      <c r="E251">
        <f t="shared" ca="1" si="86"/>
        <v>0.5962437181718917</v>
      </c>
      <c r="F251">
        <f t="shared" ca="1" si="86"/>
        <v>0.52852558026768703</v>
      </c>
      <c r="G251">
        <f t="shared" ca="1" si="86"/>
        <v>0.72657404344277621</v>
      </c>
      <c r="H251">
        <f t="shared" ca="1" si="86"/>
        <v>0.92109106423238141</v>
      </c>
      <c r="I251">
        <f t="shared" ca="1" si="86"/>
        <v>0.76017747014668591</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v>
      </c>
      <c r="AN251" t="str">
        <f t="shared" ca="1" si="81"/>
        <v>{"dy":25,"sl":9}</v>
      </c>
    </row>
    <row r="252" spans="1:40">
      <c r="A252">
        <v>26</v>
      </c>
      <c r="B252">
        <v>0</v>
      </c>
      <c r="C252">
        <f t="shared" si="72"/>
        <v>0</v>
      </c>
      <c r="D252">
        <f t="shared" ref="D252:I261" ca="1" si="87">RAND()</f>
        <v>0.54330782894877183</v>
      </c>
      <c r="E252">
        <f t="shared" ca="1" si="87"/>
        <v>0.40219498515056795</v>
      </c>
      <c r="F252">
        <f t="shared" ca="1" si="87"/>
        <v>9.0580916677290735E-2</v>
      </c>
      <c r="G252">
        <f t="shared" ca="1" si="87"/>
        <v>0.50646769874686448</v>
      </c>
      <c r="H252">
        <f t="shared" ca="1" si="87"/>
        <v>0.35586968485501658</v>
      </c>
      <c r="I252">
        <f t="shared" ca="1" si="87"/>
        <v>0.29557086559996715</v>
      </c>
      <c r="M252" t="str">
        <f t="shared" ca="1" si="73"/>
        <v>지정 장비</v>
      </c>
      <c r="N252" t="str">
        <f t="shared" ca="1" si="74"/>
        <v>Equip3202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2800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194</v>
      </c>
      <c r="AD252">
        <v>1</v>
      </c>
      <c r="AE252" t="s">
        <v>126</v>
      </c>
      <c r="AG252">
        <v>1900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v>
      </c>
      <c r="AN252" t="str">
        <f t="shared" ca="1" si="81"/>
        <v>{"dy":26,"sl":0,"tp":"fe","vl":"Equip6001","cn":1,"pt":"GO","pr":1900}</v>
      </c>
    </row>
    <row r="253" spans="1:40">
      <c r="A253">
        <v>26</v>
      </c>
      <c r="B253">
        <v>1</v>
      </c>
      <c r="C253">
        <f t="shared" si="72"/>
        <v>0</v>
      </c>
      <c r="D253">
        <f t="shared" ca="1" si="87"/>
        <v>0.47967338524054082</v>
      </c>
      <c r="E253">
        <f t="shared" ca="1" si="87"/>
        <v>0.60894168800861326</v>
      </c>
      <c r="F253">
        <f t="shared" ca="1" si="87"/>
        <v>0.82267031029192361</v>
      </c>
      <c r="G253">
        <f t="shared" ca="1" si="87"/>
        <v>0.9185170543101403</v>
      </c>
      <c r="H253">
        <f t="shared" ca="1" si="87"/>
        <v>4.4717999484853554E-2</v>
      </c>
      <c r="I253">
        <f t="shared" ca="1" si="87"/>
        <v>0.400820517807155</v>
      </c>
      <c r="M253" t="str">
        <f t="shared" ca="1" si="73"/>
        <v>지정 장비</v>
      </c>
      <c r="N253" t="str">
        <f t="shared" ca="1" si="74"/>
        <v>Equip5102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1200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185</v>
      </c>
      <c r="W253">
        <v>1</v>
      </c>
      <c r="X253" t="s">
        <v>126</v>
      </c>
      <c r="Z253">
        <v>3800</v>
      </c>
      <c r="AA253" t="str">
        <f t="shared" ca="1" si="77"/>
        <v>fe</v>
      </c>
      <c r="AB253" t="s">
        <v>82</v>
      </c>
      <c r="AC253" t="s">
        <v>185</v>
      </c>
      <c r="AD253">
        <v>1</v>
      </c>
      <c r="AE253" t="s">
        <v>126</v>
      </c>
      <c r="AG253">
        <v>3800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v>
      </c>
      <c r="AN253" t="str">
        <f t="shared" ca="1" si="81"/>
        <v>{"dy":26,"sl":1,"tp":"fe","vl":"Equip6102","cn":1,"pt":"GO","pr":3800}</v>
      </c>
    </row>
    <row r="254" spans="1:40">
      <c r="A254">
        <v>26</v>
      </c>
      <c r="B254">
        <v>2</v>
      </c>
      <c r="C254">
        <f t="shared" si="72"/>
        <v>0</v>
      </c>
      <c r="D254">
        <f t="shared" ca="1" si="87"/>
        <v>0.46709729423980895</v>
      </c>
      <c r="E254">
        <f t="shared" ca="1" si="87"/>
        <v>0.99524919430916259</v>
      </c>
      <c r="F254">
        <f t="shared" ca="1" si="87"/>
        <v>0.12152889462563876</v>
      </c>
      <c r="G254">
        <f t="shared" ca="1" si="87"/>
        <v>0.64047432792118009</v>
      </c>
      <c r="H254">
        <f t="shared" ca="1" si="87"/>
        <v>0.40565772409885326</v>
      </c>
      <c r="I254">
        <f t="shared" ca="1" si="87"/>
        <v>0.96746569376396752</v>
      </c>
      <c r="M254" t="str">
        <f t="shared" ca="1" si="73"/>
        <v>안 지정 캐릭터 PP 영웅등급</v>
      </c>
      <c r="N254">
        <f t="shared" ca="1" si="74"/>
        <v>99524</v>
      </c>
      <c r="O254">
        <f t="shared" ca="1" si="75"/>
        <v>14</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4200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v>
      </c>
      <c r="AN254" t="str">
        <f t="shared" ca="1" si="81"/>
        <v>{"dy":26,"sl":2,"tp":"uph","vl":"56908","cn":12,"pt":"GO","pr":3600}</v>
      </c>
    </row>
    <row r="255" spans="1:40">
      <c r="A255">
        <v>26</v>
      </c>
      <c r="B255">
        <v>3</v>
      </c>
      <c r="C255">
        <f t="shared" si="72"/>
        <v>0</v>
      </c>
      <c r="D255">
        <f t="shared" ca="1" si="87"/>
        <v>0.14561577006479909</v>
      </c>
      <c r="E255">
        <f t="shared" ca="1" si="87"/>
        <v>7.0777470447083157E-2</v>
      </c>
      <c r="F255">
        <f t="shared" ca="1" si="87"/>
        <v>0.1451940926162838</v>
      </c>
      <c r="G255">
        <f t="shared" ca="1" si="87"/>
        <v>0.18497657257894562</v>
      </c>
      <c r="H255">
        <f t="shared" ca="1" si="87"/>
        <v>0.12030301141884603</v>
      </c>
      <c r="I255">
        <f t="shared" ca="1" si="87"/>
        <v>0.48443617198453792</v>
      </c>
      <c r="M255" t="str">
        <f t="shared" ca="1" si="73"/>
        <v>안 지정 캐릭터 PP 영웅등급</v>
      </c>
      <c r="N255">
        <f t="shared" ca="1" si="74"/>
        <v>7077</v>
      </c>
      <c r="O255">
        <f t="shared" ca="1" si="75"/>
        <v>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900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v>
      </c>
      <c r="AN255" t="str">
        <f t="shared" ca="1" si="81"/>
        <v>{"dy":26,"sl":3,"tp":"upn","vl":"5727","cn":9,"pt":"GO","pr":2700}</v>
      </c>
    </row>
    <row r="256" spans="1:40">
      <c r="A256">
        <v>26</v>
      </c>
      <c r="B256">
        <v>4</v>
      </c>
      <c r="C256">
        <f t="shared" si="72"/>
        <v>0</v>
      </c>
      <c r="D256">
        <f t="shared" ca="1" si="87"/>
        <v>0.45401716971798189</v>
      </c>
      <c r="E256">
        <f t="shared" ca="1" si="87"/>
        <v>0.48153665261917067</v>
      </c>
      <c r="F256">
        <f t="shared" ca="1" si="87"/>
        <v>0.27580437551331272</v>
      </c>
      <c r="G256">
        <f t="shared" ca="1" si="87"/>
        <v>0.8136184329775854</v>
      </c>
      <c r="H256">
        <f t="shared" ca="1" si="87"/>
        <v>0.29790455270256233</v>
      </c>
      <c r="I256">
        <f t="shared" ca="1" si="87"/>
        <v>0.56785544673736221</v>
      </c>
      <c r="M256" t="str">
        <f t="shared" ca="1" si="73"/>
        <v>안 지정 캐릭터 PP 일반등급</v>
      </c>
      <c r="N256">
        <f t="shared" ca="1" si="74"/>
        <v>48153</v>
      </c>
      <c r="O256">
        <f t="shared" ca="1" si="75"/>
        <v>8</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2400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v>
      </c>
      <c r="AN256" t="str">
        <f t="shared" ca="1" si="81"/>
        <v>{"dy":26,"sl":4,"tp":"upn","vl":"4971","cn":9,"pt":"GO","pr":2700}</v>
      </c>
    </row>
    <row r="257" spans="1:40">
      <c r="A257">
        <v>26</v>
      </c>
      <c r="B257">
        <v>5</v>
      </c>
      <c r="C257">
        <f t="shared" si="72"/>
        <v>0</v>
      </c>
      <c r="D257">
        <f t="shared" ca="1" si="87"/>
        <v>0.93891979037530104</v>
      </c>
      <c r="E257">
        <f t="shared" ca="1" si="87"/>
        <v>0.2630615802537164</v>
      </c>
      <c r="F257">
        <f t="shared" ca="1" si="87"/>
        <v>0.57689702980934132</v>
      </c>
      <c r="G257">
        <f t="shared" ca="1" si="87"/>
        <v>2.4924461737342418E-2</v>
      </c>
      <c r="H257">
        <f t="shared" ca="1" si="87"/>
        <v>0.79107070798462664</v>
      </c>
      <c r="I257">
        <f t="shared" ca="1" si="87"/>
        <v>1.8061118639063012E-2</v>
      </c>
      <c r="M257" t="str">
        <f t="shared" ca="1" si="73"/>
        <v>안 지정 캐릭터 PP 일반등급</v>
      </c>
      <c r="N257">
        <f t="shared" ca="1" si="74"/>
        <v>26306</v>
      </c>
      <c r="O257">
        <f t="shared" ca="1" si="75"/>
        <v>6</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1800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v>
      </c>
      <c r="AN257" t="str">
        <f t="shared" ca="1" si="81"/>
        <v>{"dy":26,"sl":5,"tp":"upn","vl":"79985","cn":13,"pt":"GO","pr":3900}</v>
      </c>
    </row>
    <row r="258" spans="1:40">
      <c r="A258">
        <v>26</v>
      </c>
      <c r="B258">
        <v>6</v>
      </c>
      <c r="C258">
        <f t="shared" ref="C258:C321" si="88">IF(B258&lt;=9,0,
IF(B258=10,1,2))</f>
        <v>0</v>
      </c>
      <c r="D258">
        <f t="shared" ca="1" si="87"/>
        <v>0.56796937060834107</v>
      </c>
      <c r="E258">
        <f t="shared" ca="1" si="87"/>
        <v>0.53190940610819237</v>
      </c>
      <c r="F258">
        <f t="shared" ca="1" si="87"/>
        <v>0.76910171355976953</v>
      </c>
      <c r="G258">
        <f t="shared" ca="1" si="87"/>
        <v>0.50867145843325379</v>
      </c>
      <c r="H258">
        <f t="shared" ca="1" si="87"/>
        <v>0.80576568000468352</v>
      </c>
      <c r="I258">
        <f t="shared" ca="1" si="87"/>
        <v>0.32564502497383574</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Equip6101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3300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260</v>
      </c>
      <c r="W258">
        <v>1</v>
      </c>
      <c r="X258" t="s">
        <v>126</v>
      </c>
      <c r="Z258">
        <v>3100</v>
      </c>
      <c r="AA258" t="str">
        <f t="shared" ref="AA258:AA321" ca="1" si="93">IF(ISBLANK(AB258),"",
VLOOKUP(AB258,OFFSET(INDIRECT("$A:$B"),0,MATCH(AB$1&amp;"_Verify",INDIRECT("$1:$1"),0)-1),2,0)
)</f>
        <v>fe</v>
      </c>
      <c r="AB258" t="s">
        <v>82</v>
      </c>
      <c r="AC258" t="s">
        <v>260</v>
      </c>
      <c r="AD258">
        <v>1</v>
      </c>
      <c r="AE258" t="s">
        <v>126</v>
      </c>
      <c r="AG258">
        <v>3100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 t="shared" si="88"/>
        <v>0</v>
      </c>
      <c r="D259">
        <f t="shared" ca="1" si="87"/>
        <v>0.37110971102523216</v>
      </c>
      <c r="E259">
        <f t="shared" ca="1" si="87"/>
        <v>0.39284746572189122</v>
      </c>
      <c r="F259">
        <f t="shared" ca="1" si="87"/>
        <v>4.3665423426794026E-2</v>
      </c>
      <c r="G259">
        <f t="shared" ca="1" si="87"/>
        <v>0.42119106369937676</v>
      </c>
      <c r="H259">
        <f t="shared" ca="1" si="87"/>
        <v>0.60799974253350686</v>
      </c>
      <c r="I259">
        <f t="shared" ca="1" si="87"/>
        <v>0.35195850004539708</v>
      </c>
      <c r="M259" t="str">
        <f t="shared" ca="1" si="89"/>
        <v>지정 장비</v>
      </c>
      <c r="N259" t="str">
        <f t="shared" ca="1" si="90"/>
        <v>Equip4202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2800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243</v>
      </c>
      <c r="W259">
        <v>1</v>
      </c>
      <c r="X259" t="s">
        <v>126</v>
      </c>
      <c r="Z259">
        <v>1500</v>
      </c>
      <c r="AA259" t="str">
        <f t="shared" ca="1" si="93"/>
        <v>fe</v>
      </c>
      <c r="AB259" t="s">
        <v>82</v>
      </c>
      <c r="AC259" t="s">
        <v>243</v>
      </c>
      <c r="AD259">
        <v>1</v>
      </c>
      <c r="AE259" t="s">
        <v>126</v>
      </c>
      <c r="AG259">
        <v>1500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t="shared" ca="1" si="97"/>
        <v>{"dy":26,"sl":7,"tp":"fe","vl":"Equip3101","cn":1,"pt":"GO","pr":1500}</v>
      </c>
    </row>
    <row r="260" spans="1:40">
      <c r="A260">
        <v>26</v>
      </c>
      <c r="B260">
        <v>8</v>
      </c>
      <c r="C260">
        <f t="shared" si="88"/>
        <v>0</v>
      </c>
      <c r="D260">
        <f t="shared" ca="1" si="87"/>
        <v>0.33728025240586068</v>
      </c>
      <c r="E260">
        <f t="shared" ca="1" si="87"/>
        <v>0.84260238892498784</v>
      </c>
      <c r="F260">
        <f t="shared" ca="1" si="87"/>
        <v>0.60601340841331497</v>
      </c>
      <c r="G260">
        <f t="shared" ca="1" si="87"/>
        <v>0.14722270851553665</v>
      </c>
      <c r="H260">
        <f t="shared" ca="1" si="87"/>
        <v>0.6019627589512746</v>
      </c>
      <c r="I260">
        <f t="shared" ca="1" si="87"/>
        <v>0.4665305133927623</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439</v>
      </c>
      <c r="AD260">
        <v>1</v>
      </c>
      <c r="AE260" t="s">
        <v>130</v>
      </c>
      <c r="AF260">
        <v>54</v>
      </c>
      <c r="AG260">
        <v>39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v>
      </c>
      <c r="AN260" t="str">
        <f t="shared" ca="1" si="97"/>
        <v>{"dy":26,"sl":8,"tp":"fl1","vl":"Actor2010","cn":1,"pt":"DI","pp":54,"pr":39}</v>
      </c>
    </row>
    <row r="261" spans="1:40">
      <c r="A261">
        <v>26</v>
      </c>
      <c r="B261">
        <v>9</v>
      </c>
      <c r="C261">
        <f t="shared" si="88"/>
        <v>0</v>
      </c>
      <c r="D261">
        <f t="shared" ca="1" si="87"/>
        <v>0.51751122573593256</v>
      </c>
      <c r="E261">
        <f t="shared" ca="1" si="87"/>
        <v>0.36661282607822776</v>
      </c>
      <c r="F261">
        <f t="shared" ca="1" si="87"/>
        <v>0.39225913322424977</v>
      </c>
      <c r="G261">
        <f t="shared" ca="1" si="87"/>
        <v>0.49886081646132396</v>
      </c>
      <c r="H261">
        <f t="shared" ca="1" si="87"/>
        <v>3.8589134871537256E-2</v>
      </c>
      <c r="I261">
        <f t="shared" ca="1" si="87"/>
        <v>0.22926543127625931</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v>
      </c>
      <c r="AN261" t="str">
        <f t="shared" ca="1" si="97"/>
        <v>{"dy":26,"sl":9}</v>
      </c>
    </row>
    <row r="262" spans="1:40">
      <c r="A262">
        <v>27</v>
      </c>
      <c r="B262">
        <v>0</v>
      </c>
      <c r="C262">
        <f t="shared" si="88"/>
        <v>0</v>
      </c>
      <c r="D262">
        <f t="shared" ref="D262:I271" ca="1" si="98">RAND()</f>
        <v>0.38725042730746173</v>
      </c>
      <c r="E262">
        <f t="shared" ca="1" si="98"/>
        <v>0.77348685517145144</v>
      </c>
      <c r="F262">
        <f t="shared" ca="1" si="98"/>
        <v>0.33904819490635052</v>
      </c>
      <c r="G262">
        <f t="shared" ca="1" si="98"/>
        <v>0.80976594869441187</v>
      </c>
      <c r="H262">
        <f t="shared" ca="1" si="98"/>
        <v>0.84204258781579844</v>
      </c>
      <c r="I262">
        <f t="shared" ca="1" si="98"/>
        <v>0.48378265430940615</v>
      </c>
      <c r="M262" t="str">
        <f t="shared" ca="1" si="89"/>
        <v>지정 장비</v>
      </c>
      <c r="N262" t="str">
        <f t="shared" ca="1" si="90"/>
        <v>Equip6302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22500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v>
      </c>
      <c r="AN262" t="str">
        <f t="shared" ca="1" si="97"/>
        <v>{"dy":27,"sl":0,"tp":"fe","vl":"Equip4101","cn":1,"pt":"GO","pr":1400}</v>
      </c>
    </row>
    <row r="263" spans="1:40">
      <c r="A263">
        <v>27</v>
      </c>
      <c r="B263">
        <v>1</v>
      </c>
      <c r="C263">
        <f t="shared" si="88"/>
        <v>0</v>
      </c>
      <c r="D263">
        <f t="shared" ca="1" si="98"/>
        <v>0.30619512579818098</v>
      </c>
      <c r="E263">
        <f t="shared" ca="1" si="98"/>
        <v>0.7825778905432037</v>
      </c>
      <c r="F263">
        <f t="shared" ca="1" si="98"/>
        <v>0.70044017726185259</v>
      </c>
      <c r="G263">
        <f t="shared" ca="1" si="98"/>
        <v>0.89214687240226775</v>
      </c>
      <c r="H263">
        <f t="shared" ca="1" si="98"/>
        <v>0.94379167304751055</v>
      </c>
      <c r="I263">
        <f t="shared" ca="1" si="98"/>
        <v>0.95910561074671319</v>
      </c>
      <c r="M263" t="str">
        <f t="shared" ca="1" si="89"/>
        <v>지정 장비</v>
      </c>
      <c r="N263" t="str">
        <f t="shared" ca="1" si="90"/>
        <v>Equip7001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2300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279</v>
      </c>
      <c r="W263">
        <v>1</v>
      </c>
      <c r="X263" t="s">
        <v>126</v>
      </c>
      <c r="Z263">
        <v>1400</v>
      </c>
      <c r="AA263" t="str">
        <f t="shared" ca="1" si="93"/>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v>
      </c>
      <c r="AN263" t="str">
        <f t="shared" ca="1" si="97"/>
        <v>{"dy":27,"sl":1,"tp":"fe","vl":"Equip2102","cn":1,"pt":"GO","pr":1400}</v>
      </c>
    </row>
    <row r="264" spans="1:40">
      <c r="A264">
        <v>27</v>
      </c>
      <c r="B264">
        <v>2</v>
      </c>
      <c r="C264">
        <f t="shared" si="88"/>
        <v>0</v>
      </c>
      <c r="D264">
        <f t="shared" ca="1" si="98"/>
        <v>0.90233644160120352</v>
      </c>
      <c r="E264">
        <f t="shared" ca="1" si="98"/>
        <v>0.36508484234528527</v>
      </c>
      <c r="F264">
        <f t="shared" ca="1" si="98"/>
        <v>5.4103443663495066E-2</v>
      </c>
      <c r="G264">
        <f t="shared" ca="1" si="98"/>
        <v>0.16664771938310841</v>
      </c>
      <c r="H264">
        <f t="shared" ca="1" si="98"/>
        <v>0.17899030107950908</v>
      </c>
      <c r="I264">
        <f t="shared" ca="1" si="98"/>
        <v>0.56295815887686096</v>
      </c>
      <c r="M264" t="str">
        <f t="shared" ca="1" si="89"/>
        <v>안 지정 캐릭터 PP 영웅등급</v>
      </c>
      <c r="N264">
        <f t="shared" ca="1" si="90"/>
        <v>36508</v>
      </c>
      <c r="O264">
        <f t="shared" ca="1" si="91"/>
        <v>7</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0.52602806100698896</v>
      </c>
      <c r="E265">
        <f t="shared" ca="1" si="98"/>
        <v>0.95430382951923809</v>
      </c>
      <c r="F265">
        <f t="shared" ca="1" si="98"/>
        <v>0.69178498261169075</v>
      </c>
      <c r="G265">
        <f t="shared" ca="1" si="98"/>
        <v>8.1363056466837391E-2</v>
      </c>
      <c r="H265">
        <f t="shared" ca="1" si="98"/>
        <v>0.92405252654186121</v>
      </c>
      <c r="I265">
        <f t="shared" ca="1" si="98"/>
        <v>0.15780832963171487</v>
      </c>
      <c r="M265" t="str">
        <f t="shared" ca="1" si="89"/>
        <v>안 지정 캐릭터 PP 일반등급</v>
      </c>
      <c r="N265">
        <f t="shared" ca="1" si="90"/>
        <v>95430</v>
      </c>
      <c r="O265">
        <f t="shared" ca="1" si="91"/>
        <v>14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4200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0.97559740230452141</v>
      </c>
      <c r="E266">
        <f t="shared" ca="1" si="98"/>
        <v>0.59238841083833804</v>
      </c>
      <c r="F266">
        <f t="shared" ca="1" si="98"/>
        <v>0.87525037487786483</v>
      </c>
      <c r="G266">
        <f t="shared" ca="1" si="98"/>
        <v>0.82976507028568847</v>
      </c>
      <c r="H266">
        <f t="shared" ca="1" si="98"/>
        <v>0.3373440284682192</v>
      </c>
      <c r="I266">
        <f t="shared" ca="1" si="98"/>
        <v>0.67635257843375429</v>
      </c>
      <c r="M266" t="str">
        <f t="shared" ca="1" si="89"/>
        <v>안 지정 캐릭터 PP 일반등급</v>
      </c>
      <c r="N266">
        <f t="shared" ca="1" si="90"/>
        <v>59238</v>
      </c>
      <c r="O266">
        <f t="shared" ca="1" si="91"/>
        <v>10</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3000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0.59109138387982518</v>
      </c>
      <c r="E267">
        <f t="shared" ca="1" si="98"/>
        <v>0.78067459794387539</v>
      </c>
      <c r="F267">
        <f t="shared" ca="1" si="98"/>
        <v>8.1491129670218099E-3</v>
      </c>
      <c r="G267">
        <f t="shared" ca="1" si="98"/>
        <v>0.43976091226078318</v>
      </c>
      <c r="H267">
        <f t="shared" ca="1" si="98"/>
        <v>0.35868746894354964</v>
      </c>
      <c r="I267">
        <f t="shared" ca="1" si="98"/>
        <v>0.62541241523907409</v>
      </c>
      <c r="M267" t="str">
        <f t="shared" ca="1" si="89"/>
        <v>안 지정 캐릭터 PP 영웅등급</v>
      </c>
      <c r="N267">
        <f t="shared" ca="1" si="90"/>
        <v>78067</v>
      </c>
      <c r="O267">
        <f t="shared" ca="1" si="91"/>
        <v>12</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3600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0.90267320910937687</v>
      </c>
      <c r="E268">
        <f t="shared" ca="1" si="98"/>
        <v>1.4953551456550196E-3</v>
      </c>
      <c r="F268">
        <f t="shared" ca="1" si="98"/>
        <v>0.89632532856892522</v>
      </c>
      <c r="G268">
        <f t="shared" ca="1" si="98"/>
        <v>0.64342192452230851</v>
      </c>
      <c r="H268">
        <f t="shared" ca="1" si="98"/>
        <v>0.89493519321835746</v>
      </c>
      <c r="I268">
        <f t="shared" ca="1" si="98"/>
        <v>0.64919579599506405</v>
      </c>
      <c r="M268" t="str">
        <f t="shared" ca="1" si="89"/>
        <v>지정 장비</v>
      </c>
      <c r="N268" t="str">
        <f t="shared" ca="1" si="90"/>
        <v>Equip0001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800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246</v>
      </c>
      <c r="W268">
        <v>1</v>
      </c>
      <c r="X268" t="s">
        <v>126</v>
      </c>
      <c r="Z268">
        <v>600</v>
      </c>
      <c r="AA268" t="str">
        <f t="shared" ca="1" si="93"/>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0.90233034693752456</v>
      </c>
      <c r="E269">
        <f t="shared" ca="1" si="98"/>
        <v>0.39020162361531274</v>
      </c>
      <c r="F269">
        <f t="shared" ca="1" si="98"/>
        <v>0.32952290168477194</v>
      </c>
      <c r="G269">
        <f t="shared" ca="1" si="98"/>
        <v>0.91923071152054003</v>
      </c>
      <c r="H269">
        <f t="shared" ca="1" si="98"/>
        <v>9.9560969104011021E-2</v>
      </c>
      <c r="I269">
        <f t="shared" ca="1" si="98"/>
        <v>5.1269898568826355E-2</v>
      </c>
      <c r="M269" t="str">
        <f t="shared" ca="1" si="89"/>
        <v>지정 장비</v>
      </c>
      <c r="N269" t="str">
        <f t="shared" ca="1" si="90"/>
        <v>Equip4202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2500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201</v>
      </c>
      <c r="W269">
        <v>1</v>
      </c>
      <c r="X269" t="s">
        <v>126</v>
      </c>
      <c r="Z269">
        <v>74600</v>
      </c>
      <c r="AA269" t="str">
        <f t="shared" ca="1" si="93"/>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0.8709588585859378</v>
      </c>
      <c r="E270">
        <f t="shared" ca="1" si="98"/>
        <v>0.25335674944815834</v>
      </c>
      <c r="F270">
        <f t="shared" ca="1" si="98"/>
        <v>0.11657684665423618</v>
      </c>
      <c r="G270">
        <f t="shared" ca="1" si="98"/>
        <v>0.99676049957611701</v>
      </c>
      <c r="H270">
        <f t="shared" ca="1" si="98"/>
        <v>0.51450847642275988</v>
      </c>
      <c r="I270">
        <f t="shared" ca="1" si="98"/>
        <v>0.27306022227247273</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0.21308133343035918</v>
      </c>
      <c r="E271">
        <f t="shared" ca="1" si="98"/>
        <v>3.1007318059109723E-3</v>
      </c>
      <c r="F271">
        <f t="shared" ca="1" si="98"/>
        <v>0.32387238245874816</v>
      </c>
      <c r="G271">
        <f t="shared" ca="1" si="98"/>
        <v>0.37305172990930746</v>
      </c>
      <c r="H271">
        <f t="shared" ca="1" si="98"/>
        <v>0.72776251881444476</v>
      </c>
      <c r="I271">
        <f t="shared" ca="1" si="98"/>
        <v>3.6664770789475498E-2</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0.83425310903978156</v>
      </c>
      <c r="E272">
        <f t="shared" ca="1" si="99"/>
        <v>0.64141762480934594</v>
      </c>
      <c r="F272">
        <f t="shared" ca="1" si="99"/>
        <v>0.30658961293382347</v>
      </c>
      <c r="G272">
        <f t="shared" ca="1" si="99"/>
        <v>0.15521087577661907</v>
      </c>
      <c r="H272">
        <f t="shared" ca="1" si="99"/>
        <v>0.47931195435648999</v>
      </c>
      <c r="I272">
        <f t="shared" ca="1" si="99"/>
        <v>0.45706305125320257</v>
      </c>
      <c r="M272" t="str">
        <f t="shared" ca="1" si="89"/>
        <v>지정 장비</v>
      </c>
      <c r="N272" t="str">
        <f t="shared" ca="1" si="90"/>
        <v>Equip5301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11</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207</v>
      </c>
      <c r="W272">
        <v>1</v>
      </c>
      <c r="X272" t="s">
        <v>126</v>
      </c>
      <c r="Z272">
        <v>3200</v>
      </c>
      <c r="AA272" t="str">
        <f t="shared" ca="1" si="93"/>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3.9270223615403554E-2</v>
      </c>
      <c r="E273">
        <f t="shared" ca="1" si="99"/>
        <v>0.9563459127300139</v>
      </c>
      <c r="F273">
        <f t="shared" ca="1" si="99"/>
        <v>0.71069383358520977</v>
      </c>
      <c r="G273">
        <f t="shared" ca="1" si="99"/>
        <v>0.81883378942568852</v>
      </c>
      <c r="H273">
        <f t="shared" ca="1" si="99"/>
        <v>0.73187742833569502</v>
      </c>
      <c r="I273">
        <f t="shared" ca="1" si="99"/>
        <v>0.27911459743113121</v>
      </c>
      <c r="M273" t="str">
        <f t="shared" ca="1" si="89"/>
        <v>지정 장비</v>
      </c>
      <c r="N273" t="str">
        <f t="shared" ca="1" si="90"/>
        <v>Equip8201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29200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248</v>
      </c>
      <c r="W273">
        <v>1</v>
      </c>
      <c r="X273" t="s">
        <v>126</v>
      </c>
      <c r="Z273">
        <v>900</v>
      </c>
      <c r="AA273" t="str">
        <f t="shared" ca="1" si="93"/>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0.54084434085023381</v>
      </c>
      <c r="E274">
        <f t="shared" ca="1" si="99"/>
        <v>0.1919727250049903</v>
      </c>
      <c r="F274">
        <f t="shared" ca="1" si="99"/>
        <v>0.14551958225674066</v>
      </c>
      <c r="G274">
        <f t="shared" ca="1" si="99"/>
        <v>0.59122947758432587</v>
      </c>
      <c r="H274">
        <f t="shared" ca="1" si="99"/>
        <v>7.6813850611706092E-2</v>
      </c>
      <c r="I274">
        <f t="shared" ca="1" si="99"/>
        <v>0.63964151945138381</v>
      </c>
      <c r="M274" t="str">
        <f t="shared" ca="1" si="89"/>
        <v>안 지정 캐릭터 PP 영웅등급</v>
      </c>
      <c r="N274">
        <f t="shared" ca="1" si="90"/>
        <v>19197</v>
      </c>
      <c r="O274">
        <f t="shared" ca="1" si="91"/>
        <v>5</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1500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0.55531518669780378</v>
      </c>
      <c r="E275">
        <f t="shared" ca="1" si="99"/>
        <v>0.37786289989078115</v>
      </c>
      <c r="F275">
        <f t="shared" ca="1" si="99"/>
        <v>0.26164128088497884</v>
      </c>
      <c r="G275">
        <f t="shared" ca="1" si="99"/>
        <v>0.24733050723909411</v>
      </c>
      <c r="H275">
        <f t="shared" ca="1" si="99"/>
        <v>0.66257563806822362</v>
      </c>
      <c r="I275">
        <f t="shared" ca="1" si="99"/>
        <v>5.91459261806071E-3</v>
      </c>
      <c r="M275" t="str">
        <f t="shared" ca="1" si="89"/>
        <v>안 지정 캐릭터 PP 일반등급</v>
      </c>
      <c r="N275">
        <f t="shared" ca="1" si="90"/>
        <v>37786</v>
      </c>
      <c r="O275">
        <f t="shared" ca="1" si="91"/>
        <v>7</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2100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0.98840613101451569</v>
      </c>
      <c r="E276">
        <f t="shared" ca="1" si="99"/>
        <v>0.50786070412282025</v>
      </c>
      <c r="F276">
        <f t="shared" ca="1" si="99"/>
        <v>0.932665014646335</v>
      </c>
      <c r="G276">
        <f t="shared" ca="1" si="99"/>
        <v>0.39388866195712513</v>
      </c>
      <c r="H276">
        <f t="shared" ca="1" si="99"/>
        <v>0.9969861755196715</v>
      </c>
      <c r="I276">
        <f t="shared" ca="1" si="99"/>
        <v>0.19165475836438906</v>
      </c>
      <c r="M276" t="str">
        <f t="shared" ca="1" si="89"/>
        <v>안 지정 캐릭터 PP 일반등급</v>
      </c>
      <c r="N276">
        <f t="shared" ca="1" si="90"/>
        <v>50786</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2700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0.27542008328227074</v>
      </c>
      <c r="E277">
        <f t="shared" ca="1" si="99"/>
        <v>0.74284749712067832</v>
      </c>
      <c r="F277">
        <f t="shared" ca="1" si="99"/>
        <v>9.226950564577685E-2</v>
      </c>
      <c r="G277">
        <f t="shared" ca="1" si="99"/>
        <v>0.71694093304262951</v>
      </c>
      <c r="H277">
        <f t="shared" ca="1" si="99"/>
        <v>0.23884275753559336</v>
      </c>
      <c r="I277">
        <f t="shared" ca="1" si="99"/>
        <v>0.39791002075549908</v>
      </c>
      <c r="M277" t="str">
        <f t="shared" ca="1" si="89"/>
        <v>지정 장비</v>
      </c>
      <c r="N277" t="str">
        <f t="shared" ca="1" si="90"/>
        <v>Equip6202</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9300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0.81870387131345468</v>
      </c>
      <c r="E278">
        <f t="shared" ca="1" si="99"/>
        <v>0.93434767052964018</v>
      </c>
      <c r="F278">
        <f t="shared" ca="1" si="99"/>
        <v>0.96510575516921981</v>
      </c>
      <c r="G278">
        <f t="shared" ca="1" si="99"/>
        <v>0.54372062032534962</v>
      </c>
      <c r="H278">
        <f t="shared" ca="1" si="99"/>
        <v>0.93955525842946874</v>
      </c>
      <c r="I278">
        <f t="shared" ca="1" si="99"/>
        <v>0.17009083297140548</v>
      </c>
      <c r="M278" t="str">
        <f t="shared" ca="1" si="89"/>
        <v>지정 장비</v>
      </c>
      <c r="N278" t="str">
        <f t="shared" ca="1" si="90"/>
        <v>Equip8002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4600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262</v>
      </c>
      <c r="W278">
        <v>1</v>
      </c>
      <c r="X278" t="s">
        <v>126</v>
      </c>
      <c r="Z278">
        <v>8000</v>
      </c>
      <c r="AA278" t="str">
        <f t="shared" ca="1" si="93"/>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0.34281267758112266</v>
      </c>
      <c r="E279">
        <f t="shared" ca="1" si="99"/>
        <v>0.90221212134244944</v>
      </c>
      <c r="F279">
        <f t="shared" ca="1" si="99"/>
        <v>0.91991988582233997</v>
      </c>
      <c r="G279">
        <f t="shared" ca="1" si="99"/>
        <v>0.10766004602780532</v>
      </c>
      <c r="H279">
        <f t="shared" ca="1" si="99"/>
        <v>9.8023012321621361E-2</v>
      </c>
      <c r="I279">
        <f t="shared" ca="1" si="99"/>
        <v>0.56584933370529233</v>
      </c>
      <c r="M279" t="str">
        <f t="shared" ca="1" si="89"/>
        <v>지정 장비</v>
      </c>
      <c r="N279" t="str">
        <f t="shared" ca="1" si="90"/>
        <v>Equip8202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41</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258</v>
      </c>
      <c r="W279">
        <v>1</v>
      </c>
      <c r="X279" t="s">
        <v>126</v>
      </c>
      <c r="Z279">
        <v>2000</v>
      </c>
      <c r="AA279" t="str">
        <f t="shared" ca="1" si="93"/>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0.23084974378490164</v>
      </c>
      <c r="E280">
        <f t="shared" ca="1" si="99"/>
        <v>5.4106492834254061E-2</v>
      </c>
      <c r="F280">
        <f t="shared" ca="1" si="99"/>
        <v>0.41672406353107272</v>
      </c>
      <c r="G280">
        <f t="shared" ca="1" si="99"/>
        <v>0.1474402865812906</v>
      </c>
      <c r="H280">
        <f t="shared" ca="1" si="99"/>
        <v>0.79648183369409586</v>
      </c>
      <c r="I280">
        <f t="shared" ca="1" si="99"/>
        <v>0.61338320266413615</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0.80172539546635979</v>
      </c>
      <c r="E281">
        <f t="shared" ca="1" si="99"/>
        <v>0.1249318784168586</v>
      </c>
      <c r="F281">
        <f t="shared" ca="1" si="99"/>
        <v>0.73573857354906635</v>
      </c>
      <c r="G281">
        <f t="shared" ca="1" si="99"/>
        <v>0.6502823252256269</v>
      </c>
      <c r="H281">
        <f t="shared" ca="1" si="99"/>
        <v>0.44854443184089043</v>
      </c>
      <c r="I281">
        <f t="shared" ca="1" si="99"/>
        <v>0.89348692658023465</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0.83416337131122698</v>
      </c>
      <c r="E282">
        <f t="shared" ca="1" si="100"/>
        <v>0.83564769887990309</v>
      </c>
      <c r="F282">
        <f t="shared" ca="1" si="100"/>
        <v>0.56948225521706541</v>
      </c>
      <c r="G282">
        <f t="shared" ca="1" si="100"/>
        <v>8.7288168990167558E-2</v>
      </c>
      <c r="H282">
        <f t="shared" ca="1" si="100"/>
        <v>0.55555909500603695</v>
      </c>
      <c r="I282">
        <f t="shared" ca="1" si="100"/>
        <v>0.97749013448087141</v>
      </c>
      <c r="M282" t="str">
        <f t="shared" ca="1" si="89"/>
        <v>지정 장비</v>
      </c>
      <c r="N282" t="str">
        <f t="shared" ca="1" si="90"/>
        <v>Equip7201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16</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0.58480945495154291</v>
      </c>
      <c r="E283">
        <f t="shared" ca="1" si="100"/>
        <v>0.29993654660518299</v>
      </c>
      <c r="F283">
        <f t="shared" ca="1" si="100"/>
        <v>1.2188136949126238E-2</v>
      </c>
      <c r="G283">
        <f t="shared" ca="1" si="100"/>
        <v>0.59556730777693379</v>
      </c>
      <c r="H283">
        <f t="shared" ca="1" si="100"/>
        <v>0.34640133836816545</v>
      </c>
      <c r="I283">
        <f t="shared" ca="1" si="100"/>
        <v>0.65013245841234624</v>
      </c>
      <c r="M283" t="str">
        <f t="shared" ca="1" si="89"/>
        <v>지정 장비</v>
      </c>
      <c r="N283" t="str">
        <f t="shared" ca="1" si="90"/>
        <v>Equip2202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3200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202</v>
      </c>
      <c r="W283">
        <v>1</v>
      </c>
      <c r="X283" t="s">
        <v>126</v>
      </c>
      <c r="Z283">
        <v>3200</v>
      </c>
      <c r="AA283" t="str">
        <f t="shared" ca="1" si="93"/>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6.384078202707566E-2</v>
      </c>
      <c r="E284">
        <f t="shared" ca="1" si="100"/>
        <v>0.58155080331481224</v>
      </c>
      <c r="F284">
        <f t="shared" ca="1" si="100"/>
        <v>0.8614337007838524</v>
      </c>
      <c r="G284">
        <f t="shared" ca="1" si="100"/>
        <v>0.21796687675115067</v>
      </c>
      <c r="H284">
        <f t="shared" ca="1" si="100"/>
        <v>0.61304531161547093</v>
      </c>
      <c r="I284">
        <f t="shared" ca="1" si="100"/>
        <v>0.34918856660362796</v>
      </c>
      <c r="M284" t="str">
        <f t="shared" ca="1" si="89"/>
        <v>안 지정 캐릭터 PP 영웅등급</v>
      </c>
      <c r="N284">
        <f t="shared" ca="1" si="90"/>
        <v>58155</v>
      </c>
      <c r="O284">
        <f t="shared" ca="1" si="91"/>
        <v>9</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2700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0.10233218351635487</v>
      </c>
      <c r="E285">
        <f t="shared" ca="1" si="100"/>
        <v>0.89921887523361321</v>
      </c>
      <c r="F285">
        <f t="shared" ca="1" si="100"/>
        <v>0.737777634467215</v>
      </c>
      <c r="G285">
        <f t="shared" ca="1" si="100"/>
        <v>0.84839147223452616</v>
      </c>
      <c r="H285">
        <f t="shared" ca="1" si="100"/>
        <v>2.2645371529746439E-2</v>
      </c>
      <c r="I285">
        <f t="shared" ca="1" si="100"/>
        <v>0.87953190122520986</v>
      </c>
      <c r="M285" t="str">
        <f t="shared" ca="1" si="89"/>
        <v>안 지정 캐릭터 PP 영웅등급</v>
      </c>
      <c r="N285">
        <f t="shared" ca="1" si="90"/>
        <v>89921</v>
      </c>
      <c r="O285">
        <f t="shared" ca="1" si="91"/>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0.95909390326810839</v>
      </c>
      <c r="E286">
        <f t="shared" ca="1" si="100"/>
        <v>0.18206478736359455</v>
      </c>
      <c r="F286">
        <f t="shared" ca="1" si="100"/>
        <v>0.32103110550607661</v>
      </c>
      <c r="G286">
        <f t="shared" ca="1" si="100"/>
        <v>0.48653013617783725</v>
      </c>
      <c r="H286">
        <f t="shared" ca="1" si="100"/>
        <v>0.23259168184979229</v>
      </c>
      <c r="I286">
        <f t="shared" ca="1" si="100"/>
        <v>0.45030819672461297</v>
      </c>
      <c r="M286" t="str">
        <f t="shared" ca="1" si="89"/>
        <v>안 지정 캐릭터 PP 일반등급</v>
      </c>
      <c r="N286">
        <f t="shared" ca="1" si="90"/>
        <v>18206</v>
      </c>
      <c r="O286">
        <f t="shared" ca="1" si="91"/>
        <v>5</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1500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0.56713814131311813</v>
      </c>
      <c r="E287">
        <f t="shared" ca="1" si="100"/>
        <v>0.81387701513283417</v>
      </c>
      <c r="F287">
        <f t="shared" ca="1" si="100"/>
        <v>0.69258081246875369</v>
      </c>
      <c r="G287">
        <f t="shared" ca="1" si="100"/>
        <v>0.83904906778415089</v>
      </c>
      <c r="H287">
        <f t="shared" ca="1" si="100"/>
        <v>0.58480199288053059</v>
      </c>
      <c r="I287">
        <f t="shared" ca="1" si="100"/>
        <v>0.63686131093552212</v>
      </c>
      <c r="M287" t="str">
        <f t="shared" ca="1" si="89"/>
        <v>안 지정 캐릭터 PP 영웅등급</v>
      </c>
      <c r="N287">
        <f t="shared" ca="1" si="90"/>
        <v>81387</v>
      </c>
      <c r="O287">
        <f t="shared" ca="1" si="91"/>
        <v>12</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3600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0.99146241486095632</v>
      </c>
      <c r="E288">
        <f t="shared" ca="1" si="100"/>
        <v>0.42481796164277685</v>
      </c>
      <c r="F288">
        <f t="shared" ca="1" si="100"/>
        <v>0.53372565669053584</v>
      </c>
      <c r="G288">
        <f t="shared" ca="1" si="100"/>
        <v>0.94222042374795323</v>
      </c>
      <c r="H288">
        <f t="shared" ca="1" si="100"/>
        <v>0.22029812682286731</v>
      </c>
      <c r="I288">
        <f t="shared" ca="1" si="100"/>
        <v>0.82127794452778502</v>
      </c>
      <c r="M288" t="str">
        <f t="shared" ca="1" si="89"/>
        <v>지정 장비</v>
      </c>
      <c r="N288" t="str">
        <f t="shared" ca="1" si="90"/>
        <v>Equip5102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1400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0.914084760928634</v>
      </c>
      <c r="E289">
        <f t="shared" ca="1" si="100"/>
        <v>0.32404544518108913</v>
      </c>
      <c r="F289">
        <f t="shared" ca="1" si="100"/>
        <v>0.26193418670326662</v>
      </c>
      <c r="G289">
        <f t="shared" ca="1" si="100"/>
        <v>0.42372597082193941</v>
      </c>
      <c r="H289">
        <f t="shared" ca="1" si="100"/>
        <v>0.14105654010125634</v>
      </c>
      <c r="I289">
        <f t="shared" ca="1" si="100"/>
        <v>9.581668670204857E-2</v>
      </c>
      <c r="M289" t="str">
        <f t="shared" ca="1" si="89"/>
        <v>지정 장비</v>
      </c>
      <c r="N289" t="str">
        <f t="shared" ca="1" si="90"/>
        <v>Equip3302</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7100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184</v>
      </c>
      <c r="W289">
        <v>1</v>
      </c>
      <c r="X289" t="s">
        <v>126</v>
      </c>
      <c r="Z289">
        <v>2900</v>
      </c>
      <c r="AA289" t="str">
        <f t="shared" ca="1" si="93"/>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0.25795571287606289</v>
      </c>
      <c r="E290">
        <f t="shared" ca="1" si="100"/>
        <v>0.18578658454915953</v>
      </c>
      <c r="F290">
        <f t="shared" ca="1" si="100"/>
        <v>0.80719392259824596</v>
      </c>
      <c r="G290">
        <f t="shared" ca="1" si="100"/>
        <v>0.83349485824051694</v>
      </c>
      <c r="H290">
        <f t="shared" ca="1" si="100"/>
        <v>0.10079126224648582</v>
      </c>
      <c r="I290">
        <f t="shared" ca="1" si="100"/>
        <v>0.67791301661619341</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0.47025426004185011</v>
      </c>
      <c r="E291">
        <f t="shared" ca="1" si="100"/>
        <v>9.6915053299316933E-2</v>
      </c>
      <c r="F291">
        <f t="shared" ca="1" si="100"/>
        <v>0.64335430612412625</v>
      </c>
      <c r="G291">
        <f t="shared" ca="1" si="100"/>
        <v>0.86779786404527393</v>
      </c>
      <c r="H291">
        <f t="shared" ca="1" si="100"/>
        <v>0.27199195690028632</v>
      </c>
      <c r="I291">
        <f t="shared" ca="1" si="100"/>
        <v>0.98676331300542841</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0.56299537993812976</v>
      </c>
      <c r="E292">
        <f t="shared" ca="1" si="101"/>
        <v>0.90897514874447316</v>
      </c>
      <c r="F292">
        <f t="shared" ca="1" si="101"/>
        <v>0.30156719763414142</v>
      </c>
      <c r="G292">
        <f t="shared" ca="1" si="101"/>
        <v>0.67090127349191697</v>
      </c>
      <c r="H292">
        <f t="shared" ca="1" si="101"/>
        <v>0.25496494982114781</v>
      </c>
      <c r="I292">
        <f t="shared" ca="1" si="101"/>
        <v>2.3078015083821901E-2</v>
      </c>
      <c r="M292" t="str">
        <f t="shared" ca="1" si="89"/>
        <v>지정 장비</v>
      </c>
      <c r="N292" t="str">
        <f t="shared" ca="1" si="90"/>
        <v>Equip8002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4500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0.71895107582804829</v>
      </c>
      <c r="E293">
        <f t="shared" ca="1" si="101"/>
        <v>6.7458880419860368E-2</v>
      </c>
      <c r="F293">
        <f t="shared" ca="1" si="101"/>
        <v>0.82297568736431637</v>
      </c>
      <c r="G293">
        <f t="shared" ca="1" si="101"/>
        <v>0.13115553594090534</v>
      </c>
      <c r="H293">
        <f t="shared" ca="1" si="101"/>
        <v>0.69300453486638869</v>
      </c>
      <c r="I293">
        <f t="shared" ca="1" si="101"/>
        <v>0.69100741375645736</v>
      </c>
      <c r="M293" t="str">
        <f t="shared" ca="1" si="89"/>
        <v>지정 장비</v>
      </c>
      <c r="N293" t="str">
        <f t="shared" ca="1" si="90"/>
        <v>Equip0201</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5</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243</v>
      </c>
      <c r="W293">
        <v>1</v>
      </c>
      <c r="X293" t="s">
        <v>126</v>
      </c>
      <c r="Z293">
        <v>1300</v>
      </c>
      <c r="AA293" t="str">
        <f t="shared" ca="1" si="93"/>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0.35697821422035614</v>
      </c>
      <c r="E294">
        <f t="shared" ca="1" si="101"/>
        <v>0.36375163541677857</v>
      </c>
      <c r="F294">
        <f t="shared" ca="1" si="101"/>
        <v>0.93385655869888717</v>
      </c>
      <c r="G294">
        <f t="shared" ca="1" si="101"/>
        <v>0.990411880666204</v>
      </c>
      <c r="H294">
        <f t="shared" ca="1" si="101"/>
        <v>0.67326801524537161</v>
      </c>
      <c r="I294">
        <f t="shared" ca="1" si="101"/>
        <v>0.32575243077840144</v>
      </c>
      <c r="M294" t="str">
        <f t="shared" ca="1" si="89"/>
        <v>안 지정 캐릭터 PP 영웅등급</v>
      </c>
      <c r="N294">
        <f t="shared" ca="1" si="90"/>
        <v>36375</v>
      </c>
      <c r="O294">
        <f t="shared" ca="1" si="91"/>
        <v>7</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2100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0.95910187045458051</v>
      </c>
      <c r="E295">
        <f t="shared" ca="1" si="101"/>
        <v>0.25031179163243378</v>
      </c>
      <c r="F295">
        <f t="shared" ca="1" si="101"/>
        <v>0.92479722668930309</v>
      </c>
      <c r="G295">
        <f t="shared" ca="1" si="101"/>
        <v>7.4817706761656333E-2</v>
      </c>
      <c r="H295">
        <f t="shared" ca="1" si="101"/>
        <v>0.85147046269968241</v>
      </c>
      <c r="I295">
        <f t="shared" ca="1" si="101"/>
        <v>0.3689191191486122</v>
      </c>
      <c r="M295" t="str">
        <f t="shared" ca="1" si="89"/>
        <v>안 지정 캐릭터 PP 일반등급</v>
      </c>
      <c r="N295">
        <f t="shared" ca="1" si="90"/>
        <v>25031</v>
      </c>
      <c r="O295">
        <f t="shared" ca="1" si="91"/>
        <v>6</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1800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0.49682135398214544</v>
      </c>
      <c r="E296">
        <f t="shared" ca="1" si="101"/>
        <v>0.12746489405942352</v>
      </c>
      <c r="F296">
        <f t="shared" ca="1" si="101"/>
        <v>0.77625625954891675</v>
      </c>
      <c r="G296">
        <f t="shared" ca="1" si="101"/>
        <v>0.76305433610016027</v>
      </c>
      <c r="H296">
        <f t="shared" ca="1" si="101"/>
        <v>0.68522048423846882</v>
      </c>
      <c r="I296">
        <f t="shared" ca="1" si="101"/>
        <v>9.3475218347477074E-2</v>
      </c>
      <c r="M296" t="str">
        <f t="shared" ca="1" si="89"/>
        <v>안 지정 캐릭터 PP 일반등급</v>
      </c>
      <c r="N296">
        <f t="shared" ca="1" si="90"/>
        <v>12746</v>
      </c>
      <c r="O296">
        <f t="shared" ca="1" si="91"/>
        <v>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0.66778039533118105</v>
      </c>
      <c r="E297">
        <f t="shared" ca="1" si="101"/>
        <v>0.41134294518817016</v>
      </c>
      <c r="F297">
        <f t="shared" ca="1" si="101"/>
        <v>0.52493092242842254</v>
      </c>
      <c r="G297">
        <f t="shared" ca="1" si="101"/>
        <v>1.8694863504410741E-2</v>
      </c>
      <c r="H297">
        <f t="shared" ca="1" si="101"/>
        <v>0.8042279291737997</v>
      </c>
      <c r="I297">
        <f t="shared" ca="1" si="101"/>
        <v>0.87508589453674646</v>
      </c>
      <c r="M297" t="str">
        <f t="shared" ca="1" si="89"/>
        <v>안 지정 캐릭터 PP 영웅등급</v>
      </c>
      <c r="N297">
        <f t="shared" ca="1" si="90"/>
        <v>41134</v>
      </c>
      <c r="O297">
        <f t="shared" ca="1" si="91"/>
        <v>7</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2100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0.88797310752498382</v>
      </c>
      <c r="E298">
        <f t="shared" ca="1" si="101"/>
        <v>0.13758964825089492</v>
      </c>
      <c r="F298">
        <f t="shared" ca="1" si="101"/>
        <v>0.91550724603754918</v>
      </c>
      <c r="G298">
        <f t="shared" ca="1" si="101"/>
        <v>0.27454696400786982</v>
      </c>
      <c r="H298">
        <f t="shared" ca="1" si="101"/>
        <v>0.22222298434755328</v>
      </c>
      <c r="I298">
        <f t="shared" ca="1" si="101"/>
        <v>0.28841137250452242</v>
      </c>
      <c r="M298" t="str">
        <f t="shared" ca="1" si="89"/>
        <v>지정 장비</v>
      </c>
      <c r="N298" t="str">
        <f t="shared" ca="1" si="90"/>
        <v>Equip1301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7300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0.91018448639231597</v>
      </c>
      <c r="E299">
        <f t="shared" ca="1" si="101"/>
        <v>0.56324447488122042</v>
      </c>
      <c r="F299">
        <f t="shared" ca="1" si="101"/>
        <v>0.68141616849737829</v>
      </c>
      <c r="G299">
        <f t="shared" ca="1" si="101"/>
        <v>0.33374610312689446</v>
      </c>
      <c r="H299">
        <f t="shared" ca="1" si="101"/>
        <v>2.1781163944505799E-2</v>
      </c>
      <c r="I299">
        <f t="shared" ca="1" si="101"/>
        <v>0.79384128874877524</v>
      </c>
      <c r="M299" t="str">
        <f t="shared" ca="1" si="89"/>
        <v>지정 장비</v>
      </c>
      <c r="N299" t="str">
        <f t="shared" ca="1" si="90"/>
        <v>Equip6202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9700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280</v>
      </c>
      <c r="W299">
        <v>1</v>
      </c>
      <c r="X299" t="s">
        <v>126</v>
      </c>
      <c r="Z299">
        <v>3300</v>
      </c>
      <c r="AA299" t="str">
        <f t="shared" ca="1" si="93"/>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0.22499623710652361</v>
      </c>
      <c r="E300">
        <f t="shared" ca="1" si="101"/>
        <v>6.3785405949001284E-2</v>
      </c>
      <c r="F300">
        <f t="shared" ca="1" si="101"/>
        <v>5.1058704341850669E-2</v>
      </c>
      <c r="G300">
        <f t="shared" ca="1" si="101"/>
        <v>0.57250411350858177</v>
      </c>
      <c r="H300">
        <f t="shared" ca="1" si="101"/>
        <v>0.90115736778247812</v>
      </c>
      <c r="I300">
        <f t="shared" ca="1" si="101"/>
        <v>0.2717063286476159</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9.1610404780437027E-2</v>
      </c>
      <c r="E301">
        <f t="shared" ca="1" si="101"/>
        <v>0.14185800800871129</v>
      </c>
      <c r="F301">
        <f t="shared" ca="1" si="101"/>
        <v>0.22762614273811532</v>
      </c>
      <c r="G301">
        <f t="shared" ca="1" si="101"/>
        <v>0.59117610744781068</v>
      </c>
      <c r="H301">
        <f t="shared" ca="1" si="101"/>
        <v>0.88634926418073756</v>
      </c>
      <c r="I301">
        <f t="shared" ca="1" si="101"/>
        <v>0.3176120491216452</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0.49450179600088018</v>
      </c>
      <c r="E302">
        <f t="shared" ca="1" si="102"/>
        <v>0.36098975521270549</v>
      </c>
      <c r="F302">
        <f t="shared" ca="1" si="102"/>
        <v>0.23194856551649945</v>
      </c>
      <c r="G302">
        <f t="shared" ca="1" si="102"/>
        <v>0.85075353742071591</v>
      </c>
      <c r="H302">
        <f t="shared" ca="1" si="102"/>
        <v>8.4471485385486877E-2</v>
      </c>
      <c r="I302">
        <f t="shared" ca="1" si="102"/>
        <v>7.7483260774183993E-2</v>
      </c>
      <c r="M302" t="str">
        <f t="shared" ca="1" si="89"/>
        <v>지정 장비</v>
      </c>
      <c r="N302" t="str">
        <f t="shared" ca="1" si="90"/>
        <v>Equip3101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1000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0.24467687987689013</v>
      </c>
      <c r="E303">
        <f t="shared" ca="1" si="102"/>
        <v>0.92013504490816578</v>
      </c>
      <c r="F303">
        <f t="shared" ca="1" si="102"/>
        <v>0.85098975651311237</v>
      </c>
      <c r="G303">
        <f t="shared" ca="1" si="102"/>
        <v>0.68940442975056571</v>
      </c>
      <c r="H303">
        <f t="shared" ca="1" si="102"/>
        <v>0.21147557059435185</v>
      </c>
      <c r="I303">
        <f t="shared" ca="1" si="102"/>
        <v>0.31519090509217396</v>
      </c>
      <c r="M303" t="str">
        <f t="shared" ca="1" si="89"/>
        <v>지정 장비</v>
      </c>
      <c r="N303" t="str">
        <f t="shared" ca="1" si="90"/>
        <v>Equip8101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7800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256</v>
      </c>
      <c r="W303">
        <v>1</v>
      </c>
      <c r="X303" t="s">
        <v>126</v>
      </c>
      <c r="Z303">
        <v>3800</v>
      </c>
      <c r="AA303" t="str">
        <f t="shared" ca="1" si="93"/>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0.20281464918664238</v>
      </c>
      <c r="E304">
        <f t="shared" ca="1" si="102"/>
        <v>0.67534023338952298</v>
      </c>
      <c r="F304">
        <f t="shared" ca="1" si="102"/>
        <v>0.37479971673489609</v>
      </c>
      <c r="G304">
        <f t="shared" ca="1" si="102"/>
        <v>1.7383284517194841E-2</v>
      </c>
      <c r="H304">
        <f t="shared" ca="1" si="102"/>
        <v>0.47921767098328449</v>
      </c>
      <c r="I304">
        <f t="shared" ca="1" si="102"/>
        <v>0.91547805101150115</v>
      </c>
      <c r="M304" t="str">
        <f t="shared" ca="1" si="89"/>
        <v>안 지정 캐릭터 PP 영웅등급</v>
      </c>
      <c r="N304">
        <f t="shared" ca="1" si="90"/>
        <v>67534</v>
      </c>
      <c r="O304">
        <f t="shared" ca="1" si="91"/>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3300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0.7580232381039369</v>
      </c>
      <c r="E305">
        <f t="shared" ca="1" si="102"/>
        <v>4.0312561387196411E-2</v>
      </c>
      <c r="F305">
        <f t="shared" ca="1" si="102"/>
        <v>0.18683068658538426</v>
      </c>
      <c r="G305">
        <f t="shared" ca="1" si="102"/>
        <v>0.85159440928257912</v>
      </c>
      <c r="H305">
        <f t="shared" ca="1" si="102"/>
        <v>0.8935919294598953</v>
      </c>
      <c r="I305">
        <f t="shared" ca="1" si="102"/>
        <v>0.74732824906731599</v>
      </c>
      <c r="M305" t="str">
        <f t="shared" ca="1" si="89"/>
        <v>안 지정 캐릭터 PP 일반등급</v>
      </c>
      <c r="N305">
        <f t="shared" ca="1" si="90"/>
        <v>4031</v>
      </c>
      <c r="O305">
        <f t="shared" ca="1" si="91"/>
        <v>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0.70160463706056631</v>
      </c>
      <c r="E306">
        <f t="shared" ca="1" si="102"/>
        <v>0.94149703034734078</v>
      </c>
      <c r="F306">
        <f t="shared" ca="1" si="102"/>
        <v>0.5493315150198067</v>
      </c>
      <c r="G306">
        <f t="shared" ca="1" si="102"/>
        <v>0.38447350309565687</v>
      </c>
      <c r="H306">
        <f t="shared" ca="1" si="102"/>
        <v>0.10361483991978515</v>
      </c>
      <c r="I306">
        <f t="shared" ca="1" si="102"/>
        <v>0.55683738661444293</v>
      </c>
      <c r="M306" t="str">
        <f t="shared" ca="1" si="89"/>
        <v>안 지정 캐릭터 PP 일반등급</v>
      </c>
      <c r="N306">
        <f t="shared" ca="1" si="90"/>
        <v>94149</v>
      </c>
      <c r="O306">
        <f t="shared" ca="1" si="91"/>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4200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0.58113163085953812</v>
      </c>
      <c r="E307">
        <f t="shared" ca="1" si="102"/>
        <v>3.1344931122953223E-2</v>
      </c>
      <c r="F307">
        <f t="shared" ca="1" si="102"/>
        <v>0.1914487716514861</v>
      </c>
      <c r="G307">
        <f t="shared" ca="1" si="102"/>
        <v>0.88400515209745156</v>
      </c>
      <c r="H307">
        <f t="shared" ca="1" si="102"/>
        <v>0.96524776928289091</v>
      </c>
      <c r="I307">
        <f t="shared" ca="1" si="102"/>
        <v>0.36333128530279812</v>
      </c>
      <c r="M307" t="str">
        <f t="shared" ca="1" si="89"/>
        <v>안 지정 캐릭터 PP 영웅등급</v>
      </c>
      <c r="N307">
        <f t="shared" ca="1" si="90"/>
        <v>3134</v>
      </c>
      <c r="O307">
        <f t="shared" ca="1" si="91"/>
        <v>3</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900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0.50233281742373126</v>
      </c>
      <c r="E308">
        <f t="shared" ca="1" si="102"/>
        <v>6.3225962790280588E-2</v>
      </c>
      <c r="F308">
        <f t="shared" ca="1" si="102"/>
        <v>0.84551951968518313</v>
      </c>
      <c r="G308">
        <f t="shared" ca="1" si="102"/>
        <v>0.31200610675941554</v>
      </c>
      <c r="H308">
        <f t="shared" ca="1" si="102"/>
        <v>0.52663897711456353</v>
      </c>
      <c r="I308">
        <f t="shared" ca="1" si="102"/>
        <v>0.19917827326412041</v>
      </c>
      <c r="M308" t="str">
        <f t="shared" ca="1" si="89"/>
        <v>지정 장비</v>
      </c>
      <c r="N308" t="str">
        <f t="shared" ca="1" si="90"/>
        <v>Equip0301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7200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257</v>
      </c>
      <c r="W308">
        <v>1</v>
      </c>
      <c r="X308" t="s">
        <v>126</v>
      </c>
      <c r="Z308">
        <v>3300</v>
      </c>
      <c r="AA308" t="str">
        <f t="shared" ca="1" si="93"/>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0.52542572252847364</v>
      </c>
      <c r="E309">
        <f t="shared" ca="1" si="102"/>
        <v>0.92625783185634158</v>
      </c>
      <c r="F309">
        <f t="shared" ca="1" si="102"/>
        <v>0.42972909170214801</v>
      </c>
      <c r="G309">
        <f t="shared" ca="1" si="102"/>
        <v>0.93214847122252087</v>
      </c>
      <c r="H309">
        <f t="shared" ca="1" si="102"/>
        <v>0.85102027614435483</v>
      </c>
      <c r="I309">
        <f t="shared" ca="1" si="102"/>
        <v>0.95816416738415633</v>
      </c>
      <c r="M309" t="str">
        <f t="shared" ca="1" si="89"/>
        <v>지정 장비</v>
      </c>
      <c r="N309" t="str">
        <f t="shared" ca="1" si="90"/>
        <v>Equip8301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74900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251</v>
      </c>
      <c r="W309">
        <v>1</v>
      </c>
      <c r="X309" t="s">
        <v>126</v>
      </c>
      <c r="Z309">
        <v>3200</v>
      </c>
      <c r="AA309" t="str">
        <f t="shared" ca="1" si="93"/>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0.55238108301660294</v>
      </c>
      <c r="E310">
        <f t="shared" ca="1" si="102"/>
        <v>0.40844605351269991</v>
      </c>
      <c r="F310">
        <f t="shared" ca="1" si="102"/>
        <v>0.33096180465790481</v>
      </c>
      <c r="G310">
        <f t="shared" ca="1" si="102"/>
        <v>0.21489804499119691</v>
      </c>
      <c r="H310">
        <f t="shared" ca="1" si="102"/>
        <v>0.82333806073365245</v>
      </c>
      <c r="I310">
        <f t="shared" ca="1" si="102"/>
        <v>0.56717247111541036</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0.90777742065599731</v>
      </c>
      <c r="E311">
        <f t="shared" ca="1" si="102"/>
        <v>0.57882609534313034</v>
      </c>
      <c r="F311">
        <f t="shared" ca="1" si="102"/>
        <v>0.38347054100474254</v>
      </c>
      <c r="G311">
        <f t="shared" ca="1" si="102"/>
        <v>0.1726196057926932</v>
      </c>
      <c r="H311">
        <f t="shared" ca="1" si="102"/>
        <v>0.68372403206303101</v>
      </c>
      <c r="I311">
        <f t="shared" ca="1" si="102"/>
        <v>0.57907379953607041</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0.62846607231134888</v>
      </c>
      <c r="E312">
        <f t="shared" ca="1" si="103"/>
        <v>8.0195003010786636E-2</v>
      </c>
      <c r="F312">
        <f t="shared" ca="1" si="103"/>
        <v>0.78923939796052089</v>
      </c>
      <c r="G312">
        <f t="shared" ca="1" si="103"/>
        <v>0.61901180415717527</v>
      </c>
      <c r="H312">
        <f t="shared" ca="1" si="103"/>
        <v>7.3795130502330775E-2</v>
      </c>
      <c r="I312">
        <f t="shared" ca="1" si="103"/>
        <v>0.94416834405082295</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0.72215720716680609</v>
      </c>
      <c r="E313">
        <f t="shared" ca="1" si="103"/>
        <v>0.76232461285095943</v>
      </c>
      <c r="F313">
        <f t="shared" ca="1" si="103"/>
        <v>0.36112196620520964</v>
      </c>
      <c r="G313">
        <f t="shared" ca="1" si="103"/>
        <v>0.19965490654724249</v>
      </c>
      <c r="H313">
        <f t="shared" ca="1" si="103"/>
        <v>0.5559763384352866</v>
      </c>
      <c r="I313">
        <f t="shared" ca="1" si="103"/>
        <v>3.9839402257680678E-2</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0.32123227262816356</v>
      </c>
      <c r="E314">
        <f t="shared" ca="1" si="103"/>
        <v>0.83934140911526611</v>
      </c>
      <c r="F314">
        <f t="shared" ca="1" si="103"/>
        <v>0.33714361024917894</v>
      </c>
      <c r="G314">
        <f t="shared" ca="1" si="103"/>
        <v>0.45487343583369488</v>
      </c>
      <c r="H314">
        <f t="shared" ca="1" si="103"/>
        <v>0.87691769720990531</v>
      </c>
      <c r="I314">
        <f t="shared" ca="1" si="103"/>
        <v>0.89287166486199487</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0.63954059057114165</v>
      </c>
      <c r="E315">
        <f t="shared" ca="1" si="103"/>
        <v>0.68250073141719003</v>
      </c>
      <c r="F315">
        <f t="shared" ca="1" si="103"/>
        <v>0.7135446274937679</v>
      </c>
      <c r="G315">
        <f t="shared" ca="1" si="103"/>
        <v>0.3342131011462961</v>
      </c>
      <c r="H315">
        <f t="shared" ca="1" si="103"/>
        <v>0.64881234560303203</v>
      </c>
      <c r="I315">
        <f t="shared" ca="1" si="103"/>
        <v>0.93469006454003534</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0.4531903716576563</v>
      </c>
      <c r="E316">
        <f t="shared" ca="1" si="103"/>
        <v>1.5593453440442273E-3</v>
      </c>
      <c r="F316">
        <f t="shared" ca="1" si="103"/>
        <v>0.7518215019461828</v>
      </c>
      <c r="G316">
        <f t="shared" ca="1" si="103"/>
        <v>0.62821377402348488</v>
      </c>
      <c r="H316">
        <f t="shared" ca="1" si="103"/>
        <v>0.98453387139432724</v>
      </c>
      <c r="I316">
        <f t="shared" ca="1" si="103"/>
        <v>0.15444554739052496</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0.97382543644383113</v>
      </c>
      <c r="E317">
        <f t="shared" ca="1" si="103"/>
        <v>0.91301154585696409</v>
      </c>
      <c r="F317">
        <f t="shared" ca="1" si="103"/>
        <v>0.51316411152215535</v>
      </c>
      <c r="G317">
        <f t="shared" ca="1" si="103"/>
        <v>9.3994833369673625E-2</v>
      </c>
      <c r="H317">
        <f t="shared" ca="1" si="103"/>
        <v>0.35287031764200782</v>
      </c>
      <c r="I317">
        <f t="shared" ca="1" si="103"/>
        <v>1.8271800554961248E-2</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0.12284607013197546</v>
      </c>
      <c r="E318">
        <f t="shared" ca="1" si="103"/>
        <v>7.6156039450627877E-2</v>
      </c>
      <c r="F318">
        <f t="shared" ca="1" si="103"/>
        <v>4.9870789506530899E-2</v>
      </c>
      <c r="G318">
        <f t="shared" ca="1" si="103"/>
        <v>0.68843331156471266</v>
      </c>
      <c r="H318">
        <f t="shared" ca="1" si="103"/>
        <v>0.72448554554415034</v>
      </c>
      <c r="I318">
        <f t="shared" ca="1" si="103"/>
        <v>0.306077606471724</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7.5195716072781082E-2</v>
      </c>
      <c r="E319">
        <f t="shared" ca="1" si="103"/>
        <v>0.23599216629506981</v>
      </c>
      <c r="F319">
        <f t="shared" ca="1" si="103"/>
        <v>0.72623076578757673</v>
      </c>
      <c r="G319">
        <f t="shared" ca="1" si="103"/>
        <v>0.81590696082017866</v>
      </c>
      <c r="H319">
        <f t="shared" ca="1" si="103"/>
        <v>0.41191655750396039</v>
      </c>
      <c r="I319">
        <f t="shared" ca="1" si="103"/>
        <v>0.58195185850067599</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0.9281584206183271</v>
      </c>
      <c r="E320">
        <f t="shared" ca="1" si="103"/>
        <v>0.10565937898325106</v>
      </c>
      <c r="F320">
        <f t="shared" ca="1" si="103"/>
        <v>0.81724211751335618</v>
      </c>
      <c r="G320">
        <f t="shared" ca="1" si="103"/>
        <v>0.86602171250584703</v>
      </c>
      <c r="H320">
        <f t="shared" ca="1" si="103"/>
        <v>0.31890178079519949</v>
      </c>
      <c r="I320">
        <f t="shared" ca="1" si="103"/>
        <v>0.65834185924400634</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6.5680339595884374E-2</v>
      </c>
      <c r="E321">
        <f t="shared" ca="1" si="103"/>
        <v>0.72523594294502169</v>
      </c>
      <c r="F321">
        <f t="shared" ca="1" si="103"/>
        <v>0.5420473735226109</v>
      </c>
      <c r="G321">
        <f t="shared" ca="1" si="103"/>
        <v>0.81790200196828977</v>
      </c>
      <c r="H321">
        <f t="shared" ca="1" si="103"/>
        <v>0.88924336139286686</v>
      </c>
      <c r="I321">
        <f t="shared" ca="1" si="103"/>
        <v>4.7864384145350103E-2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0.710146729065532</v>
      </c>
      <c r="E322">
        <f t="shared" ca="1" si="105"/>
        <v>0.30661326233597319</v>
      </c>
      <c r="F322">
        <f t="shared" ca="1" si="105"/>
        <v>0.33328104559433791</v>
      </c>
      <c r="G322">
        <f t="shared" ca="1" si="105"/>
        <v>0.61721712722152267</v>
      </c>
      <c r="H322">
        <f t="shared" ca="1" si="105"/>
        <v>0.40432702138305388</v>
      </c>
      <c r="I322">
        <f t="shared" ca="1" si="105"/>
        <v>0.19115210916375058</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0.69193460989986166</v>
      </c>
      <c r="E323">
        <f t="shared" ca="1" si="105"/>
        <v>7.7888355486648297E-2</v>
      </c>
      <c r="F323">
        <f t="shared" ca="1" si="105"/>
        <v>1.9278244580223314E-2</v>
      </c>
      <c r="G323">
        <f t="shared" ca="1" si="105"/>
        <v>0.39002878854925249</v>
      </c>
      <c r="H323">
        <f t="shared" ca="1" si="105"/>
        <v>0.24911622382644238</v>
      </c>
      <c r="I323">
        <f t="shared" ca="1" si="105"/>
        <v>0.18855576477629465</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0.74934122175324758</v>
      </c>
      <c r="E324">
        <f t="shared" ca="1" si="105"/>
        <v>0.95576934982136719</v>
      </c>
      <c r="F324">
        <f t="shared" ca="1" si="105"/>
        <v>0.69782734352921227</v>
      </c>
      <c r="G324">
        <f t="shared" ca="1" si="105"/>
        <v>0.62266938412427897</v>
      </c>
      <c r="H324">
        <f t="shared" ca="1" si="105"/>
        <v>0.36845148617463863</v>
      </c>
      <c r="I324">
        <f t="shared" ca="1" si="105"/>
        <v>8.0678135523356564E-3</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0.70952482439439457</v>
      </c>
      <c r="E325">
        <f t="shared" ca="1" si="105"/>
        <v>0.25203846092543247</v>
      </c>
      <c r="F325">
        <f t="shared" ca="1" si="105"/>
        <v>0.46947410049339522</v>
      </c>
      <c r="G325">
        <f t="shared" ca="1" si="105"/>
        <v>0.33946874047520681</v>
      </c>
      <c r="H325">
        <f t="shared" ca="1" si="105"/>
        <v>0.5085104991144187</v>
      </c>
      <c r="I325">
        <f t="shared" ca="1" si="105"/>
        <v>0.29106268566766325</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2.6890108674476609E-2</v>
      </c>
      <c r="E326">
        <f t="shared" ca="1" si="105"/>
        <v>7.5174434174155369E-2</v>
      </c>
      <c r="F326">
        <f t="shared" ca="1" si="105"/>
        <v>0.59659590710682697</v>
      </c>
      <c r="G326">
        <f t="shared" ca="1" si="105"/>
        <v>0.3716785348900804</v>
      </c>
      <c r="H326">
        <f t="shared" ca="1" si="105"/>
        <v>0.21651113190091631</v>
      </c>
      <c r="I326">
        <f t="shared" ca="1" si="105"/>
        <v>0.23268343752857767</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fc</v>
      </c>
      <c r="AB326" t="s">
        <v>85</v>
      </c>
      <c r="AC326" t="s">
        <v>387</v>
      </c>
      <c r="AD326">
        <v>1</v>
      </c>
      <c r="AE326" t="s">
        <v>130</v>
      </c>
      <c r="AF326">
        <v>219</v>
      </c>
      <c r="AG326">
        <v>169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카츄진</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v>
      </c>
      <c r="AN326" t="str">
        <f t="shared" ca="1" si="114"/>
        <v>{"dy":15,"sl":10,"tp":"fc","vl":"Actor3117","cn":1,"pt":"DI","pp":219,"pr":169}</v>
      </c>
    </row>
    <row r="327" spans="1:40">
      <c r="A327">
        <v>16</v>
      </c>
      <c r="B327">
        <v>10</v>
      </c>
      <c r="C327">
        <f t="shared" si="104"/>
        <v>1</v>
      </c>
      <c r="D327">
        <f t="shared" ca="1" si="105"/>
        <v>0.26990903241010789</v>
      </c>
      <c r="E327">
        <f t="shared" ca="1" si="105"/>
        <v>0.67952215589090292</v>
      </c>
      <c r="F327">
        <f t="shared" ca="1" si="105"/>
        <v>0.52098326387277583</v>
      </c>
      <c r="G327">
        <f t="shared" ca="1" si="105"/>
        <v>0.27129309805727653</v>
      </c>
      <c r="H327">
        <f t="shared" ca="1" si="105"/>
        <v>0.69208047126169703</v>
      </c>
      <c r="I327">
        <f t="shared" ca="1" si="105"/>
        <v>0.38230206588708171</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fc</v>
      </c>
      <c r="AB327" t="s">
        <v>85</v>
      </c>
      <c r="AC327" t="s">
        <v>387</v>
      </c>
      <c r="AD327">
        <v>1</v>
      </c>
      <c r="AE327" t="s">
        <v>130</v>
      </c>
      <c r="AF327">
        <v>219</v>
      </c>
      <c r="AG327">
        <v>169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카츄진</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v>
      </c>
      <c r="AN327" t="str">
        <f t="shared" ca="1" si="114"/>
        <v>{"dy":16,"sl":10,"tp":"fc","vl":"Actor3117","cn":1,"pt":"DI","pp":219,"pr":169}</v>
      </c>
    </row>
    <row r="328" spans="1:40">
      <c r="A328">
        <v>17</v>
      </c>
      <c r="B328">
        <v>10</v>
      </c>
      <c r="C328">
        <f t="shared" si="104"/>
        <v>1</v>
      </c>
      <c r="D328">
        <f t="shared" ca="1" si="105"/>
        <v>0.84565343136926852</v>
      </c>
      <c r="E328">
        <f t="shared" ca="1" si="105"/>
        <v>0.20565385846258299</v>
      </c>
      <c r="F328">
        <f t="shared" ca="1" si="105"/>
        <v>0.36555300089334031</v>
      </c>
      <c r="G328">
        <f t="shared" ca="1" si="105"/>
        <v>5.8122970469707269E-2</v>
      </c>
      <c r="H328">
        <f t="shared" ca="1" si="105"/>
        <v>3.2949422976416565E-2</v>
      </c>
      <c r="I328">
        <f t="shared" ca="1" si="105"/>
        <v>0.82120384008827918</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v>
      </c>
      <c r="AN328" t="str">
        <f t="shared" ca="1" si="114"/>
        <v>{"dy":17,"sl":10}</v>
      </c>
    </row>
    <row r="329" spans="1:40">
      <c r="A329">
        <v>18</v>
      </c>
      <c r="B329">
        <v>10</v>
      </c>
      <c r="C329">
        <f t="shared" si="104"/>
        <v>1</v>
      </c>
      <c r="D329">
        <f t="shared" ca="1" si="105"/>
        <v>0.69772216784093222</v>
      </c>
      <c r="E329">
        <f t="shared" ca="1" si="105"/>
        <v>0.73667528942875204</v>
      </c>
      <c r="F329">
        <f t="shared" ca="1" si="105"/>
        <v>0.63191723948459499</v>
      </c>
      <c r="G329">
        <f t="shared" ca="1" si="105"/>
        <v>0.85774644407023515</v>
      </c>
      <c r="H329">
        <f t="shared" ca="1" si="105"/>
        <v>0.64036669341585528</v>
      </c>
      <c r="I329">
        <f t="shared" ca="1" si="105"/>
        <v>0.22196626034027123</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v>
      </c>
      <c r="AN329" t="str">
        <f t="shared" ca="1" si="114"/>
        <v>{"dy":18,"sl":10}</v>
      </c>
    </row>
    <row r="330" spans="1:40">
      <c r="A330">
        <v>19</v>
      </c>
      <c r="B330">
        <v>10</v>
      </c>
      <c r="C330">
        <f t="shared" si="104"/>
        <v>1</v>
      </c>
      <c r="D330">
        <f t="shared" ca="1" si="105"/>
        <v>0.81273308414074374</v>
      </c>
      <c r="E330">
        <f t="shared" ca="1" si="105"/>
        <v>0.17524305563063414</v>
      </c>
      <c r="F330">
        <f t="shared" ca="1" si="105"/>
        <v>0.84105264301299709</v>
      </c>
      <c r="G330">
        <f t="shared" ca="1" si="105"/>
        <v>0.68897297190392426</v>
      </c>
      <c r="H330">
        <f t="shared" ca="1" si="105"/>
        <v>0.91753429700782474</v>
      </c>
      <c r="I330">
        <f t="shared" ca="1" si="105"/>
        <v>0.48359758439150347</v>
      </c>
      <c r="J330" t="s">
        <v>85</v>
      </c>
      <c r="K330" t="s">
        <v>426</v>
      </c>
      <c r="M330" t="str">
        <f t="shared" si="106"/>
        <v>지정 캐릭터</v>
      </c>
      <c r="N330" t="str">
        <f t="shared" ca="1" si="107"/>
        <v>Actor3114</v>
      </c>
      <c r="O330">
        <f t="shared" ca="1" si="108"/>
        <v>1</v>
      </c>
      <c r="P330" t="str">
        <f>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DI</v>
      </c>
      <c r="Q330">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210</v>
      </c>
      <c r="R330">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148</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fc</v>
      </c>
      <c r="AB330" t="s">
        <v>85</v>
      </c>
      <c r="AC330" t="s">
        <v>427</v>
      </c>
      <c r="AD330">
        <v>1</v>
      </c>
      <c r="AE330" t="s">
        <v>130</v>
      </c>
      <c r="AF330">
        <v>219</v>
      </c>
      <c r="AG330">
        <v>169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슬로니카</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v>
      </c>
      <c r="AN330" t="str">
        <f t="shared" ca="1" si="114"/>
        <v>{"dy":19,"sl":10,"tp":"fc","vl":"Actor3114","cn":1,"pt":"DI","pp":219,"pr":169}</v>
      </c>
    </row>
    <row r="331" spans="1:40">
      <c r="A331">
        <v>20</v>
      </c>
      <c r="B331">
        <v>10</v>
      </c>
      <c r="C331">
        <f t="shared" si="104"/>
        <v>1</v>
      </c>
      <c r="D331">
        <f t="shared" ca="1" si="105"/>
        <v>0.36526316439657003</v>
      </c>
      <c r="E331">
        <f t="shared" ca="1" si="105"/>
        <v>0.75686904233331365</v>
      </c>
      <c r="F331">
        <f t="shared" ca="1" si="105"/>
        <v>0.1688105618138549</v>
      </c>
      <c r="G331">
        <f t="shared" ca="1" si="105"/>
        <v>0.5360170181838555</v>
      </c>
      <c r="H331">
        <f t="shared" ca="1" si="105"/>
        <v>0.3340917184348331</v>
      </c>
      <c r="I331">
        <f t="shared" ca="1" si="105"/>
        <v>0.24780985435531633</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fc</v>
      </c>
      <c r="AB331" t="s">
        <v>85</v>
      </c>
      <c r="AC331" t="s">
        <v>427</v>
      </c>
      <c r="AD331">
        <v>1</v>
      </c>
      <c r="AE331" t="s">
        <v>130</v>
      </c>
      <c r="AF331">
        <v>219</v>
      </c>
      <c r="AG331">
        <v>169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슬로니카</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v>
      </c>
      <c r="AN331" t="str">
        <f t="shared" ca="1" si="114"/>
        <v>{"dy":20,"sl":10,"tp":"fc","vl":"Actor3114","cn":1,"pt":"DI","pp":219,"pr":169}</v>
      </c>
    </row>
    <row r="332" spans="1:40">
      <c r="A332">
        <v>21</v>
      </c>
      <c r="B332">
        <v>10</v>
      </c>
      <c r="C332">
        <f t="shared" si="104"/>
        <v>1</v>
      </c>
      <c r="D332">
        <f t="shared" ref="D332:I341" ca="1" si="115">RAND()</f>
        <v>0.70580866116805085</v>
      </c>
      <c r="E332">
        <f t="shared" ca="1" si="115"/>
        <v>0.35577127051839419</v>
      </c>
      <c r="F332">
        <f t="shared" ca="1" si="115"/>
        <v>0.19523450563247313</v>
      </c>
      <c r="G332">
        <f t="shared" ca="1" si="115"/>
        <v>0.66544867853732448</v>
      </c>
      <c r="H332">
        <f t="shared" ca="1" si="115"/>
        <v>0.13034723775334189</v>
      </c>
      <c r="I332">
        <f t="shared" ca="1" si="115"/>
        <v>0.10117788305467146</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fc</v>
      </c>
      <c r="AB332" t="s">
        <v>85</v>
      </c>
      <c r="AC332" t="s">
        <v>427</v>
      </c>
      <c r="AD332">
        <v>1</v>
      </c>
      <c r="AE332" t="s">
        <v>130</v>
      </c>
      <c r="AF332">
        <v>219</v>
      </c>
      <c r="AG332">
        <v>169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슬로니카</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v>
      </c>
      <c r="AN332" t="str">
        <f t="shared" ca="1" si="114"/>
        <v>{"dy":21,"sl":10,"tp":"fc","vl":"Actor3114","cn":1,"pt":"DI","pp":219,"pr":169}</v>
      </c>
    </row>
    <row r="333" spans="1:40">
      <c r="A333">
        <v>22</v>
      </c>
      <c r="B333">
        <v>10</v>
      </c>
      <c r="C333">
        <f t="shared" si="104"/>
        <v>1</v>
      </c>
      <c r="D333">
        <f t="shared" ca="1" si="115"/>
        <v>0.27372216351968492</v>
      </c>
      <c r="E333">
        <f t="shared" ca="1" si="115"/>
        <v>0.55530016673237581</v>
      </c>
      <c r="F333">
        <f t="shared" ca="1" si="115"/>
        <v>0.91510041251847773</v>
      </c>
      <c r="G333">
        <f t="shared" ca="1" si="115"/>
        <v>0.19939777707703921</v>
      </c>
      <c r="H333">
        <f t="shared" ca="1" si="115"/>
        <v>0.31230982665225038</v>
      </c>
      <c r="I333">
        <f t="shared" ca="1" si="115"/>
        <v>0.969307381775523</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v>
      </c>
      <c r="AN333" t="str">
        <f t="shared" ca="1" si="114"/>
        <v>{"dy":22,"sl":10}</v>
      </c>
    </row>
    <row r="334" spans="1:40">
      <c r="A334">
        <v>23</v>
      </c>
      <c r="B334">
        <v>10</v>
      </c>
      <c r="C334">
        <f t="shared" si="104"/>
        <v>1</v>
      </c>
      <c r="D334">
        <f t="shared" ca="1" si="115"/>
        <v>0.35118969524241028</v>
      </c>
      <c r="E334">
        <f t="shared" ca="1" si="115"/>
        <v>0.85821099901578946</v>
      </c>
      <c r="F334">
        <f t="shared" ca="1" si="115"/>
        <v>0.28757833846381997</v>
      </c>
      <c r="G334">
        <f t="shared" ca="1" si="115"/>
        <v>3.9312364707832947E-2</v>
      </c>
      <c r="H334">
        <f t="shared" ca="1" si="115"/>
        <v>0.17818843457347366</v>
      </c>
      <c r="I334">
        <f t="shared" ca="1" si="115"/>
        <v>0.20258491831210457</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fc</v>
      </c>
      <c r="AB334" t="s">
        <v>85</v>
      </c>
      <c r="AC334" t="s">
        <v>435</v>
      </c>
      <c r="AD334">
        <v>1</v>
      </c>
      <c r="AE334" t="s">
        <v>130</v>
      </c>
      <c r="AF334">
        <v>219</v>
      </c>
      <c r="AG334">
        <v>169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케이저</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v>
      </c>
      <c r="AN334" t="str">
        <f t="shared" ca="1" si="114"/>
        <v>{"dy":23,"sl":10,"tp":"fc","vl":"Actor0113","cn":1,"pt":"DI","pp":219,"pr":169}</v>
      </c>
    </row>
    <row r="335" spans="1:40">
      <c r="A335">
        <v>24</v>
      </c>
      <c r="B335">
        <v>10</v>
      </c>
      <c r="C335">
        <f t="shared" si="104"/>
        <v>1</v>
      </c>
      <c r="D335">
        <f t="shared" ca="1" si="115"/>
        <v>6.9017426944770532E-2</v>
      </c>
      <c r="E335">
        <f t="shared" ca="1" si="115"/>
        <v>0.7900395412816229</v>
      </c>
      <c r="F335">
        <f t="shared" ca="1" si="115"/>
        <v>0.95705105600536244</v>
      </c>
      <c r="G335">
        <f t="shared" ca="1" si="115"/>
        <v>6.6033161721357536E-2</v>
      </c>
      <c r="H335">
        <f t="shared" ca="1" si="115"/>
        <v>0.97469358438230091</v>
      </c>
      <c r="I335">
        <f t="shared" ca="1" si="115"/>
        <v>0.55086971948708019</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fc</v>
      </c>
      <c r="AB335" t="s">
        <v>85</v>
      </c>
      <c r="AC335" t="s">
        <v>435</v>
      </c>
      <c r="AD335">
        <v>1</v>
      </c>
      <c r="AE335" t="s">
        <v>130</v>
      </c>
      <c r="AF335">
        <v>219</v>
      </c>
      <c r="AG335">
        <v>169</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케이저</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v>
      </c>
      <c r="AN335" t="str">
        <f t="shared" ca="1" si="114"/>
        <v>{"dy":24,"sl":10,"tp":"fc","vl":"Actor0113","cn":1,"pt":"DI","pp":219,"pr":169}</v>
      </c>
    </row>
    <row r="336" spans="1:40">
      <c r="A336">
        <v>25</v>
      </c>
      <c r="B336">
        <v>10</v>
      </c>
      <c r="C336">
        <f t="shared" si="104"/>
        <v>1</v>
      </c>
      <c r="D336">
        <f t="shared" ca="1" si="115"/>
        <v>0.93425636932075917</v>
      </c>
      <c r="E336">
        <f t="shared" ca="1" si="115"/>
        <v>0.22159348338938423</v>
      </c>
      <c r="F336">
        <f t="shared" ca="1" si="115"/>
        <v>0.90673030727902393</v>
      </c>
      <c r="G336">
        <f t="shared" ca="1" si="115"/>
        <v>8.9117211635318383E-2</v>
      </c>
      <c r="H336">
        <f t="shared" ca="1" si="115"/>
        <v>0.25164524049917192</v>
      </c>
      <c r="I336">
        <f t="shared" ca="1" si="115"/>
        <v>0.20081863314714443</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fc</v>
      </c>
      <c r="AB336" t="s">
        <v>85</v>
      </c>
      <c r="AC336" t="s">
        <v>436</v>
      </c>
      <c r="AD336">
        <v>1</v>
      </c>
      <c r="AE336" t="s">
        <v>130</v>
      </c>
      <c r="AF336">
        <v>219</v>
      </c>
      <c r="AG336">
        <v>169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닉스</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v>
      </c>
      <c r="AN336" t="str">
        <f t="shared" ca="1" si="114"/>
        <v>{"dy":25,"sl":10,"tp":"fc","vl":"Actor1109","cn":1,"pt":"DI","pp":219,"pr":169}</v>
      </c>
    </row>
    <row r="337" spans="1:40">
      <c r="A337">
        <v>26</v>
      </c>
      <c r="B337">
        <v>10</v>
      </c>
      <c r="C337">
        <f t="shared" si="104"/>
        <v>1</v>
      </c>
      <c r="D337">
        <f t="shared" ca="1" si="115"/>
        <v>0.98867631635983055</v>
      </c>
      <c r="E337">
        <f t="shared" ca="1" si="115"/>
        <v>0.92664470576153812</v>
      </c>
      <c r="F337">
        <f t="shared" ca="1" si="115"/>
        <v>0.96839847218604136</v>
      </c>
      <c r="G337">
        <f t="shared" ca="1" si="115"/>
        <v>0.67260082175159785</v>
      </c>
      <c r="H337">
        <f t="shared" ca="1" si="115"/>
        <v>0.88783844668748124</v>
      </c>
      <c r="I337">
        <f t="shared" ca="1" si="115"/>
        <v>0.87062149108856313</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fc</v>
      </c>
      <c r="AB337" t="s">
        <v>85</v>
      </c>
      <c r="AC337" t="s">
        <v>436</v>
      </c>
      <c r="AD337">
        <v>1</v>
      </c>
      <c r="AE337" t="s">
        <v>130</v>
      </c>
      <c r="AF337">
        <v>219</v>
      </c>
      <c r="AG337">
        <v>169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닉스</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v>
      </c>
      <c r="AN337" t="str">
        <f t="shared" ca="1" si="114"/>
        <v>{"dy":26,"sl":10,"tp":"fc","vl":"Actor1109","cn":1,"pt":"DI","pp":219,"pr":169}</v>
      </c>
    </row>
    <row r="338" spans="1:40">
      <c r="A338">
        <v>27</v>
      </c>
      <c r="B338">
        <v>10</v>
      </c>
      <c r="C338">
        <f t="shared" si="104"/>
        <v>1</v>
      </c>
      <c r="D338">
        <f t="shared" ca="1" si="115"/>
        <v>0.29139662495546514</v>
      </c>
      <c r="E338">
        <f t="shared" ca="1" si="115"/>
        <v>0.86560685520651592</v>
      </c>
      <c r="F338">
        <f t="shared" ca="1" si="115"/>
        <v>0.12510241518067333</v>
      </c>
      <c r="G338">
        <f t="shared" ca="1" si="115"/>
        <v>0.83799863965846477</v>
      </c>
      <c r="H338">
        <f t="shared" ca="1" si="115"/>
        <v>0.97667508374567147</v>
      </c>
      <c r="I338">
        <f t="shared" ca="1" si="115"/>
        <v>0.83376594702474316</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v>
      </c>
      <c r="AN338" t="str">
        <f t="shared" ca="1" si="114"/>
        <v>{"dy":27,"sl":10}</v>
      </c>
    </row>
    <row r="339" spans="1:40">
      <c r="A339">
        <v>28</v>
      </c>
      <c r="B339">
        <v>10</v>
      </c>
      <c r="C339">
        <f t="shared" si="104"/>
        <v>1</v>
      </c>
      <c r="D339">
        <f t="shared" ca="1" si="115"/>
        <v>0.96675922952822946</v>
      </c>
      <c r="E339">
        <f t="shared" ca="1" si="115"/>
        <v>0.23849503808499928</v>
      </c>
      <c r="F339">
        <f t="shared" ca="1" si="115"/>
        <v>0.83267623873462127</v>
      </c>
      <c r="G339">
        <f t="shared" ca="1" si="115"/>
        <v>4.6216165010755095E-2</v>
      </c>
      <c r="H339">
        <f t="shared" ca="1" si="115"/>
        <v>0.23670537633413402</v>
      </c>
      <c r="I339">
        <f t="shared" ca="1" si="115"/>
        <v>0.34622362165908183</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v>
      </c>
      <c r="AN339" t="str">
        <f t="shared" ca="1" si="114"/>
        <v>{"dy":28,"sl":10}</v>
      </c>
    </row>
    <row r="340" spans="1:40">
      <c r="A340">
        <v>29</v>
      </c>
      <c r="B340">
        <v>10</v>
      </c>
      <c r="C340">
        <f t="shared" si="104"/>
        <v>1</v>
      </c>
      <c r="D340">
        <f t="shared" ca="1" si="115"/>
        <v>0.15861092102905017</v>
      </c>
      <c r="E340">
        <f t="shared" ca="1" si="115"/>
        <v>0.88820068573467947</v>
      </c>
      <c r="F340">
        <f t="shared" ca="1" si="115"/>
        <v>0.46747894091481346</v>
      </c>
      <c r="G340">
        <f t="shared" ca="1" si="115"/>
        <v>0.10509899148187674</v>
      </c>
      <c r="H340">
        <f t="shared" ca="1" si="115"/>
        <v>0.86247520092229735</v>
      </c>
      <c r="I340">
        <f t="shared" ca="1" si="115"/>
        <v>0.69212770054851702</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v>
      </c>
      <c r="AN340" t="str">
        <f t="shared" ca="1" si="114"/>
        <v>{"dy":29,"sl":10}</v>
      </c>
    </row>
    <row r="341" spans="1:40">
      <c r="A341">
        <v>30</v>
      </c>
      <c r="B341">
        <v>10</v>
      </c>
      <c r="C341">
        <f t="shared" si="104"/>
        <v>1</v>
      </c>
      <c r="D341">
        <f t="shared" ca="1" si="115"/>
        <v>0.43691889444671705</v>
      </c>
      <c r="E341">
        <f t="shared" ca="1" si="115"/>
        <v>0.97745615485092263</v>
      </c>
      <c r="F341">
        <f t="shared" ca="1" si="115"/>
        <v>2.8539827610651103E-2</v>
      </c>
      <c r="G341">
        <f t="shared" ca="1" si="115"/>
        <v>0.31184436439590346</v>
      </c>
      <c r="H341">
        <f t="shared" ca="1" si="115"/>
        <v>0.9157908939094368</v>
      </c>
      <c r="I341">
        <f t="shared" ca="1" si="115"/>
        <v>0.80079681540685432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v>
      </c>
      <c r="AN341" t="str">
        <f t="shared" ca="1" si="114"/>
        <v>{"dy":30,"sl":10}</v>
      </c>
    </row>
    <row r="342" spans="1:40">
      <c r="A342">
        <v>31</v>
      </c>
      <c r="B342">
        <v>10</v>
      </c>
      <c r="C342">
        <f t="shared" si="104"/>
        <v>1</v>
      </c>
      <c r="D342">
        <f t="shared" ref="D342:I351" ca="1" si="116">RAND()</f>
        <v>0.99151769202540108</v>
      </c>
      <c r="E342">
        <f t="shared" ca="1" si="116"/>
        <v>0.70978106490534953</v>
      </c>
      <c r="F342">
        <f t="shared" ca="1" si="116"/>
        <v>0.84136585954667109</v>
      </c>
      <c r="G342">
        <f t="shared" ca="1" si="116"/>
        <v>0.28461404731569773</v>
      </c>
      <c r="H342">
        <f t="shared" ca="1" si="116"/>
        <v>0.76785361614985748</v>
      </c>
      <c r="I342">
        <f t="shared" ca="1" si="116"/>
        <v>0.86039923813896479</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v>
      </c>
      <c r="AN342" t="str">
        <f t="shared" ca="1" si="114"/>
        <v>{"dy":31,"sl":10}</v>
      </c>
    </row>
    <row r="343" spans="1:40">
      <c r="A343">
        <v>1</v>
      </c>
      <c r="B343">
        <v>11</v>
      </c>
      <c r="C343">
        <f t="shared" si="104"/>
        <v>2</v>
      </c>
      <c r="D343">
        <f t="shared" ca="1" si="116"/>
        <v>0.45153844171473745</v>
      </c>
      <c r="E343">
        <f t="shared" ca="1" si="116"/>
        <v>0.62264967270416149</v>
      </c>
      <c r="F343">
        <f t="shared" ca="1" si="116"/>
        <v>0.81237508176262774</v>
      </c>
      <c r="G343">
        <f t="shared" ca="1" si="116"/>
        <v>0.98820432983741247</v>
      </c>
      <c r="H343">
        <f t="shared" ca="1" si="116"/>
        <v>0.91973659606003466</v>
      </c>
      <c r="I343">
        <f t="shared" ca="1" si="116"/>
        <v>3.4224877070329507E-2</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v>
      </c>
      <c r="AN343" t="str">
        <f t="shared" ca="1" si="114"/>
        <v>{"dy":1,"sl":11}</v>
      </c>
    </row>
    <row r="344" spans="1:40">
      <c r="A344">
        <v>2</v>
      </c>
      <c r="B344">
        <v>11</v>
      </c>
      <c r="C344">
        <f t="shared" si="104"/>
        <v>2</v>
      </c>
      <c r="D344">
        <f t="shared" ca="1" si="116"/>
        <v>0.64029509628359071</v>
      </c>
      <c r="E344">
        <f t="shared" ca="1" si="116"/>
        <v>0.65045387482464823</v>
      </c>
      <c r="F344">
        <f t="shared" ca="1" si="116"/>
        <v>0.64709572615196598</v>
      </c>
      <c r="G344">
        <f t="shared" ca="1" si="116"/>
        <v>0.38992699715263834</v>
      </c>
      <c r="H344">
        <f t="shared" ca="1" si="116"/>
        <v>0.8405710533510804</v>
      </c>
      <c r="I344">
        <f t="shared" ca="1" si="116"/>
        <v>0.94765887601286636</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v>
      </c>
      <c r="AN344" t="str">
        <f t="shared" ca="1" si="114"/>
        <v>{"dy":2,"sl":11}</v>
      </c>
    </row>
    <row r="345" spans="1:40">
      <c r="A345">
        <v>3</v>
      </c>
      <c r="B345">
        <v>11</v>
      </c>
      <c r="C345">
        <f t="shared" si="104"/>
        <v>2</v>
      </c>
      <c r="D345">
        <f t="shared" ca="1" si="116"/>
        <v>0.7249828983602159</v>
      </c>
      <c r="E345">
        <f t="shared" ca="1" si="116"/>
        <v>0.43762546721446816</v>
      </c>
      <c r="F345">
        <f t="shared" ca="1" si="116"/>
        <v>0.38122411124722433</v>
      </c>
      <c r="G345">
        <f t="shared" ca="1" si="116"/>
        <v>0.84345649509337872</v>
      </c>
      <c r="H345">
        <f t="shared" ca="1" si="116"/>
        <v>0.43338868278153908</v>
      </c>
      <c r="I345">
        <f t="shared" ca="1" si="116"/>
        <v>0.97802264361570124</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v>
      </c>
      <c r="AN345" t="str">
        <f t="shared" ca="1" si="114"/>
        <v>{"dy":3,"sl":11}</v>
      </c>
    </row>
    <row r="346" spans="1:40">
      <c r="A346">
        <v>4</v>
      </c>
      <c r="B346">
        <v>11</v>
      </c>
      <c r="C346">
        <f t="shared" si="104"/>
        <v>2</v>
      </c>
      <c r="D346">
        <f t="shared" ca="1" si="116"/>
        <v>0.9369915102267643</v>
      </c>
      <c r="E346">
        <f t="shared" ca="1" si="116"/>
        <v>0.8957071451564198</v>
      </c>
      <c r="F346">
        <f t="shared" ca="1" si="116"/>
        <v>0.63694865348630703</v>
      </c>
      <c r="G346">
        <f t="shared" ca="1" si="116"/>
        <v>0.68827317257173726</v>
      </c>
      <c r="H346">
        <f t="shared" ca="1" si="116"/>
        <v>0.40709455484528301</v>
      </c>
      <c r="I346">
        <f t="shared" ca="1" si="116"/>
        <v>0.9483927891308811</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v>
      </c>
      <c r="AN346" t="str">
        <f t="shared" ca="1" si="114"/>
        <v>{"dy":4,"sl":11}</v>
      </c>
    </row>
    <row r="347" spans="1:40">
      <c r="A347">
        <v>5</v>
      </c>
      <c r="B347">
        <v>11</v>
      </c>
      <c r="C347">
        <f t="shared" si="104"/>
        <v>2</v>
      </c>
      <c r="D347">
        <f t="shared" ca="1" si="116"/>
        <v>0.4995881190744027</v>
      </c>
      <c r="E347">
        <f t="shared" ca="1" si="116"/>
        <v>0.32463485222441124</v>
      </c>
      <c r="F347">
        <f t="shared" ca="1" si="116"/>
        <v>0.20774911476215618</v>
      </c>
      <c r="G347">
        <f t="shared" ca="1" si="116"/>
        <v>0.48852679375638219</v>
      </c>
      <c r="H347">
        <f t="shared" ca="1" si="116"/>
        <v>0.87061142474300124</v>
      </c>
      <c r="I347">
        <f t="shared" ca="1" si="116"/>
        <v>8.8914518191631986E-2</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v>
      </c>
      <c r="AN347" t="str">
        <f t="shared" ca="1" si="114"/>
        <v>{"dy":5,"sl":11}</v>
      </c>
    </row>
    <row r="348" spans="1:40">
      <c r="A348">
        <v>6</v>
      </c>
      <c r="B348">
        <v>11</v>
      </c>
      <c r="C348">
        <f t="shared" si="104"/>
        <v>2</v>
      </c>
      <c r="D348">
        <f t="shared" ca="1" si="116"/>
        <v>0.21859799469437724</v>
      </c>
      <c r="E348">
        <f t="shared" ca="1" si="116"/>
        <v>0.67732813847237916</v>
      </c>
      <c r="F348">
        <f t="shared" ca="1" si="116"/>
        <v>0.25882178965220759</v>
      </c>
      <c r="G348">
        <f t="shared" ca="1" si="116"/>
        <v>0.26747575646513655</v>
      </c>
      <c r="H348">
        <f t="shared" ca="1" si="116"/>
        <v>0.62823294662313545</v>
      </c>
      <c r="I348">
        <f t="shared" ca="1" si="116"/>
        <v>0.73823231152536528</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v>
      </c>
      <c r="AN348" t="str">
        <f t="shared" ca="1" si="114"/>
        <v>{"dy":6,"sl":11}</v>
      </c>
    </row>
    <row r="349" spans="1:40">
      <c r="A349">
        <v>7</v>
      </c>
      <c r="B349">
        <v>11</v>
      </c>
      <c r="C349">
        <f t="shared" si="104"/>
        <v>2</v>
      </c>
      <c r="D349">
        <f t="shared" ca="1" si="116"/>
        <v>3.8409971579290048E-2</v>
      </c>
      <c r="E349">
        <f t="shared" ca="1" si="116"/>
        <v>0.29861082290450291</v>
      </c>
      <c r="F349">
        <f t="shared" ca="1" si="116"/>
        <v>0.91650128865259517</v>
      </c>
      <c r="G349">
        <f t="shared" ca="1" si="116"/>
        <v>1.7640114806413698E-2</v>
      </c>
      <c r="H349">
        <f t="shared" ca="1" si="116"/>
        <v>0.13189603294856711</v>
      </c>
      <c r="I349">
        <f t="shared" ca="1" si="116"/>
        <v>0.54064201324017225</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v>
      </c>
      <c r="AN349" t="str">
        <f t="shared" ca="1" si="114"/>
        <v>{"dy":7,"sl":11}</v>
      </c>
    </row>
    <row r="350" spans="1:40">
      <c r="A350">
        <v>8</v>
      </c>
      <c r="B350">
        <v>11</v>
      </c>
      <c r="C350">
        <f t="shared" si="104"/>
        <v>2</v>
      </c>
      <c r="D350">
        <f t="shared" ca="1" si="116"/>
        <v>0.44306414309743147</v>
      </c>
      <c r="E350">
        <f t="shared" ca="1" si="116"/>
        <v>0.10048468407181432</v>
      </c>
      <c r="F350">
        <f t="shared" ca="1" si="116"/>
        <v>0.2609056008666375</v>
      </c>
      <c r="G350">
        <f t="shared" ca="1" si="116"/>
        <v>0.35597721773520241</v>
      </c>
      <c r="H350">
        <f t="shared" ca="1" si="116"/>
        <v>0.53757744691535225</v>
      </c>
      <c r="I350">
        <f t="shared" ca="1" si="116"/>
        <v>0.17506743293331117</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v>
      </c>
      <c r="AN350" t="str">
        <f t="shared" ca="1" si="114"/>
        <v>{"dy":8,"sl":11}</v>
      </c>
    </row>
    <row r="351" spans="1:40">
      <c r="A351">
        <v>9</v>
      </c>
      <c r="B351">
        <v>11</v>
      </c>
      <c r="C351">
        <f t="shared" si="104"/>
        <v>2</v>
      </c>
      <c r="D351">
        <f t="shared" ca="1" si="116"/>
        <v>0.37312898195124622</v>
      </c>
      <c r="E351">
        <f t="shared" ca="1" si="116"/>
        <v>0.15136585916613787</v>
      </c>
      <c r="F351">
        <f t="shared" ca="1" si="116"/>
        <v>0.12983378291745407</v>
      </c>
      <c r="G351">
        <f t="shared" ca="1" si="116"/>
        <v>0.4052062701571244</v>
      </c>
      <c r="H351">
        <f t="shared" ca="1" si="116"/>
        <v>0.84063642056183663</v>
      </c>
      <c r="I351">
        <f t="shared" ca="1" si="116"/>
        <v>0.1158130202074098</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0.56372641821455394</v>
      </c>
      <c r="E352">
        <f t="shared" ca="1" si="117"/>
        <v>0.3271327559095295</v>
      </c>
      <c r="F352">
        <f t="shared" ca="1" si="117"/>
        <v>0.3725092336718554</v>
      </c>
      <c r="G352">
        <f t="shared" ca="1" si="117"/>
        <v>0.58147063880379413</v>
      </c>
      <c r="H352">
        <f t="shared" ca="1" si="117"/>
        <v>0.52004379986586402</v>
      </c>
      <c r="I352">
        <f t="shared" ca="1" si="117"/>
        <v>0.3665582794714759</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v>
      </c>
      <c r="AN352" t="str">
        <f t="shared" ca="1" si="114"/>
        <v>{"dy":10,"sl":11}</v>
      </c>
    </row>
    <row r="353" spans="1:40">
      <c r="A353">
        <v>11</v>
      </c>
      <c r="B353">
        <v>11</v>
      </c>
      <c r="C353">
        <f t="shared" si="104"/>
        <v>2</v>
      </c>
      <c r="D353">
        <f t="shared" ca="1" si="117"/>
        <v>0.94417835151859397</v>
      </c>
      <c r="E353">
        <f t="shared" ca="1" si="117"/>
        <v>0.70399392024042806</v>
      </c>
      <c r="F353">
        <f t="shared" ca="1" si="117"/>
        <v>0.79344017293985747</v>
      </c>
      <c r="G353">
        <f t="shared" ca="1" si="117"/>
        <v>0.34407612215509276</v>
      </c>
      <c r="H353">
        <f t="shared" ca="1" si="117"/>
        <v>1.541766378789422E-2</v>
      </c>
      <c r="I353">
        <f t="shared" ca="1" si="117"/>
        <v>9.5439224244630694E-2</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0.25905513334742158</v>
      </c>
      <c r="E354">
        <f t="shared" ca="1" si="117"/>
        <v>0.11207499587484204</v>
      </c>
      <c r="F354">
        <f t="shared" ca="1" si="117"/>
        <v>0.95071320626830169</v>
      </c>
      <c r="G354">
        <f t="shared" ca="1" si="117"/>
        <v>0.42947354941933613</v>
      </c>
      <c r="H354">
        <f t="shared" ca="1" si="117"/>
        <v>0.60210887411555924</v>
      </c>
      <c r="I354">
        <f t="shared" ca="1" si="117"/>
        <v>0.23068280823062148</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0.40678057027371262</v>
      </c>
      <c r="E355">
        <f t="shared" ca="1" si="117"/>
        <v>0.25875751595827923</v>
      </c>
      <c r="F355">
        <f t="shared" ca="1" si="117"/>
        <v>0.76568583775560217</v>
      </c>
      <c r="G355">
        <f t="shared" ca="1" si="117"/>
        <v>0.6658951643438229</v>
      </c>
      <c r="H355">
        <f t="shared" ca="1" si="117"/>
        <v>0.99097589292720689</v>
      </c>
      <c r="I355">
        <f t="shared" ca="1" si="117"/>
        <v>0.97197160217077205</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5.8227949871436424E-2</v>
      </c>
      <c r="E356">
        <f t="shared" ca="1" si="117"/>
        <v>0.59617939131973707</v>
      </c>
      <c r="F356">
        <f t="shared" ca="1" si="117"/>
        <v>8.9890019209165284E-2</v>
      </c>
      <c r="G356">
        <f t="shared" ca="1" si="117"/>
        <v>0.86756837256950625</v>
      </c>
      <c r="H356">
        <f t="shared" ca="1" si="117"/>
        <v>0.26966949960876274</v>
      </c>
      <c r="I356">
        <f t="shared" ca="1" si="117"/>
        <v>0.77325098845378371</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0.77220798396219781</v>
      </c>
      <c r="E357">
        <f t="shared" ca="1" si="117"/>
        <v>0.61864662776593904</v>
      </c>
      <c r="F357">
        <f t="shared" ca="1" si="117"/>
        <v>0.35715911833032921</v>
      </c>
      <c r="G357">
        <f t="shared" ca="1" si="117"/>
        <v>0.40867983000471741</v>
      </c>
      <c r="H357">
        <f t="shared" ca="1" si="117"/>
        <v>0.52755171855519556</v>
      </c>
      <c r="I357">
        <f t="shared" ca="1" si="117"/>
        <v>0.8736796877752302</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fp</v>
      </c>
      <c r="AB357" t="s">
        <v>86</v>
      </c>
      <c r="AC357" t="s">
        <v>387</v>
      </c>
      <c r="AD357">
        <v>80</v>
      </c>
      <c r="AE357" t="s">
        <v>130</v>
      </c>
      <c r="AF357">
        <v>188</v>
      </c>
      <c r="AG357">
        <v>79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카츄진</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v>
      </c>
      <c r="AN357" t="str">
        <f t="shared" ca="1" si="114"/>
        <v>{"dy":15,"sl":11,"tp":"fp","vl":"Actor3117","cn":80,"pt":"DI","pp":188,"pr":79}</v>
      </c>
    </row>
    <row r="358" spans="1:40">
      <c r="A358">
        <v>16</v>
      </c>
      <c r="B358">
        <v>11</v>
      </c>
      <c r="C358">
        <f t="shared" si="104"/>
        <v>2</v>
      </c>
      <c r="D358">
        <f t="shared" ca="1" si="117"/>
        <v>0.1491708401214481</v>
      </c>
      <c r="E358">
        <f t="shared" ca="1" si="117"/>
        <v>0.45871858557495659</v>
      </c>
      <c r="F358">
        <f t="shared" ca="1" si="117"/>
        <v>0.71618188833103491</v>
      </c>
      <c r="G358">
        <f t="shared" ca="1" si="117"/>
        <v>0.64721593252518583</v>
      </c>
      <c r="H358">
        <f t="shared" ca="1" si="117"/>
        <v>0.16323758864008564</v>
      </c>
      <c r="I358">
        <f t="shared" ca="1" si="117"/>
        <v>0.58860465896203795</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fp</v>
      </c>
      <c r="AB358" t="s">
        <v>86</v>
      </c>
      <c r="AC358" t="s">
        <v>387</v>
      </c>
      <c r="AD358">
        <v>80</v>
      </c>
      <c r="AE358" t="s">
        <v>130</v>
      </c>
      <c r="AF358">
        <v>188</v>
      </c>
      <c r="AG358">
        <v>79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카츄진</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v>
      </c>
      <c r="AN358" t="str">
        <f t="shared" ca="1" si="114"/>
        <v>{"dy":16,"sl":11,"tp":"fp","vl":"Actor3117","cn":80,"pt":"DI","pp":188,"pr":79}</v>
      </c>
    </row>
    <row r="359" spans="1:40">
      <c r="A359">
        <v>17</v>
      </c>
      <c r="B359">
        <v>11</v>
      </c>
      <c r="C359">
        <f t="shared" si="104"/>
        <v>2</v>
      </c>
      <c r="D359">
        <f t="shared" ca="1" si="117"/>
        <v>0.53992904306750655</v>
      </c>
      <c r="E359">
        <f t="shared" ca="1" si="117"/>
        <v>0.45568878783225375</v>
      </c>
      <c r="F359">
        <f t="shared" ca="1" si="117"/>
        <v>0.24165599391734549</v>
      </c>
      <c r="G359">
        <f t="shared" ca="1" si="117"/>
        <v>0.18944237216512239</v>
      </c>
      <c r="H359">
        <f t="shared" ca="1" si="117"/>
        <v>0.25934010303331045</v>
      </c>
      <c r="I359">
        <f t="shared" ca="1" si="117"/>
        <v>0.3059903697271692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v>
      </c>
      <c r="AN359" t="str">
        <f t="shared" ca="1" si="114"/>
        <v>{"dy":17,"sl":11}</v>
      </c>
    </row>
    <row r="360" spans="1:40">
      <c r="A360">
        <v>18</v>
      </c>
      <c r="B360">
        <v>11</v>
      </c>
      <c r="C360">
        <f t="shared" si="104"/>
        <v>2</v>
      </c>
      <c r="D360">
        <f t="shared" ca="1" si="117"/>
        <v>0.96646836148299664</v>
      </c>
      <c r="E360">
        <f t="shared" ca="1" si="117"/>
        <v>0.91772436283105829</v>
      </c>
      <c r="F360">
        <f t="shared" ca="1" si="117"/>
        <v>0.38907032890462612</v>
      </c>
      <c r="G360">
        <f t="shared" ca="1" si="117"/>
        <v>0.26956929039528987</v>
      </c>
      <c r="H360">
        <f t="shared" ca="1" si="117"/>
        <v>0.89366129414688011</v>
      </c>
      <c r="I360">
        <f t="shared" ca="1" si="117"/>
        <v>0.99169411213474357</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v>
      </c>
      <c r="AN360" t="str">
        <f t="shared" ca="1" si="114"/>
        <v>{"dy":18,"sl":11}</v>
      </c>
    </row>
    <row r="361" spans="1:40">
      <c r="A361">
        <v>19</v>
      </c>
      <c r="B361">
        <v>11</v>
      </c>
      <c r="C361">
        <f t="shared" si="104"/>
        <v>2</v>
      </c>
      <c r="D361">
        <f t="shared" ca="1" si="117"/>
        <v>0.76577052018365765</v>
      </c>
      <c r="E361">
        <f t="shared" ca="1" si="117"/>
        <v>0.42130709748863404</v>
      </c>
      <c r="F361">
        <f t="shared" ca="1" si="117"/>
        <v>0.72669563753590649</v>
      </c>
      <c r="G361">
        <f t="shared" ca="1" si="117"/>
        <v>0.68885814298597237</v>
      </c>
      <c r="H361">
        <f t="shared" ca="1" si="117"/>
        <v>0.38706310808903299</v>
      </c>
      <c r="I361">
        <f t="shared" ca="1" si="117"/>
        <v>0.12584514954324644</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fp</v>
      </c>
      <c r="AB361" t="s">
        <v>86</v>
      </c>
      <c r="AC361" t="s">
        <v>427</v>
      </c>
      <c r="AD361">
        <v>80</v>
      </c>
      <c r="AE361" t="s">
        <v>130</v>
      </c>
      <c r="AF361">
        <v>188</v>
      </c>
      <c r="AG361">
        <v>79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슬로니카</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v>
      </c>
      <c r="AN361" t="str">
        <f t="shared" ca="1" si="114"/>
        <v>{"dy":19,"sl":11,"tp":"fp","vl":"Actor3114","cn":80,"pt":"DI","pp":188,"pr":79}</v>
      </c>
    </row>
    <row r="362" spans="1:40">
      <c r="A362">
        <v>20</v>
      </c>
      <c r="B362">
        <v>11</v>
      </c>
      <c r="C362">
        <f t="shared" si="104"/>
        <v>2</v>
      </c>
      <c r="D362">
        <f t="shared" ref="D362:I373" ca="1" si="118">RAND()</f>
        <v>0.40033115080961756</v>
      </c>
      <c r="E362">
        <f t="shared" ca="1" si="118"/>
        <v>0.99456469128347014</v>
      </c>
      <c r="F362">
        <f t="shared" ca="1" si="118"/>
        <v>0.92875342444513209</v>
      </c>
      <c r="G362">
        <f t="shared" ca="1" si="118"/>
        <v>0.28446113598303002</v>
      </c>
      <c r="H362">
        <f t="shared" ca="1" si="118"/>
        <v>0.44009878237704547</v>
      </c>
      <c r="I362">
        <f t="shared" ca="1" si="118"/>
        <v>0.65175109444808499</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fp</v>
      </c>
      <c r="AB362" t="s">
        <v>86</v>
      </c>
      <c r="AC362" t="s">
        <v>427</v>
      </c>
      <c r="AD362">
        <v>80</v>
      </c>
      <c r="AE362" t="s">
        <v>130</v>
      </c>
      <c r="AF362">
        <v>188</v>
      </c>
      <c r="AG362">
        <v>79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슬로니카</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v>
      </c>
      <c r="AN362" t="str">
        <f t="shared" ca="1" si="114"/>
        <v>{"dy":20,"sl":11,"tp":"fp","vl":"Actor3114","cn":80,"pt":"DI","pp":188,"pr":79}</v>
      </c>
    </row>
    <row r="363" spans="1:40">
      <c r="A363">
        <v>21</v>
      </c>
      <c r="B363">
        <v>11</v>
      </c>
      <c r="C363">
        <f t="shared" si="104"/>
        <v>2</v>
      </c>
      <c r="D363">
        <f t="shared" ca="1" si="118"/>
        <v>0.5892465844877236</v>
      </c>
      <c r="E363">
        <f t="shared" ca="1" si="118"/>
        <v>0.72573520556002624</v>
      </c>
      <c r="F363">
        <f t="shared" ca="1" si="118"/>
        <v>0.55482364775888304</v>
      </c>
      <c r="G363">
        <f t="shared" ca="1" si="118"/>
        <v>0.73897482493994859</v>
      </c>
      <c r="H363">
        <f t="shared" ca="1" si="118"/>
        <v>0.91785245230034596</v>
      </c>
      <c r="I363">
        <f t="shared" ca="1" si="118"/>
        <v>0.61727091290364067</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fp</v>
      </c>
      <c r="AB363" t="s">
        <v>86</v>
      </c>
      <c r="AC363" t="s">
        <v>427</v>
      </c>
      <c r="AD363">
        <v>80</v>
      </c>
      <c r="AE363" t="s">
        <v>130</v>
      </c>
      <c r="AF363">
        <v>188</v>
      </c>
      <c r="AG363">
        <v>79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슬로니카</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v>
      </c>
      <c r="AN363" t="str">
        <f t="shared" ca="1" si="114"/>
        <v>{"dy":21,"sl":11,"tp":"fp","vl":"Actor3114","cn":80,"pt":"DI","pp":188,"pr":79}</v>
      </c>
    </row>
    <row r="364" spans="1:40">
      <c r="A364">
        <v>22</v>
      </c>
      <c r="B364">
        <v>11</v>
      </c>
      <c r="C364">
        <f t="shared" si="104"/>
        <v>2</v>
      </c>
      <c r="D364">
        <f t="shared" ca="1" si="118"/>
        <v>0.74189970667089211</v>
      </c>
      <c r="E364">
        <f t="shared" ca="1" si="118"/>
        <v>0.97955065900523275</v>
      </c>
      <c r="F364">
        <f t="shared" ca="1" si="118"/>
        <v>0.22138115789679547</v>
      </c>
      <c r="G364">
        <f t="shared" ca="1" si="118"/>
        <v>2.2681110755059297E-2</v>
      </c>
      <c r="H364">
        <f t="shared" ca="1" si="118"/>
        <v>0.64385683184965337</v>
      </c>
      <c r="I364">
        <f t="shared" ca="1" si="118"/>
        <v>0.68000959265498706</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v>
      </c>
      <c r="AN364" t="str">
        <f t="shared" ca="1" si="114"/>
        <v>{"dy":22,"sl":11}</v>
      </c>
    </row>
    <row r="365" spans="1:40">
      <c r="A365">
        <v>23</v>
      </c>
      <c r="B365">
        <v>11</v>
      </c>
      <c r="C365">
        <f t="shared" si="104"/>
        <v>2</v>
      </c>
      <c r="D365">
        <f t="shared" ca="1" si="118"/>
        <v>0.62966252064570005</v>
      </c>
      <c r="E365">
        <f t="shared" ca="1" si="118"/>
        <v>0.71561166605673376</v>
      </c>
      <c r="F365">
        <f t="shared" ca="1" si="118"/>
        <v>0.48227801188793873</v>
      </c>
      <c r="G365">
        <f t="shared" ca="1" si="118"/>
        <v>0.86417924770464849</v>
      </c>
      <c r="H365">
        <f t="shared" ca="1" si="118"/>
        <v>0.83362226604122303</v>
      </c>
      <c r="I365">
        <f t="shared" ca="1" si="118"/>
        <v>0.99329271633404848</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fp</v>
      </c>
      <c r="AB365" t="s">
        <v>86</v>
      </c>
      <c r="AC365" t="s">
        <v>435</v>
      </c>
      <c r="AD365">
        <v>80</v>
      </c>
      <c r="AE365" t="s">
        <v>130</v>
      </c>
      <c r="AF365">
        <v>188</v>
      </c>
      <c r="AG365">
        <v>79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케이저</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v>
      </c>
      <c r="AN365" t="str">
        <f t="shared" ca="1" si="114"/>
        <v>{"dy":23,"sl":11,"tp":"fp","vl":"Actor0113","cn":80,"pt":"DI","pp":188,"pr":79}</v>
      </c>
    </row>
    <row r="366" spans="1:40">
      <c r="A366">
        <v>24</v>
      </c>
      <c r="B366">
        <v>11</v>
      </c>
      <c r="C366">
        <f t="shared" si="104"/>
        <v>2</v>
      </c>
      <c r="D366">
        <f t="shared" ca="1" si="118"/>
        <v>0.78262946331902128</v>
      </c>
      <c r="E366">
        <f t="shared" ca="1" si="118"/>
        <v>0.33696496926526531</v>
      </c>
      <c r="F366">
        <f t="shared" ca="1" si="118"/>
        <v>0.74662477438477304</v>
      </c>
      <c r="G366">
        <f t="shared" ca="1" si="118"/>
        <v>0.18022461621674468</v>
      </c>
      <c r="H366">
        <f t="shared" ca="1" si="118"/>
        <v>0.87672987538870573</v>
      </c>
      <c r="I366">
        <f t="shared" ca="1" si="118"/>
        <v>0.93531945688025397</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fp</v>
      </c>
      <c r="AB366" t="s">
        <v>86</v>
      </c>
      <c r="AC366" t="s">
        <v>435</v>
      </c>
      <c r="AD366">
        <v>80</v>
      </c>
      <c r="AE366" t="s">
        <v>130</v>
      </c>
      <c r="AF366">
        <v>188</v>
      </c>
      <c r="AG366">
        <v>79</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케이저</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v>
      </c>
      <c r="AN366" t="str">
        <f t="shared" ca="1" si="114"/>
        <v>{"dy":24,"sl":11,"tp":"fp","vl":"Actor0113","cn":80,"pt":"DI","pp":188,"pr":79}</v>
      </c>
    </row>
    <row r="367" spans="1:40">
      <c r="A367">
        <v>25</v>
      </c>
      <c r="B367">
        <v>11</v>
      </c>
      <c r="C367">
        <f t="shared" si="104"/>
        <v>2</v>
      </c>
      <c r="D367">
        <f t="shared" ca="1" si="118"/>
        <v>0.62368046802216881</v>
      </c>
      <c r="E367">
        <f t="shared" ca="1" si="118"/>
        <v>0.27977942546334844</v>
      </c>
      <c r="F367">
        <f t="shared" ca="1" si="118"/>
        <v>0.63899849343031878</v>
      </c>
      <c r="G367">
        <f t="shared" ca="1" si="118"/>
        <v>0.38972029266978769</v>
      </c>
      <c r="H367">
        <f t="shared" ca="1" si="118"/>
        <v>0.19848549328145992</v>
      </c>
      <c r="I367">
        <f t="shared" ca="1" si="118"/>
        <v>0.64168475654430879</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fp</v>
      </c>
      <c r="AB367" t="s">
        <v>86</v>
      </c>
      <c r="AC367" t="s">
        <v>436</v>
      </c>
      <c r="AD367">
        <v>80</v>
      </c>
      <c r="AE367" t="s">
        <v>130</v>
      </c>
      <c r="AF367">
        <v>188</v>
      </c>
      <c r="AG367">
        <v>79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닉스</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dy":25,"sl":11,"tp":"fp","vl":"Actor1109","cn":80,"pt":"DI","pp":188,"pr":79}</v>
      </c>
      <c r="AN367" t="str">
        <f t="shared" ca="1" si="114"/>
        <v>{"dy":25,"sl":11,"tp":"fp","vl":"Actor1109","cn":80,"pt":"DI","pp":188,"pr":79}</v>
      </c>
    </row>
    <row r="368" spans="1:40">
      <c r="A368">
        <v>26</v>
      </c>
      <c r="B368">
        <v>11</v>
      </c>
      <c r="C368">
        <f t="shared" si="104"/>
        <v>2</v>
      </c>
      <c r="D368">
        <f t="shared" ca="1" si="118"/>
        <v>0.12938084566648222</v>
      </c>
      <c r="E368">
        <f t="shared" ca="1" si="118"/>
        <v>0.51947300903389071</v>
      </c>
      <c r="F368">
        <f t="shared" ca="1" si="118"/>
        <v>0.20768692376141651</v>
      </c>
      <c r="G368">
        <f t="shared" ca="1" si="118"/>
        <v>0.87228089656138974</v>
      </c>
      <c r="H368">
        <f t="shared" ca="1" si="118"/>
        <v>0.20189010494617199</v>
      </c>
      <c r="I368">
        <f t="shared" ca="1" si="118"/>
        <v>0.25446118630801495</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fp</v>
      </c>
      <c r="AB368" t="s">
        <v>86</v>
      </c>
      <c r="AC368" t="s">
        <v>436</v>
      </c>
      <c r="AD368">
        <v>80</v>
      </c>
      <c r="AE368" t="s">
        <v>130</v>
      </c>
      <c r="AF368">
        <v>188</v>
      </c>
      <c r="AG368">
        <v>79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닉스</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dy":25,"sl":11,"tp":"fp","vl":"Actor1109","cn":80,"pt":"DI","pp":188,"pr":79},{"dy":26,"sl":11,"tp":"fp","vl":"Actor1109","cn":80,"pt":"DI","pp":188,"pr":79}</v>
      </c>
      <c r="AN368" t="str">
        <f t="shared" ca="1" si="114"/>
        <v>{"dy":26,"sl":11,"tp":"fp","vl":"Actor1109","cn":80,"pt":"DI","pp":188,"pr":79}</v>
      </c>
    </row>
    <row r="369" spans="1:40">
      <c r="A369">
        <v>27</v>
      </c>
      <c r="B369">
        <v>11</v>
      </c>
      <c r="C369">
        <f t="shared" si="104"/>
        <v>2</v>
      </c>
      <c r="D369">
        <f t="shared" ca="1" si="118"/>
        <v>0.82765396404131752</v>
      </c>
      <c r="E369">
        <f t="shared" ca="1" si="118"/>
        <v>0.96452547423589019</v>
      </c>
      <c r="F369">
        <f t="shared" ca="1" si="118"/>
        <v>3.7562161524837379E-2</v>
      </c>
      <c r="G369">
        <f t="shared" ca="1" si="118"/>
        <v>3.8120321435622939E-2</v>
      </c>
      <c r="H369">
        <f t="shared" ca="1" si="118"/>
        <v>2.1076659597650149E-2</v>
      </c>
      <c r="I369">
        <f t="shared" ca="1" si="118"/>
        <v>0.8338081131270948</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dy":25,"sl":11,"tp":"fp","vl":"Actor1109","cn":80,"pt":"DI","pp":188,"pr":79},{"dy":26,"sl":11,"tp":"fp","vl":"Actor1109","cn":80,"pt":"DI","pp":188,"pr":79},{"dy":27,"sl":11}</v>
      </c>
      <c r="AN369" t="str">
        <f t="shared" ca="1" si="114"/>
        <v>{"dy":27,"sl":11}</v>
      </c>
    </row>
    <row r="370" spans="1:40">
      <c r="A370">
        <v>28</v>
      </c>
      <c r="B370">
        <v>11</v>
      </c>
      <c r="C370">
        <f t="shared" si="104"/>
        <v>2</v>
      </c>
      <c r="D370">
        <f t="shared" ca="1" si="118"/>
        <v>0.32279450508077301</v>
      </c>
      <c r="E370">
        <f t="shared" ca="1" si="118"/>
        <v>0.60573924757094888</v>
      </c>
      <c r="F370">
        <f t="shared" ca="1" si="118"/>
        <v>0.80095974233214218</v>
      </c>
      <c r="G370">
        <f t="shared" ca="1" si="118"/>
        <v>0.11949136822991036</v>
      </c>
      <c r="H370">
        <f t="shared" ca="1" si="118"/>
        <v>0.99219903859109715</v>
      </c>
      <c r="I370">
        <f t="shared" ca="1" si="118"/>
        <v>0.45428483960927146</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dy":25,"sl":11,"tp":"fp","vl":"Actor1109","cn":80,"pt":"DI","pp":188,"pr":79},{"dy":26,"sl":11,"tp":"fp","vl":"Actor1109","cn":80,"pt":"DI","pp":188,"pr":79},{"dy":27,"sl":11},{"dy":28,"sl":11}</v>
      </c>
      <c r="AN370" t="str">
        <f t="shared" ca="1" si="114"/>
        <v>{"dy":28,"sl":11}</v>
      </c>
    </row>
    <row r="371" spans="1:40">
      <c r="A371">
        <v>29</v>
      </c>
      <c r="B371">
        <v>11</v>
      </c>
      <c r="C371">
        <f t="shared" si="104"/>
        <v>2</v>
      </c>
      <c r="D371">
        <f t="shared" ca="1" si="118"/>
        <v>0.92561240589314653</v>
      </c>
      <c r="E371">
        <f t="shared" ca="1" si="118"/>
        <v>0.42037422942589309</v>
      </c>
      <c r="F371">
        <f t="shared" ca="1" si="118"/>
        <v>5.9813779300878278E-2</v>
      </c>
      <c r="G371">
        <f t="shared" ca="1" si="118"/>
        <v>0.44208077106921628</v>
      </c>
      <c r="H371">
        <f t="shared" ca="1" si="118"/>
        <v>6.4176800564121339E-2</v>
      </c>
      <c r="I371">
        <f t="shared" ca="1" si="118"/>
        <v>0.62781536724349984</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dy":25,"sl":11,"tp":"fp","vl":"Actor1109","cn":80,"pt":"DI","pp":188,"pr":79},{"dy":26,"sl":11,"tp":"fp","vl":"Actor1109","cn":80,"pt":"DI","pp":188,"pr":79},{"dy":27,"sl":11},{"dy":28,"sl":11},{"dy":29,"sl":11}</v>
      </c>
      <c r="AN371" t="str">
        <f t="shared" ca="1" si="114"/>
        <v>{"dy":29,"sl":11}</v>
      </c>
    </row>
    <row r="372" spans="1:40">
      <c r="A372">
        <v>30</v>
      </c>
      <c r="B372">
        <v>11</v>
      </c>
      <c r="C372">
        <f t="shared" si="104"/>
        <v>2</v>
      </c>
      <c r="D372">
        <f t="shared" ca="1" si="118"/>
        <v>0.76536734857176203</v>
      </c>
      <c r="E372">
        <f t="shared" ca="1" si="118"/>
        <v>1.6012041957663925E-2</v>
      </c>
      <c r="F372">
        <f t="shared" ca="1" si="118"/>
        <v>0.15456350145114051</v>
      </c>
      <c r="G372">
        <f t="shared" ca="1" si="118"/>
        <v>0.48104978254330744</v>
      </c>
      <c r="H372">
        <f t="shared" ca="1" si="118"/>
        <v>0.38928990127596563</v>
      </c>
      <c r="I372">
        <f t="shared" ca="1" si="118"/>
        <v>0.66866081749482642</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dy":25,"sl":11,"tp":"fp","vl":"Actor1109","cn":80,"pt":"DI","pp":188,"pr":79},{"dy":26,"sl":11,"tp":"fp","vl":"Actor1109","cn":80,"pt":"DI","pp":188,"pr":79},{"dy":27,"sl":11},{"dy":28,"sl":11},{"dy":29,"sl":11},{"dy":30,"sl":11}</v>
      </c>
      <c r="AN372" t="str">
        <f t="shared" ca="1" si="114"/>
        <v>{"dy":30,"sl":11}</v>
      </c>
    </row>
    <row r="373" spans="1:40">
      <c r="A373">
        <v>31</v>
      </c>
      <c r="B373">
        <v>11</v>
      </c>
      <c r="C373">
        <f t="shared" si="104"/>
        <v>2</v>
      </c>
      <c r="D373">
        <f t="shared" ca="1" si="118"/>
        <v>0.21767184276019969</v>
      </c>
      <c r="E373">
        <f t="shared" ca="1" si="118"/>
        <v>0.84244315080556598</v>
      </c>
      <c r="F373">
        <f t="shared" ca="1" si="118"/>
        <v>0.84692214250245967</v>
      </c>
      <c r="G373">
        <f t="shared" ca="1" si="118"/>
        <v>0.3491443326694661</v>
      </c>
      <c r="H373">
        <f t="shared" ca="1" si="118"/>
        <v>0.32687599440869775</v>
      </c>
      <c r="I373">
        <f t="shared" ca="1" si="118"/>
        <v>0.37654930389502916</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12,"pt":"GO","pr":3600},{"dy":19,"sl":8,"tp":"fl1","vl":"Actor1002","cn":1,"pt":"DI","pp":64,"pr":49},{"dy":19,"sl":9},{"dy":20,"sl":0,"tp":"upn","vl":"69160","cn":13,"pt":"GO","pr":3900},{"dy":20,"sl":1,"tp":"fe","vl":"Equip5202","cn":1,"pt":"DI","pr":5},{"dy":20,"sl":2,"tp":"upn","vl":"81403","cn":9,"pt":"GO","pr":2700},{"dy":20,"sl":3,"tp":"fe","vl":"Equip2102","cn":1,"pt":"GO","pr":1200},{"dy":20,"sl":4,"tp":"fe","vl":"Equip1001","cn":1,"pt":"GO","pr":800},{"dy":20,"sl":5,"tp":"fe","vl":"Equip7102","cn":1,"pt":"GO","pr":3800},{"dy":20,"sl":6,"tp":"fe","vl":"Equip8001","cn":1,"pt":"GO","pr":4600},{"dy":20,"sl":7,"tp":"uph","vl":"88102","cn":14,"pt":"GO","pr":4200},{"dy":20,"sl":8,"tp":"fl1","vl":"Actor2015","cn":1,"pt":"DI","pp":54,"pr":39},{"dy":20,"sl":9},{"dy":21,"sl":0,"tp":"uph","vl":"6467","cn":9,"pt":"GO","pr":2700},{"dy":21,"sl":1,"tp":"upn","vl":"94861","cn":14,"pt":"DI","pr":4},{"dy":21,"sl":2,"tp":"fe","vl":"Equip5302","cn":1,"pt":"DI","pr":11},{"dy":21,"sl":3,"tp":"fe","vl":"Equip3101","cn":1,"pt":"GO","pr":1200},{"dy":21,"sl":4,"tp":"fe","vl":"Equip4001","cn":1,"pt":"GO","pr":700},{"dy":21,"sl":5,"tp":"upn","vl":"43155","cn":11,"pt":"GO","pr":3300},{"dy":21,"sl":6,"tp":"fe","vl":"Equip2002","cn":1,"pt":"GO","pr":900},{"dy":21,"sl":7,"tp":"fe","vl":"Equip3301","cn":1,"pt":"GO","pr":7800},{"dy":21,"sl":8,"tp":"fl1","vl":"Actor0007","cn":1,"pt":"DI","pp":59,"pr":43},{"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tp":"fc","vl":"Actor0125","cn":1,"pt":"DI","pp":219,"pr":159},{"dy":22,"sl":9,"tp":"fp","vl":"Actor0125","cn":100,"pt":"DI","pp":252,"pr":89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tp":"fl1","vl":"Actor1005","cn":1,"pt":"DI","pp":54,"pr":39},{"dy":23,"sl":9},{"dy":24,"sl":0,"tp":"bn","cn":1,"pt":"DI","pr":29},{"dy":24,"sl":1,"tp":"fe","vl":"Equip0101","cn":1,"pt":"GO","pr":1000},{"dy":24,"sl":2,"tp":"uph","vl":"52405","cn":12,"pt":"GO","pr":3600},{"dy":24,"sl":3,"tp":"upn","vl":"11471","cn":9,"pt":"GO","pr":2700},{"dy":24,"sl":4,"tp":"upn","vl":"95704","cn":14,"pt":"GO","pr":4200},{"dy":24,"sl":5,"tp":"uph","vl":"15462","cn":9,"pt":"GO","pr":2700},{"dy":24,"sl":6,"tp":"fe","vl":"Equip8301","cn":1,"pt":"GO","pr":74400},{"dy":24,"sl":7,"tp":"fe","vl":"Equip1001","cn":1,"pt":"GO","pr":700},{"dy":24,"sl":8,"tp":"fl1","vl":"Actor2011","cn":1,"pt":"DI","pp":54,"pr":39},{"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tp":"fl1","vl":"Actor3021","cn":1,"pt":"DI","pp":54,"pr":39},{"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tp":"fl1","vl":"Actor2010","cn":1,"pt":"DI","pp":54,"pr":39},{"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219,"pr":169},{"dy":20,"sl":10,"tp":"fc","vl":"Actor3114","cn":1,"pt":"DI","pp":219,"pr":169},{"dy":21,"sl":10,"tp":"fc","vl":"Actor3114","cn":1,"pt":"DI","pp":219,"pr":169},{"dy":22,"sl":10},{"dy":23,"sl":10,"tp":"fc","vl":"Actor0113","cn":1,"pt":"DI","pp":219,"pr":169},{"dy":24,"sl":10,"tp":"fc","vl":"Actor0113","cn":1,"pt":"DI","pp":219,"pr":169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80,"pt":"DI","pp":188,"pr":79},{"dy":20,"sl":11,"tp":"fp","vl":"Actor3114","cn":80,"pt":"DI","pp":188,"pr":79},{"dy":21,"sl":11,"tp":"fp","vl":"Actor3114","cn":80,"pt":"DI","pp":188,"pr":79},{"dy":22,"sl":11},{"dy":23,"sl":11,"tp":"fp","vl":"Actor0113","cn":80,"pt":"DI","pp":188,"pr":79},{"dy":24,"sl":11,"tp":"fp","vl":"Actor0113","cn":80,"pt":"DI","pp":188,"pr":79},{"dy":25,"sl":11,"tp":"fp","vl":"Actor1109","cn":80,"pt":"DI","pp":188,"pr":79},{"dy":26,"sl":11,"tp":"fp","vl":"Actor1109","cn":80,"pt":"DI","pp":188,"pr":79},{"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workbookViewId="1">
      <pane ySplit="1" topLeftCell="A26" activePane="bottomLeft" state="frozen"/>
      <selection pane="bottomLeft" activeCell="F36" sqref="F36"/>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375</v>
      </c>
      <c r="D1" t="s">
        <v>340</v>
      </c>
      <c r="E1" t="s">
        <v>380</v>
      </c>
      <c r="F1" t="s">
        <v>327</v>
      </c>
      <c r="G1" t="s">
        <v>332</v>
      </c>
      <c r="H1" t="s">
        <v>333</v>
      </c>
      <c r="I1" t="s">
        <v>328</v>
      </c>
      <c r="J1" t="s">
        <v>329</v>
      </c>
      <c r="K1" t="s">
        <v>330</v>
      </c>
      <c r="L1" t="s">
        <v>331</v>
      </c>
      <c r="M1" t="s">
        <v>334</v>
      </c>
      <c r="N1" t="s">
        <v>335</v>
      </c>
      <c r="O1" t="s">
        <v>336</v>
      </c>
      <c r="P1" t="s">
        <v>337</v>
      </c>
      <c r="Q1" t="s">
        <v>338</v>
      </c>
      <c r="R1" t="s">
        <v>339</v>
      </c>
      <c r="S1" t="s">
        <v>377</v>
      </c>
      <c r="T1" t="s">
        <v>376</v>
      </c>
      <c r="U1" t="s">
        <v>381</v>
      </c>
      <c r="V1" t="s">
        <v>382</v>
      </c>
      <c r="X1" t="s">
        <v>383</v>
      </c>
      <c r="Z1" t="s">
        <v>371</v>
      </c>
      <c r="AA1" t="s">
        <v>372</v>
      </c>
      <c r="AC1" t="s">
        <v>373</v>
      </c>
      <c r="AD1" t="s">
        <v>374</v>
      </c>
    </row>
    <row r="2" spans="1:30">
      <c r="A2">
        <v>1</v>
      </c>
      <c r="B2">
        <v>1</v>
      </c>
      <c r="C2" t="str">
        <f t="shared" ref="C2:C33" ca="1" si="0">VLOOKUP(RANDBETWEEN(1,COUNTA(Z:Z)-1),Z:AA,2,0)</f>
        <v>Actor2128m</v>
      </c>
      <c r="D2" t="str">
        <f>IF(ISBLANK(F2),"",
IFERROR(VLOOKUP(F2,[2]ActorTable!$A:$H,MATCH("이름참고",[2]ActorTable!$1:$1,0),0),"캐릭터없음"))</f>
        <v>프로토27</v>
      </c>
      <c r="E2" t="str">
        <f t="shared" ref="E2:E36" si="1">IF(AND(B2=1,NOT(ISBLANK(F2))),
IF(F2=F3,"같음",""),"")</f>
        <v/>
      </c>
      <c r="F2" t="s">
        <v>354</v>
      </c>
      <c r="G2">
        <v>3</v>
      </c>
      <c r="H2">
        <v>6</v>
      </c>
      <c r="I2">
        <v>0</v>
      </c>
      <c r="J2">
        <v>15</v>
      </c>
      <c r="K2">
        <v>0</v>
      </c>
      <c r="L2">
        <v>0</v>
      </c>
      <c r="M2">
        <v>0</v>
      </c>
      <c r="N2">
        <v>0</v>
      </c>
      <c r="O2">
        <v>0</v>
      </c>
      <c r="P2">
        <v>0</v>
      </c>
      <c r="Q2">
        <v>18</v>
      </c>
      <c r="R2">
        <v>193</v>
      </c>
      <c r="S2" t="str">
        <f>IFERROR(VLOOKUP(R2,[2]WingLookTable!$A:$B,2,0),"캐릭터없음")</f>
        <v>Wing_DustYellowOtherNoiseOtherSlow</v>
      </c>
      <c r="T2">
        <f t="shared" ref="T2:T33" ca="1" si="2">VLOOKUP(RANDBETWEEN(1,COUNTA(AC:AC)-1),AC:AD,2,0)</f>
        <v>220</v>
      </c>
      <c r="U2" t="str">
        <f t="shared" ref="U2:U64" ca="1" si="3">IF(ROW()=2,V2,OFFSET(U2,-1,0)&amp;IF(LEN(V2)=0,"",","&amp;V2))</f>
        <v>{"dy":1,"sl":1,"id":"Actor1216m","stats":{"tr":3,"trp":6,"str":0,"dex":15,"int":0,"vit":0,"train":0,"wgGr0":0,"wgGr1":0,"wgGr2":0,"wgGr3":18,"wgLk":193}}</v>
      </c>
      <c r="V2" t="str">
        <f t="shared" ref="V2:V33"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341</v>
      </c>
      <c r="AC2">
        <v>1</v>
      </c>
      <c r="AD2">
        <v>101</v>
      </c>
    </row>
    <row r="3" spans="1:30">
      <c r="A3">
        <v>1</v>
      </c>
      <c r="B3">
        <v>2</v>
      </c>
      <c r="C3" t="str">
        <f t="shared" ca="1" si="0"/>
        <v>Actor3022m</v>
      </c>
      <c r="D3" t="str">
        <f>IF(ISBLANK(F3),"",
IFERROR(VLOOKUP(F3,[2]ActorTable!$A:$H,MATCH("이름참고",[2]ActorTable!$1:$1,0),0),"캐릭터없음"))</f>
        <v/>
      </c>
      <c r="E3" t="str">
        <f t="shared" si="1"/>
        <v/>
      </c>
      <c r="G3">
        <v>3</v>
      </c>
      <c r="H3">
        <v>6</v>
      </c>
      <c r="I3">
        <v>0</v>
      </c>
      <c r="J3">
        <v>0</v>
      </c>
      <c r="K3">
        <v>15</v>
      </c>
      <c r="L3">
        <v>0</v>
      </c>
      <c r="M3">
        <v>0</v>
      </c>
      <c r="N3">
        <v>0</v>
      </c>
      <c r="O3">
        <v>0</v>
      </c>
      <c r="P3">
        <v>0</v>
      </c>
      <c r="Q3">
        <v>18</v>
      </c>
      <c r="R3">
        <v>223</v>
      </c>
      <c r="S3" t="str">
        <f>IFERROR(VLOOKUP(R3,[2]WingLookTable!$A:$B,2,0),"캐릭터없음")</f>
        <v>Wing_MultiFullOtherFullFast</v>
      </c>
      <c r="T3">
        <f t="shared" ca="1" si="2"/>
        <v>272</v>
      </c>
      <c r="U3" t="str">
        <f t="shared" ca="1" si="3"/>
        <v>{"dy":1,"sl":1,"id":"Actor1216m","stats":{"tr":3,"trp":6,"str":0,"dex":15,"int":0,"vit":0,"train":0,"wgGr0":0,"wgGr1":0,"wgGr2":0,"wgGr3":18,"wgLk":193}},{"dy":1,"sl":2}</v>
      </c>
      <c r="V3" t="str">
        <f t="shared" si="4"/>
        <v>{"dy":1,"sl":2}</v>
      </c>
      <c r="Z3">
        <v>2</v>
      </c>
      <c r="AA3" t="s">
        <v>342</v>
      </c>
      <c r="AC3">
        <v>2</v>
      </c>
      <c r="AD3">
        <v>105</v>
      </c>
    </row>
    <row r="4" spans="1:30">
      <c r="A4">
        <v>2</v>
      </c>
      <c r="B4">
        <v>1</v>
      </c>
      <c r="C4" t="str">
        <f t="shared" ca="1" si="0"/>
        <v>Actor0104m</v>
      </c>
      <c r="D4" t="str">
        <f>IF(ISBLANK(F4),"",
IFERROR(VLOOKUP(F4,[2]ActorTable!$A:$H,MATCH("이름참고",[2]ActorTable!$1:$1,0),0),"캐릭터없음"))</f>
        <v>카츄진</v>
      </c>
      <c r="E4" t="str">
        <f t="shared" si="1"/>
        <v/>
      </c>
      <c r="F4" t="s">
        <v>384</v>
      </c>
      <c r="G4">
        <v>3</v>
      </c>
      <c r="H4">
        <v>6</v>
      </c>
      <c r="I4">
        <v>0</v>
      </c>
      <c r="J4">
        <v>15</v>
      </c>
      <c r="K4">
        <v>0</v>
      </c>
      <c r="L4">
        <v>0</v>
      </c>
      <c r="M4">
        <v>0</v>
      </c>
      <c r="N4">
        <v>0</v>
      </c>
      <c r="O4">
        <v>0</v>
      </c>
      <c r="P4">
        <v>0</v>
      </c>
      <c r="Q4">
        <v>18</v>
      </c>
      <c r="R4">
        <v>248</v>
      </c>
      <c r="S4" t="str">
        <f>IFERROR(VLOOKUP(R4,[2]WingLookTable!$A:$B,2,0),"캐릭터없음")</f>
        <v>Wing_RedOtherOtherFullFast</v>
      </c>
      <c r="T4">
        <f t="shared" ca="1" si="2"/>
        <v>166</v>
      </c>
      <c r="U4" t="str">
        <f t="shared" ca="1" si="3"/>
        <v>{"dy":1,"sl":1,"id":"Actor1216m","stats":{"tr":3,"trp":6,"str":0,"dex":15,"int":0,"vit":0,"train":0,"wgGr0":0,"wgGr1":0,"wgGr2":0,"wgGr3":18,"wgLk":193}},{"dy":1,"sl":2},{"dy":2,"sl":1,"id":"Actor3117m","stats":{"tr":3,"trp":6,"str":0,"dex":15,"int":0,"vit":0,"train":0,"wgGr0":0,"wgGr1":0,"wgGr2":0,"wgGr3":18,"wgLk":248}}</v>
      </c>
      <c r="V4" t="str">
        <f t="shared" si="4"/>
        <v>{"dy":2,"sl":1,"id":"Actor3117m","stats":{"tr":3,"trp":6,"str":0,"dex":15,"int":0,"vit":0,"train":0,"wgGr0":0,"wgGr1":0,"wgGr2":0,"wgGr3":18,"wgLk":248}}</v>
      </c>
      <c r="Z4">
        <v>3</v>
      </c>
      <c r="AA4" t="s">
        <v>343</v>
      </c>
      <c r="AC4">
        <v>3</v>
      </c>
      <c r="AD4">
        <v>109</v>
      </c>
    </row>
    <row r="5" spans="1:30">
      <c r="A5">
        <v>2</v>
      </c>
      <c r="B5">
        <v>2</v>
      </c>
      <c r="C5" t="str">
        <f t="shared" ca="1" si="0"/>
        <v>Actor0201m</v>
      </c>
      <c r="D5" t="str">
        <f>IF(ISBLANK(F5),"",
IFERROR(VLOOKUP(F5,[2]ActorTable!$A:$H,MATCH("이름참고",[2]ActorTable!$1:$1,0),0),"캐릭터없음"))</f>
        <v>클레타</v>
      </c>
      <c r="E5" t="str">
        <f t="shared" si="1"/>
        <v/>
      </c>
      <c r="F5" t="s">
        <v>369</v>
      </c>
      <c r="G5">
        <v>3</v>
      </c>
      <c r="H5">
        <v>6</v>
      </c>
      <c r="I5">
        <v>0</v>
      </c>
      <c r="J5">
        <v>0</v>
      </c>
      <c r="K5">
        <v>15</v>
      </c>
      <c r="L5">
        <v>0</v>
      </c>
      <c r="M5">
        <v>0</v>
      </c>
      <c r="N5">
        <v>0</v>
      </c>
      <c r="O5">
        <v>0</v>
      </c>
      <c r="P5">
        <v>0</v>
      </c>
      <c r="Q5">
        <v>18</v>
      </c>
      <c r="R5">
        <v>163</v>
      </c>
      <c r="S5" t="str">
        <f>IFERROR(VLOOKUP(R5,[2]WingLookTable!$A:$B,2,0),"캐릭터없음")</f>
        <v>Wing_DustGreenSineOtherFullFast</v>
      </c>
      <c r="T5">
        <f t="shared" ca="1" si="2"/>
        <v>160</v>
      </c>
      <c r="U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v>
      </c>
      <c r="V5" t="str">
        <f t="shared" si="4"/>
        <v>{"dy":2,"sl":2,"id":"Actor0240m","stats":{"tr":3,"trp":6,"str":0,"dex":0,"int":15,"vit":0,"train":0,"wgGr0":0,"wgGr1":0,"wgGr2":0,"wgGr3":18,"wgLk":163}}</v>
      </c>
      <c r="Z5">
        <v>4</v>
      </c>
      <c r="AA5" t="s">
        <v>344</v>
      </c>
      <c r="AC5">
        <v>4</v>
      </c>
      <c r="AD5">
        <v>113</v>
      </c>
    </row>
    <row r="6" spans="1:30">
      <c r="A6">
        <v>3</v>
      </c>
      <c r="B6">
        <v>1</v>
      </c>
      <c r="C6" t="str">
        <f t="shared" ca="1" si="0"/>
        <v>Actor3114m</v>
      </c>
      <c r="D6" t="str">
        <f>IF(ISBLANK(F6),"",
IFERROR(VLOOKUP(F6,[2]ActorTable!$A:$H,MATCH("이름참고",[2]ActorTable!$1:$1,0),0),"캐릭터없음"))</f>
        <v>러센트</v>
      </c>
      <c r="E6" t="str">
        <f t="shared" si="1"/>
        <v/>
      </c>
      <c r="F6" t="s">
        <v>360</v>
      </c>
      <c r="G6">
        <v>3</v>
      </c>
      <c r="H6">
        <v>6</v>
      </c>
      <c r="I6">
        <v>0</v>
      </c>
      <c r="J6">
        <v>15</v>
      </c>
      <c r="K6">
        <v>0</v>
      </c>
      <c r="L6">
        <v>0</v>
      </c>
      <c r="M6">
        <v>0</v>
      </c>
      <c r="N6">
        <v>0</v>
      </c>
      <c r="O6">
        <v>0</v>
      </c>
      <c r="P6">
        <v>0</v>
      </c>
      <c r="Q6">
        <v>18</v>
      </c>
      <c r="R6">
        <v>306</v>
      </c>
      <c r="S6" t="str">
        <f>IFERROR(VLOOKUP(R6,[2]WingLookTable!$A:$B,2,0),"캐릭터없음")</f>
        <v>Wing_DustGreenSineOtherOtherFast</v>
      </c>
      <c r="T6">
        <f t="shared" ca="1" si="2"/>
        <v>297</v>
      </c>
      <c r="U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v>
      </c>
      <c r="V6" t="str">
        <f t="shared" si="4"/>
        <v>{"dy":3,"sl":1,"id":"Actor0024m","stats":{"tr":3,"trp":6,"str":0,"dex":15,"int":0,"vit":0,"train":0,"wgGr0":0,"wgGr1":0,"wgGr2":0,"wgGr3":18,"wgLk":306}}</v>
      </c>
      <c r="Z6">
        <v>5</v>
      </c>
      <c r="AA6" t="s">
        <v>345</v>
      </c>
      <c r="AC6">
        <v>5</v>
      </c>
      <c r="AD6">
        <v>117</v>
      </c>
    </row>
    <row r="7" spans="1:30">
      <c r="A7">
        <v>3</v>
      </c>
      <c r="B7">
        <v>2</v>
      </c>
      <c r="C7" t="str">
        <f t="shared" ca="1" si="0"/>
        <v>Actor1216m</v>
      </c>
      <c r="D7" t="str">
        <f>IF(ISBLANK(F7),"",
IFERROR(VLOOKUP(F7,[2]ActorTable!$A:$H,MATCH("이름참고",[2]ActorTable!$1:$1,0),0),"캐릭터없음"))</f>
        <v>슬로니카</v>
      </c>
      <c r="E7" t="str">
        <f t="shared" si="1"/>
        <v/>
      </c>
      <c r="F7" t="s">
        <v>352</v>
      </c>
      <c r="G7">
        <v>3</v>
      </c>
      <c r="H7">
        <v>6</v>
      </c>
      <c r="I7">
        <v>0</v>
      </c>
      <c r="J7">
        <v>0</v>
      </c>
      <c r="K7">
        <v>15</v>
      </c>
      <c r="L7">
        <v>0</v>
      </c>
      <c r="M7">
        <v>0</v>
      </c>
      <c r="N7">
        <v>0</v>
      </c>
      <c r="O7">
        <v>0</v>
      </c>
      <c r="P7">
        <v>0</v>
      </c>
      <c r="Q7">
        <v>18</v>
      </c>
      <c r="R7">
        <v>260</v>
      </c>
      <c r="S7" t="str">
        <f>IFERROR(VLOOKUP(R7,[2]WingLookTable!$A:$B,2,0),"캐릭터없음")</f>
        <v>Wing_SkySineNoiseFullSlow</v>
      </c>
      <c r="T7">
        <f t="shared" ca="1" si="2"/>
        <v>190</v>
      </c>
      <c r="U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7" t="str">
        <f t="shared" si="4"/>
        <v>{"dy":3,"sl":2,"id":"Actor3114m","stats":{"tr":3,"trp":6,"str":0,"dex":0,"int":15,"vit":0,"train":0,"wgGr0":0,"wgGr1":0,"wgGr2":0,"wgGr3":18,"wgLk":260}}</v>
      </c>
      <c r="Z7">
        <v>6</v>
      </c>
      <c r="AA7" t="s">
        <v>346</v>
      </c>
      <c r="AC7">
        <v>6</v>
      </c>
      <c r="AD7">
        <v>121</v>
      </c>
    </row>
    <row r="8" spans="1:30">
      <c r="A8">
        <v>4</v>
      </c>
      <c r="B8">
        <v>1</v>
      </c>
      <c r="C8" t="str">
        <f t="shared" ca="1" si="0"/>
        <v>Actor1108m</v>
      </c>
      <c r="D8" t="str">
        <f>IF(ISBLANK(F8),"",
IFERROR(VLOOKUP(F8,[2]ActorTable!$A:$H,MATCH("이름참고",[2]ActorTable!$1:$1,0),0),"캐릭터없음"))</f>
        <v>헤르윈</v>
      </c>
      <c r="E8" t="str">
        <f t="shared" si="1"/>
        <v/>
      </c>
      <c r="F8" t="s">
        <v>346</v>
      </c>
      <c r="G8">
        <v>3</v>
      </c>
      <c r="H8">
        <v>6</v>
      </c>
      <c r="I8">
        <v>0</v>
      </c>
      <c r="J8">
        <v>15</v>
      </c>
      <c r="K8">
        <v>0</v>
      </c>
      <c r="L8">
        <v>0</v>
      </c>
      <c r="M8">
        <v>0</v>
      </c>
      <c r="N8">
        <v>0</v>
      </c>
      <c r="O8">
        <v>0</v>
      </c>
      <c r="P8">
        <v>0</v>
      </c>
      <c r="Q8">
        <v>18</v>
      </c>
      <c r="R8">
        <v>297</v>
      </c>
      <c r="S8" t="str">
        <f>IFERROR(VLOOKUP(R8,[2]WingLookTable!$A:$B,2,0),"캐릭터없음")</f>
        <v>Wing_DustBlueOtherNoiseOtherFast</v>
      </c>
      <c r="T8">
        <f t="shared" ca="1" si="2"/>
        <v>175</v>
      </c>
      <c r="U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8" t="str">
        <f t="shared" si="4"/>
        <v>{"dy":4,"sl":1,"id":"Actor0007m","stats":{"tr":3,"trp":6,"str":0,"dex":15,"int":0,"vit":0,"train":0,"wgGr0":0,"wgGr1":0,"wgGr2":0,"wgGr3":18,"wgLk":297}}</v>
      </c>
      <c r="Z8">
        <v>7</v>
      </c>
      <c r="AA8" t="s">
        <v>347</v>
      </c>
      <c r="AC8">
        <v>7</v>
      </c>
      <c r="AD8">
        <v>125</v>
      </c>
    </row>
    <row r="9" spans="1:30">
      <c r="A9">
        <v>4</v>
      </c>
      <c r="B9">
        <v>2</v>
      </c>
      <c r="C9" t="str">
        <f t="shared" ca="1" si="0"/>
        <v>Actor1109m</v>
      </c>
      <c r="D9" t="str">
        <f>IF(ISBLANK(F9),"",
IFERROR(VLOOKUP(F9,[2]ActorTable!$A:$H,MATCH("이름참고",[2]ActorTable!$1:$1,0),0),"캐릭터없음"))</f>
        <v>원더</v>
      </c>
      <c r="E9" t="str">
        <f t="shared" si="1"/>
        <v/>
      </c>
      <c r="F9" t="s">
        <v>362</v>
      </c>
      <c r="G9">
        <v>3</v>
      </c>
      <c r="H9">
        <v>6</v>
      </c>
      <c r="I9">
        <v>0</v>
      </c>
      <c r="J9">
        <v>0</v>
      </c>
      <c r="K9">
        <v>15</v>
      </c>
      <c r="L9">
        <v>0</v>
      </c>
      <c r="M9">
        <v>0</v>
      </c>
      <c r="N9">
        <v>0</v>
      </c>
      <c r="O9">
        <v>0</v>
      </c>
      <c r="P9">
        <v>0</v>
      </c>
      <c r="Q9">
        <v>18</v>
      </c>
      <c r="R9">
        <v>223</v>
      </c>
      <c r="S9" t="str">
        <f>IFERROR(VLOOKUP(R9,[2]WingLookTable!$A:$B,2,0),"캐릭터없음")</f>
        <v>Wing_MultiFullOtherFullFast</v>
      </c>
      <c r="T9">
        <f t="shared" ca="1" si="2"/>
        <v>294</v>
      </c>
      <c r="U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9" t="str">
        <f t="shared" si="4"/>
        <v>{"dy":4,"sl":2,"id":"Actor2128m","stats":{"tr":3,"trp":6,"str":0,"dex":0,"int":15,"vit":0,"train":0,"wgGr0":0,"wgGr1":0,"wgGr2":0,"wgGr3":18,"wgLk":223}}</v>
      </c>
      <c r="Z9">
        <v>8</v>
      </c>
      <c r="AA9" t="s">
        <v>348</v>
      </c>
      <c r="AC9">
        <v>8</v>
      </c>
      <c r="AD9">
        <v>129</v>
      </c>
    </row>
    <row r="10" spans="1:30">
      <c r="A10">
        <v>5</v>
      </c>
      <c r="B10">
        <v>1</v>
      </c>
      <c r="C10" t="str">
        <f t="shared" ca="1" si="0"/>
        <v>Actor2015m</v>
      </c>
      <c r="D10" t="str">
        <f>IF(ISBLANK(F10),"",
IFERROR(VLOOKUP(F10,[2]ActorTable!$A:$H,MATCH("이름참고",[2]ActorTable!$1:$1,0),0),"캐릭터없음"))</f>
        <v>프리스</v>
      </c>
      <c r="E10" t="str">
        <f t="shared" si="1"/>
        <v/>
      </c>
      <c r="F10" t="s">
        <v>361</v>
      </c>
      <c r="G10">
        <v>3</v>
      </c>
      <c r="H10">
        <v>6</v>
      </c>
      <c r="I10">
        <v>0</v>
      </c>
      <c r="J10">
        <v>15</v>
      </c>
      <c r="K10">
        <v>0</v>
      </c>
      <c r="L10">
        <v>0</v>
      </c>
      <c r="M10">
        <v>0</v>
      </c>
      <c r="N10">
        <v>0</v>
      </c>
      <c r="O10">
        <v>0</v>
      </c>
      <c r="P10">
        <v>0</v>
      </c>
      <c r="Q10">
        <v>18</v>
      </c>
      <c r="R10">
        <v>148</v>
      </c>
      <c r="S10" t="str">
        <f>IFERROR(VLOOKUP(R10,[2]WingLookTable!$A:$B,2,0),"캐릭터없음")</f>
        <v>Wing_DustCyanPatternFullFullSlow</v>
      </c>
      <c r="T10">
        <f t="shared" ca="1" si="2"/>
        <v>236</v>
      </c>
      <c r="U1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0" t="str">
        <f t="shared" si="4"/>
        <v>{"dy":5,"sl":1,"id":"Actor0125m","stats":{"tr":3,"trp":6,"str":0,"dex":15,"int":0,"vit":0,"train":0,"wgGr0":0,"wgGr1":0,"wgGr2":0,"wgGr3":18,"wgLk":148}}</v>
      </c>
      <c r="Z10">
        <v>9</v>
      </c>
      <c r="AA10" t="s">
        <v>349</v>
      </c>
      <c r="AC10">
        <v>9</v>
      </c>
      <c r="AD10">
        <v>133</v>
      </c>
    </row>
    <row r="11" spans="1:30">
      <c r="A11">
        <v>5</v>
      </c>
      <c r="B11">
        <v>2</v>
      </c>
      <c r="C11" t="str">
        <f t="shared" ca="1" si="0"/>
        <v>Actor2010m</v>
      </c>
      <c r="D11" t="str">
        <f>IF(ISBLANK(F11),"",
IFERROR(VLOOKUP(F11,[2]ActorTable!$A:$H,MATCH("이름참고",[2]ActorTable!$1:$1,0),0),"캐릭터없음"))</f>
        <v>러센트</v>
      </c>
      <c r="E11" t="str">
        <f t="shared" si="1"/>
        <v/>
      </c>
      <c r="F11" t="s">
        <v>360</v>
      </c>
      <c r="G11">
        <v>3</v>
      </c>
      <c r="H11">
        <v>6</v>
      </c>
      <c r="I11">
        <v>0</v>
      </c>
      <c r="J11">
        <v>0</v>
      </c>
      <c r="K11">
        <v>15</v>
      </c>
      <c r="L11">
        <v>0</v>
      </c>
      <c r="M11">
        <v>0</v>
      </c>
      <c r="N11">
        <v>0</v>
      </c>
      <c r="O11">
        <v>0</v>
      </c>
      <c r="P11">
        <v>0</v>
      </c>
      <c r="Q11">
        <v>18</v>
      </c>
      <c r="R11">
        <v>223</v>
      </c>
      <c r="S11" t="str">
        <f>IFERROR(VLOOKUP(R11,[2]WingLookTable!$A:$B,2,0),"캐릭터없음")</f>
        <v>Wing_MultiFullOtherFullFast</v>
      </c>
      <c r="T11">
        <f t="shared" ca="1" si="2"/>
        <v>363</v>
      </c>
      <c r="U1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1" t="str">
        <f t="shared" si="4"/>
        <v>{"dy":5,"sl":2,"id":"Actor0024m","stats":{"tr":3,"trp":6,"str":0,"dex":0,"int":15,"vit":0,"train":0,"wgGr0":0,"wgGr1":0,"wgGr2":0,"wgGr3":18,"wgLk":223}}</v>
      </c>
      <c r="Z11">
        <v>10</v>
      </c>
      <c r="AA11" t="s">
        <v>350</v>
      </c>
      <c r="AC11">
        <v>10</v>
      </c>
      <c r="AD11">
        <v>137</v>
      </c>
    </row>
    <row r="12" spans="1:30">
      <c r="A12">
        <v>6</v>
      </c>
      <c r="B12">
        <v>1</v>
      </c>
      <c r="C12" t="str">
        <f t="shared" ca="1" si="0"/>
        <v>Actor2128m</v>
      </c>
      <c r="D12" t="str">
        <f>IF(ISBLANK(F12),"",
IFERROR(VLOOKUP(F12,[2]ActorTable!$A:$H,MATCH("이름참고",[2]ActorTable!$1:$1,0),0),"캐릭터없음"))</f>
        <v>오비우스</v>
      </c>
      <c r="E12" t="str">
        <f t="shared" si="1"/>
        <v/>
      </c>
      <c r="F12" t="s">
        <v>370</v>
      </c>
      <c r="G12">
        <v>3</v>
      </c>
      <c r="H12">
        <v>6</v>
      </c>
      <c r="I12">
        <v>0</v>
      </c>
      <c r="J12">
        <v>15</v>
      </c>
      <c r="K12">
        <v>0</v>
      </c>
      <c r="L12">
        <v>0</v>
      </c>
      <c r="M12">
        <v>0</v>
      </c>
      <c r="N12">
        <v>0</v>
      </c>
      <c r="O12">
        <v>0</v>
      </c>
      <c r="P12">
        <v>0</v>
      </c>
      <c r="Q12">
        <v>18</v>
      </c>
      <c r="R12">
        <v>202</v>
      </c>
      <c r="S12" t="str">
        <f>IFERROR(VLOOKUP(R12,[2]WingLookTable!$A:$B,2,0),"캐릭터없음")</f>
        <v>Wing_FireOtherSineFullFast</v>
      </c>
      <c r="T12">
        <f t="shared" ca="1" si="2"/>
        <v>332</v>
      </c>
      <c r="U1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2" t="str">
        <f t="shared" si="4"/>
        <v>{"dy":6,"sl":1,"id":"Actor1141m","stats":{"tr":3,"trp":6,"str":0,"dex":15,"int":0,"vit":0,"train":0,"wgGr0":0,"wgGr1":0,"wgGr2":0,"wgGr3":18,"wgLk":202}}</v>
      </c>
      <c r="Z12">
        <v>11</v>
      </c>
      <c r="AA12" t="s">
        <v>351</v>
      </c>
      <c r="AC12">
        <v>11</v>
      </c>
      <c r="AD12">
        <v>141</v>
      </c>
    </row>
    <row r="13" spans="1:30">
      <c r="A13">
        <v>6</v>
      </c>
      <c r="B13">
        <v>2</v>
      </c>
      <c r="C13" t="str">
        <f t="shared" ca="1" si="0"/>
        <v>Actor2120m</v>
      </c>
      <c r="D13" t="str">
        <f>IF(ISBLANK(F13),"",
IFERROR(VLOOKUP(F13,[2]ActorTable!$A:$H,MATCH("이름참고",[2]ActorTable!$1:$1,0),0),"캐릭터없음"))</f>
        <v>딘즈</v>
      </c>
      <c r="E13" t="str">
        <f t="shared" si="1"/>
        <v/>
      </c>
      <c r="F13" t="s">
        <v>359</v>
      </c>
      <c r="G13">
        <v>3</v>
      </c>
      <c r="H13">
        <v>6</v>
      </c>
      <c r="I13">
        <v>0</v>
      </c>
      <c r="J13">
        <v>0</v>
      </c>
      <c r="K13">
        <v>15</v>
      </c>
      <c r="L13">
        <v>0</v>
      </c>
      <c r="M13">
        <v>0</v>
      </c>
      <c r="N13">
        <v>0</v>
      </c>
      <c r="O13">
        <v>0</v>
      </c>
      <c r="P13">
        <v>0</v>
      </c>
      <c r="Q13">
        <v>18</v>
      </c>
      <c r="R13">
        <v>288</v>
      </c>
      <c r="S13" t="str">
        <f>IFERROR(VLOOKUP(R13,[2]WingLookTable!$A:$B,2,0),"캐릭터없음")</f>
        <v>Wing_YellowStripeOtherFullFast</v>
      </c>
      <c r="T13">
        <f t="shared" ca="1" si="2"/>
        <v>248</v>
      </c>
      <c r="U1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3" t="str">
        <f t="shared" si="4"/>
        <v>{"dy":6,"sl":2,"id":"Actor3022m","stats":{"tr":3,"trp":6,"str":0,"dex":0,"int":15,"vit":0,"train":0,"wgGr0":0,"wgGr1":0,"wgGr2":0,"wgGr3":18,"wgLk":288}}</v>
      </c>
      <c r="Z13">
        <v>12</v>
      </c>
      <c r="AA13" t="s">
        <v>352</v>
      </c>
      <c r="AC13">
        <v>12</v>
      </c>
      <c r="AD13">
        <v>145</v>
      </c>
    </row>
    <row r="14" spans="1:30">
      <c r="A14">
        <v>7</v>
      </c>
      <c r="B14">
        <v>1</v>
      </c>
      <c r="C14" t="str">
        <f t="shared" ca="1" si="0"/>
        <v>Actor3117m</v>
      </c>
      <c r="D14" t="str">
        <f>IF(ISBLANK(F14),"",
IFERROR(VLOOKUP(F14,[2]ActorTable!$A:$H,MATCH("이름참고",[2]ActorTable!$1:$1,0),0),"캐릭터없음"))</f>
        <v>카츄진</v>
      </c>
      <c r="E14" t="str">
        <f t="shared" si="1"/>
        <v/>
      </c>
      <c r="F14" t="s">
        <v>355</v>
      </c>
      <c r="G14">
        <v>3</v>
      </c>
      <c r="H14">
        <v>6</v>
      </c>
      <c r="I14">
        <v>0</v>
      </c>
      <c r="J14">
        <v>15</v>
      </c>
      <c r="K14">
        <v>0</v>
      </c>
      <c r="L14">
        <v>0</v>
      </c>
      <c r="M14">
        <v>0</v>
      </c>
      <c r="N14">
        <v>0</v>
      </c>
      <c r="O14">
        <v>0</v>
      </c>
      <c r="P14">
        <v>0</v>
      </c>
      <c r="Q14">
        <v>18</v>
      </c>
      <c r="R14">
        <v>117</v>
      </c>
      <c r="S14" t="str">
        <f>IFERROR(VLOOKUP(R14,[2]WingLookTable!$A:$B,2,0),"캐릭터없음")</f>
        <v>Wing_BlueSineNoiseFullSlow</v>
      </c>
      <c r="T14">
        <f t="shared" ca="1" si="2"/>
        <v>360</v>
      </c>
      <c r="U1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4" t="str">
        <f t="shared" si="4"/>
        <v>{"dy":7,"sl":1,"id":"Actor3117m","stats":{"tr":3,"trp":6,"str":0,"dex":15,"int":0,"vit":0,"train":0,"wgGr0":0,"wgGr1":0,"wgGr2":0,"wgGr3":18,"wgLk":117}}</v>
      </c>
      <c r="Z14">
        <v>13</v>
      </c>
      <c r="AA14" t="s">
        <v>353</v>
      </c>
      <c r="AC14">
        <v>13</v>
      </c>
      <c r="AD14">
        <v>148</v>
      </c>
    </row>
    <row r="15" spans="1:30">
      <c r="A15">
        <v>7</v>
      </c>
      <c r="B15">
        <v>2</v>
      </c>
      <c r="C15" t="str">
        <f t="shared" ca="1" si="0"/>
        <v>Actor0007m</v>
      </c>
      <c r="D15" t="str">
        <f>IF(ISBLANK(F15),"",
IFERROR(VLOOKUP(F15,[2]ActorTable!$A:$H,MATCH("이름참고",[2]ActorTable!$1:$1,0),0),"캐릭터없음"))</f>
        <v>베이</v>
      </c>
      <c r="E15" t="str">
        <f t="shared" si="1"/>
        <v/>
      </c>
      <c r="F15" t="s">
        <v>344</v>
      </c>
      <c r="G15">
        <v>3</v>
      </c>
      <c r="H15">
        <v>6</v>
      </c>
      <c r="I15">
        <v>0</v>
      </c>
      <c r="J15">
        <v>0</v>
      </c>
      <c r="K15">
        <v>15</v>
      </c>
      <c r="L15">
        <v>0</v>
      </c>
      <c r="M15">
        <v>0</v>
      </c>
      <c r="N15">
        <v>0</v>
      </c>
      <c r="O15">
        <v>0</v>
      </c>
      <c r="P15">
        <v>0</v>
      </c>
      <c r="Q15">
        <v>18</v>
      </c>
      <c r="R15">
        <v>315</v>
      </c>
      <c r="S15" t="str">
        <f>IFERROR(VLOOKUP(R15,[2]WingLookTable!$A:$B,2,0),"캐릭터없음")</f>
        <v>Wing_DustMultiNoiseOtherOtherSlow</v>
      </c>
      <c r="T15">
        <f t="shared" ca="1" si="2"/>
        <v>129</v>
      </c>
      <c r="U1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5" t="str">
        <f t="shared" si="4"/>
        <v>{"dy":7,"sl":2,"id":"Actor0104m","stats":{"tr":3,"trp":6,"str":0,"dex":0,"int":15,"vit":0,"train":0,"wgGr0":0,"wgGr1":0,"wgGr2":0,"wgGr3":18,"wgLk":315}}</v>
      </c>
      <c r="Z15">
        <v>14</v>
      </c>
      <c r="AA15" t="s">
        <v>354</v>
      </c>
      <c r="AC15">
        <v>14</v>
      </c>
      <c r="AD15">
        <v>151</v>
      </c>
    </row>
    <row r="16" spans="1:30">
      <c r="A16">
        <v>8</v>
      </c>
      <c r="B16">
        <v>1</v>
      </c>
      <c r="C16" t="str">
        <f t="shared" ca="1" si="0"/>
        <v>Actor0113m</v>
      </c>
      <c r="D16" t="str">
        <f>IF(ISBLANK(F16),"",
IFERROR(VLOOKUP(F16,[2]ActorTable!$A:$H,MATCH("이름참고",[2]ActorTable!$1:$1,0),0),"캐릭터없음"))</f>
        <v>플랜도</v>
      </c>
      <c r="E16" t="str">
        <f t="shared" si="1"/>
        <v/>
      </c>
      <c r="F16" t="s">
        <v>368</v>
      </c>
      <c r="G16">
        <v>3</v>
      </c>
      <c r="H16">
        <v>6</v>
      </c>
      <c r="I16">
        <v>0</v>
      </c>
      <c r="J16">
        <v>15</v>
      </c>
      <c r="K16">
        <v>0</v>
      </c>
      <c r="L16">
        <v>0</v>
      </c>
      <c r="M16">
        <v>0</v>
      </c>
      <c r="N16">
        <v>0</v>
      </c>
      <c r="O16">
        <v>0</v>
      </c>
      <c r="P16">
        <v>0</v>
      </c>
      <c r="Q16">
        <v>18</v>
      </c>
      <c r="R16">
        <v>244</v>
      </c>
      <c r="S16" t="str">
        <f>IFERROR(VLOOKUP(R16,[2]WingLookTable!$A:$B,2,0),"캐릭터없음")</f>
        <v>Wing_PurpleStripeNoiseFullSlow</v>
      </c>
      <c r="T16">
        <f t="shared" ca="1" si="2"/>
        <v>300</v>
      </c>
      <c r="U1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6" t="str">
        <f t="shared" si="4"/>
        <v>{"dy":8,"sl":1,"id":"Actor1039m","stats":{"tr":3,"trp":6,"str":0,"dex":15,"int":0,"vit":0,"train":0,"wgGr0":0,"wgGr1":0,"wgGr2":0,"wgGr3":18,"wgLk":244}}</v>
      </c>
      <c r="Z16">
        <v>15</v>
      </c>
      <c r="AA16" t="s">
        <v>355</v>
      </c>
      <c r="AC16">
        <v>15</v>
      </c>
      <c r="AD16">
        <v>154</v>
      </c>
    </row>
    <row r="17" spans="1:30">
      <c r="A17">
        <v>8</v>
      </c>
      <c r="B17">
        <v>2</v>
      </c>
      <c r="C17" t="str">
        <f t="shared" ca="1" si="0"/>
        <v>Actor1005m</v>
      </c>
      <c r="D17" t="str">
        <f>IF(ISBLANK(F17),"",
IFERROR(VLOOKUP(F17,[2]ActorTable!$A:$H,MATCH("이름참고",[2]ActorTable!$1:$1,0),0),"캐릭터없음"))</f>
        <v>테이슨</v>
      </c>
      <c r="E17" t="str">
        <f t="shared" si="1"/>
        <v/>
      </c>
      <c r="F17" t="s">
        <v>347</v>
      </c>
      <c r="G17">
        <v>3</v>
      </c>
      <c r="H17">
        <v>6</v>
      </c>
      <c r="I17">
        <v>0</v>
      </c>
      <c r="J17">
        <v>0</v>
      </c>
      <c r="K17">
        <v>15</v>
      </c>
      <c r="L17">
        <v>0</v>
      </c>
      <c r="M17">
        <v>0</v>
      </c>
      <c r="N17">
        <v>0</v>
      </c>
      <c r="O17">
        <v>0</v>
      </c>
      <c r="P17">
        <v>0</v>
      </c>
      <c r="Q17">
        <v>18</v>
      </c>
      <c r="R17">
        <v>315</v>
      </c>
      <c r="S17" t="str">
        <f>IFERROR(VLOOKUP(R17,[2]WingLookTable!$A:$B,2,0),"캐릭터없음")</f>
        <v>Wing_DustMultiNoiseOtherOtherSlow</v>
      </c>
      <c r="T17">
        <f t="shared" ca="1" si="2"/>
        <v>190</v>
      </c>
      <c r="U1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7" t="str">
        <f t="shared" si="4"/>
        <v>{"dy":8,"sl":2,"id":"Actor1108m","stats":{"tr":3,"trp":6,"str":0,"dex":0,"int":15,"vit":0,"train":0,"wgGr0":0,"wgGr1":0,"wgGr2":0,"wgGr3":18,"wgLk":315}}</v>
      </c>
      <c r="Z17">
        <v>16</v>
      </c>
      <c r="AA17" t="s">
        <v>356</v>
      </c>
      <c r="AC17">
        <v>16</v>
      </c>
      <c r="AD17">
        <v>157</v>
      </c>
    </row>
    <row r="18" spans="1:30">
      <c r="A18">
        <v>9</v>
      </c>
      <c r="B18">
        <v>1</v>
      </c>
      <c r="C18" t="str">
        <f t="shared" ca="1" si="0"/>
        <v>Actor3231m</v>
      </c>
      <c r="D18" t="str">
        <f>IF(ISBLANK(F18),"",
IFERROR(VLOOKUP(F18,[2]ActorTable!$A:$H,MATCH("이름참고",[2]ActorTable!$1:$1,0),0),"캐릭터없음"))</f>
        <v>젤리아</v>
      </c>
      <c r="E18" t="str">
        <f t="shared" si="1"/>
        <v/>
      </c>
      <c r="F18" t="s">
        <v>345</v>
      </c>
      <c r="G18">
        <v>3</v>
      </c>
      <c r="H18">
        <v>6</v>
      </c>
      <c r="I18">
        <v>0</v>
      </c>
      <c r="J18">
        <v>15</v>
      </c>
      <c r="K18">
        <v>0</v>
      </c>
      <c r="L18">
        <v>0</v>
      </c>
      <c r="M18">
        <v>0</v>
      </c>
      <c r="N18">
        <v>0</v>
      </c>
      <c r="O18">
        <v>0</v>
      </c>
      <c r="P18">
        <v>0</v>
      </c>
      <c r="Q18">
        <v>18</v>
      </c>
      <c r="R18">
        <v>160</v>
      </c>
      <c r="S18" t="str">
        <f>IFERROR(VLOOKUP(R18,[2]WingLookTable!$A:$B,2,0),"캐릭터없음")</f>
        <v>Wing_DustGreenSineFullOtherFast</v>
      </c>
      <c r="T18">
        <f t="shared" ca="1" si="2"/>
        <v>324</v>
      </c>
      <c r="U1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8" t="str">
        <f t="shared" si="4"/>
        <v>{"dy":9,"sl":1,"id":"Actor1005m","stats":{"tr":3,"trp":6,"str":0,"dex":15,"int":0,"vit":0,"train":0,"wgGr0":0,"wgGr1":0,"wgGr2":0,"wgGr3":18,"wgLk":160}}</v>
      </c>
      <c r="Z18">
        <v>17</v>
      </c>
      <c r="AA18" t="s">
        <v>357</v>
      </c>
      <c r="AC18">
        <v>17</v>
      </c>
      <c r="AD18">
        <v>160</v>
      </c>
    </row>
    <row r="19" spans="1:30">
      <c r="A19">
        <v>9</v>
      </c>
      <c r="B19">
        <v>2</v>
      </c>
      <c r="C19" t="str">
        <f t="shared" ca="1" si="0"/>
        <v>Actor0113m</v>
      </c>
      <c r="D19" t="str">
        <f>IF(ISBLANK(F19),"",
IFERROR(VLOOKUP(F19,[2]ActorTable!$A:$H,MATCH("이름참고",[2]ActorTable!$1:$1,0),0),"캐릭터없음"))</f>
        <v>프리스</v>
      </c>
      <c r="E19" t="str">
        <f t="shared" si="1"/>
        <v/>
      </c>
      <c r="F19" t="s">
        <v>361</v>
      </c>
      <c r="G19">
        <v>3</v>
      </c>
      <c r="H19">
        <v>6</v>
      </c>
      <c r="I19">
        <v>0</v>
      </c>
      <c r="J19">
        <v>0</v>
      </c>
      <c r="K19">
        <v>15</v>
      </c>
      <c r="L19">
        <v>0</v>
      </c>
      <c r="M19">
        <v>0</v>
      </c>
      <c r="N19">
        <v>0</v>
      </c>
      <c r="O19">
        <v>0</v>
      </c>
      <c r="P19">
        <v>0</v>
      </c>
      <c r="Q19">
        <v>18</v>
      </c>
      <c r="R19">
        <v>256</v>
      </c>
      <c r="S19" t="str">
        <f>IFERROR(VLOOKUP(R19,[2]WingLookTable!$A:$B,2,0),"캐릭터없음")</f>
        <v>Wing_SkyFullNoiseOtherFast</v>
      </c>
      <c r="T19">
        <f t="shared" ca="1" si="2"/>
        <v>356</v>
      </c>
      <c r="U1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19" t="str">
        <f t="shared" si="4"/>
        <v>{"dy":9,"sl":2,"id":"Actor0125m","stats":{"tr":3,"trp":6,"str":0,"dex":0,"int":15,"vit":0,"train":0,"wgGr0":0,"wgGr1":0,"wgGr2":0,"wgGr3":18,"wgLk":256}}</v>
      </c>
      <c r="Z19">
        <v>18</v>
      </c>
      <c r="AA19" t="s">
        <v>358</v>
      </c>
      <c r="AC19">
        <v>18</v>
      </c>
      <c r="AD19">
        <v>163</v>
      </c>
    </row>
    <row r="20" spans="1:30">
      <c r="A20">
        <v>10</v>
      </c>
      <c r="B20">
        <v>1</v>
      </c>
      <c r="C20" t="str">
        <f t="shared" ca="1" si="0"/>
        <v>Actor0201m</v>
      </c>
      <c r="D20" t="str">
        <f>IF(ISBLANK(F20),"",
IFERROR(VLOOKUP(F20,[2]ActorTable!$A:$H,MATCH("이름참고",[2]ActorTable!$1:$1,0),0),"캐릭터없음"))</f>
        <v>프로토27</v>
      </c>
      <c r="E20" t="str">
        <f t="shared" si="1"/>
        <v/>
      </c>
      <c r="F20" t="s">
        <v>378</v>
      </c>
      <c r="G20">
        <v>3</v>
      </c>
      <c r="H20">
        <v>6</v>
      </c>
      <c r="I20">
        <v>0</v>
      </c>
      <c r="J20">
        <v>15</v>
      </c>
      <c r="K20">
        <v>0</v>
      </c>
      <c r="L20">
        <v>0</v>
      </c>
      <c r="M20">
        <v>0</v>
      </c>
      <c r="N20">
        <v>0</v>
      </c>
      <c r="O20">
        <v>0</v>
      </c>
      <c r="P20">
        <v>0</v>
      </c>
      <c r="Q20">
        <v>18</v>
      </c>
      <c r="R20">
        <v>356</v>
      </c>
      <c r="S20" t="str">
        <f>IFERROR(VLOOKUP(R20,[2]WingLookTable!$A:$B,2,0),"캐릭터없음")</f>
        <v>Wing_GreenOtherPatternOtherFast</v>
      </c>
      <c r="T20">
        <f t="shared" ca="1" si="2"/>
        <v>324</v>
      </c>
      <c r="U2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0" t="str">
        <f t="shared" si="4"/>
        <v>{"dy":10,"sl":1,"id":"Actor1216m","stats":{"tr":3,"trp":6,"str":0,"dex":15,"int":0,"vit":0,"train":0,"wgGr0":0,"wgGr1":0,"wgGr2":0,"wgGr3":18,"wgLk":356}}</v>
      </c>
      <c r="Z20">
        <v>19</v>
      </c>
      <c r="AA20" t="s">
        <v>359</v>
      </c>
      <c r="AC20">
        <v>19</v>
      </c>
      <c r="AD20">
        <v>166</v>
      </c>
    </row>
    <row r="21" spans="1:30">
      <c r="A21">
        <v>10</v>
      </c>
      <c r="B21">
        <v>2</v>
      </c>
      <c r="C21" t="str">
        <f t="shared" ca="1" si="0"/>
        <v>Actor0007m</v>
      </c>
      <c r="D21" t="str">
        <f>IF(ISBLANK(F21),"",
IFERROR(VLOOKUP(F21,[2]ActorTable!$A:$H,MATCH("이름참고",[2]ActorTable!$1:$1,0),0),"캐릭터없음"))</f>
        <v/>
      </c>
      <c r="E21" t="str">
        <f t="shared" si="1"/>
        <v/>
      </c>
      <c r="G21">
        <v>3</v>
      </c>
      <c r="H21">
        <v>6</v>
      </c>
      <c r="I21">
        <v>0</v>
      </c>
      <c r="J21">
        <v>0</v>
      </c>
      <c r="K21">
        <v>15</v>
      </c>
      <c r="L21">
        <v>0</v>
      </c>
      <c r="M21">
        <v>0</v>
      </c>
      <c r="N21">
        <v>0</v>
      </c>
      <c r="O21">
        <v>0</v>
      </c>
      <c r="P21">
        <v>0</v>
      </c>
      <c r="Q21">
        <v>18</v>
      </c>
      <c r="R21">
        <v>244</v>
      </c>
      <c r="S21" t="str">
        <f>IFERROR(VLOOKUP(R21,[2]WingLookTable!$A:$B,2,0),"캐릭터없음")</f>
        <v>Wing_PurpleStripeNoiseFullSlow</v>
      </c>
      <c r="T21">
        <f t="shared" ca="1" si="2"/>
        <v>141</v>
      </c>
      <c r="U2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1" t="str">
        <f t="shared" si="4"/>
        <v>{"dy":10,"sl":2}</v>
      </c>
      <c r="Z21">
        <v>20</v>
      </c>
      <c r="AA21" t="s">
        <v>360</v>
      </c>
      <c r="AC21">
        <v>20</v>
      </c>
      <c r="AD21">
        <v>169</v>
      </c>
    </row>
    <row r="22" spans="1:30">
      <c r="A22">
        <v>11</v>
      </c>
      <c r="B22">
        <v>1</v>
      </c>
      <c r="C22" t="str">
        <f t="shared" ca="1" si="0"/>
        <v>Actor3021m</v>
      </c>
      <c r="D22" t="str">
        <f>IF(ISBLANK(F22),"",
IFERROR(VLOOKUP(F22,[2]ActorTable!$A:$H,MATCH("이름참고",[2]ActorTable!$1:$1,0),0),"캐릭터없음"))</f>
        <v>오비우스</v>
      </c>
      <c r="E22" t="str">
        <f t="shared" si="1"/>
        <v/>
      </c>
      <c r="F22" t="s">
        <v>379</v>
      </c>
      <c r="G22">
        <v>3</v>
      </c>
      <c r="H22">
        <v>6</v>
      </c>
      <c r="I22">
        <v>0</v>
      </c>
      <c r="J22">
        <v>15</v>
      </c>
      <c r="K22">
        <v>0</v>
      </c>
      <c r="L22">
        <v>0</v>
      </c>
      <c r="M22">
        <v>0</v>
      </c>
      <c r="N22">
        <v>0</v>
      </c>
      <c r="O22">
        <v>0</v>
      </c>
      <c r="P22">
        <v>0</v>
      </c>
      <c r="Q22">
        <v>18</v>
      </c>
      <c r="R22">
        <v>181</v>
      </c>
      <c r="S22" t="str">
        <f>IFERROR(VLOOKUP(R22,[2]WingLookTable!$A:$B,2,0),"캐릭터없음")</f>
        <v>Wing_DustPurpleNoiseOtherStripeSlow</v>
      </c>
      <c r="T22">
        <f t="shared" ca="1" si="2"/>
        <v>141</v>
      </c>
      <c r="U2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2" t="str">
        <f t="shared" si="4"/>
        <v>{"dy":11,"sl":1,"id":"Actor1141m","stats":{"tr":3,"trp":6,"str":0,"dex":15,"int":0,"vit":0,"train":0,"wgGr0":0,"wgGr1":0,"wgGr2":0,"wgGr3":18,"wgLk":181}}</v>
      </c>
      <c r="Z22">
        <v>21</v>
      </c>
      <c r="AA22" t="s">
        <v>361</v>
      </c>
      <c r="AC22">
        <v>21</v>
      </c>
      <c r="AD22">
        <v>172</v>
      </c>
    </row>
    <row r="23" spans="1:30">
      <c r="A23">
        <v>11</v>
      </c>
      <c r="B23">
        <v>2</v>
      </c>
      <c r="C23" t="str">
        <f t="shared" ca="1" si="0"/>
        <v>Actor0201m</v>
      </c>
      <c r="D23" t="str">
        <f>IF(ISBLANK(F23),"",
IFERROR(VLOOKUP(F23,[2]ActorTable!$A:$H,MATCH("이름참고",[2]ActorTable!$1:$1,0),0),"캐릭터없음"))</f>
        <v>간파울</v>
      </c>
      <c r="E23" t="str">
        <f t="shared" si="1"/>
        <v/>
      </c>
      <c r="F23" t="s">
        <v>341</v>
      </c>
      <c r="G23">
        <v>3</v>
      </c>
      <c r="H23">
        <v>6</v>
      </c>
      <c r="I23">
        <v>0</v>
      </c>
      <c r="J23">
        <v>0</v>
      </c>
      <c r="K23">
        <v>15</v>
      </c>
      <c r="L23">
        <v>0</v>
      </c>
      <c r="M23">
        <v>0</v>
      </c>
      <c r="N23">
        <v>0</v>
      </c>
      <c r="O23">
        <v>0</v>
      </c>
      <c r="P23">
        <v>0</v>
      </c>
      <c r="Q23">
        <v>18</v>
      </c>
      <c r="R23">
        <v>175</v>
      </c>
      <c r="S23" t="str">
        <f>IFERROR(VLOOKUP(R23,[2]WingLookTable!$A:$B,2,0),"캐릭터없음")</f>
        <v>Wing_DustMultiSineOtherFullSlow2</v>
      </c>
      <c r="T23">
        <f t="shared" ca="1" si="2"/>
        <v>324</v>
      </c>
      <c r="U2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3" t="str">
        <f t="shared" si="4"/>
        <v>{"dy":11,"sl":2,"id":"Actor0201m","stats":{"tr":3,"trp":6,"str":0,"dex":0,"int":15,"vit":0,"train":0,"wgGr0":0,"wgGr1":0,"wgGr2":0,"wgGr3":18,"wgLk":175}}</v>
      </c>
      <c r="Z23">
        <v>22</v>
      </c>
      <c r="AA23" t="s">
        <v>362</v>
      </c>
      <c r="AC23">
        <v>22</v>
      </c>
      <c r="AD23">
        <v>175</v>
      </c>
    </row>
    <row r="24" spans="1:30">
      <c r="A24">
        <v>12</v>
      </c>
      <c r="B24">
        <v>1</v>
      </c>
      <c r="C24" t="str">
        <f t="shared" ca="1" si="0"/>
        <v>Actor0201m</v>
      </c>
      <c r="D24" t="str">
        <f>IF(ISBLANK(F24),"",
IFERROR(VLOOKUP(F24,[2]ActorTable!$A:$H,MATCH("이름참고",[2]ActorTable!$1:$1,0),0),"캐릭터없음"))</f>
        <v/>
      </c>
      <c r="E24" t="str">
        <f t="shared" si="1"/>
        <v/>
      </c>
      <c r="G24">
        <v>3</v>
      </c>
      <c r="H24">
        <v>6</v>
      </c>
      <c r="I24">
        <v>0</v>
      </c>
      <c r="J24">
        <v>15</v>
      </c>
      <c r="K24">
        <v>0</v>
      </c>
      <c r="L24">
        <v>0</v>
      </c>
      <c r="M24">
        <v>0</v>
      </c>
      <c r="N24">
        <v>0</v>
      </c>
      <c r="O24">
        <v>0</v>
      </c>
      <c r="P24">
        <v>0</v>
      </c>
      <c r="Q24">
        <v>18</v>
      </c>
      <c r="R24">
        <v>214</v>
      </c>
      <c r="S24" t="str">
        <f>IFERROR(VLOOKUP(R24,[2]WingLookTable!$A:$B,2,0),"캐릭터없음")</f>
        <v>Wing_GrayStripeSineFullFast</v>
      </c>
      <c r="T24">
        <f t="shared" ca="1" si="2"/>
        <v>125</v>
      </c>
      <c r="U2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4" t="str">
        <f t="shared" si="4"/>
        <v>{"dy":12,"sl":1}</v>
      </c>
      <c r="Z24">
        <v>23</v>
      </c>
      <c r="AA24" t="s">
        <v>363</v>
      </c>
      <c r="AC24">
        <v>23</v>
      </c>
      <c r="AD24">
        <v>178</v>
      </c>
    </row>
    <row r="25" spans="1:30">
      <c r="A25">
        <v>12</v>
      </c>
      <c r="B25">
        <v>2</v>
      </c>
      <c r="C25" t="str">
        <f t="shared" ca="1" si="0"/>
        <v>Actor3114m</v>
      </c>
      <c r="D25" t="str">
        <f>IF(ISBLANK(F25),"",
IFERROR(VLOOKUP(F25,[2]ActorTable!$A:$H,MATCH("이름참고",[2]ActorTable!$1:$1,0),0),"캐릭터없음"))</f>
        <v/>
      </c>
      <c r="E25" t="str">
        <f t="shared" si="1"/>
        <v/>
      </c>
      <c r="G25">
        <v>3</v>
      </c>
      <c r="H25">
        <v>6</v>
      </c>
      <c r="I25">
        <v>0</v>
      </c>
      <c r="J25">
        <v>0</v>
      </c>
      <c r="K25">
        <v>15</v>
      </c>
      <c r="L25">
        <v>0</v>
      </c>
      <c r="M25">
        <v>0</v>
      </c>
      <c r="N25">
        <v>0</v>
      </c>
      <c r="O25">
        <v>0</v>
      </c>
      <c r="P25">
        <v>0</v>
      </c>
      <c r="Q25">
        <v>18</v>
      </c>
      <c r="R25">
        <v>321</v>
      </c>
      <c r="S25" t="str">
        <f>IFERROR(VLOOKUP(R25,[2]WingLookTable!$A:$B,2,0),"캐릭터없음")</f>
        <v>Wing_DustMultiOtherOtherOtherSlow</v>
      </c>
      <c r="T25">
        <f t="shared" ca="1" si="2"/>
        <v>151</v>
      </c>
      <c r="U2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5" t="str">
        <f t="shared" si="4"/>
        <v>{"dy":12,"sl":2}</v>
      </c>
      <c r="Z25">
        <v>24</v>
      </c>
      <c r="AA25" t="s">
        <v>364</v>
      </c>
      <c r="AC25">
        <v>24</v>
      </c>
      <c r="AD25">
        <v>181</v>
      </c>
    </row>
    <row r="26" spans="1:30">
      <c r="A26">
        <v>13</v>
      </c>
      <c r="B26">
        <v>1</v>
      </c>
      <c r="C26" t="str">
        <f t="shared" ca="1" si="0"/>
        <v>Actor3114m</v>
      </c>
      <c r="D26" t="str">
        <f>IF(ISBLANK(F26),"",
IFERROR(VLOOKUP(F26,[2]ActorTable!$A:$H,MATCH("이름참고",[2]ActorTable!$1:$1,0),0),"캐릭터없음"))</f>
        <v>프로토27</v>
      </c>
      <c r="E26" t="str">
        <f t="shared" si="1"/>
        <v/>
      </c>
      <c r="F26" t="s">
        <v>378</v>
      </c>
      <c r="G26">
        <v>3</v>
      </c>
      <c r="H26">
        <v>6</v>
      </c>
      <c r="I26">
        <v>0</v>
      </c>
      <c r="J26">
        <v>15</v>
      </c>
      <c r="K26">
        <v>0</v>
      </c>
      <c r="L26">
        <v>0</v>
      </c>
      <c r="M26">
        <v>0</v>
      </c>
      <c r="N26">
        <v>0</v>
      </c>
      <c r="O26">
        <v>0</v>
      </c>
      <c r="P26">
        <v>0</v>
      </c>
      <c r="Q26">
        <v>18</v>
      </c>
      <c r="R26">
        <v>211</v>
      </c>
      <c r="S26" t="str">
        <f>IFERROR(VLOOKUP(R26,[2]WingLookTable!$A:$B,2,0),"캐릭터없음")</f>
        <v>Wing_FireSinePatternFullSlow</v>
      </c>
      <c r="T26">
        <f t="shared" ca="1" si="2"/>
        <v>340</v>
      </c>
      <c r="U2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6" t="str">
        <f t="shared" si="4"/>
        <v>{"dy":13,"sl":1,"id":"Actor1216m","stats":{"tr":3,"trp":6,"str":0,"dex":15,"int":0,"vit":0,"train":0,"wgGr0":0,"wgGr1":0,"wgGr2":0,"wgGr3":18,"wgLk":211}}</v>
      </c>
      <c r="Z26">
        <v>25</v>
      </c>
      <c r="AA26" t="s">
        <v>365</v>
      </c>
      <c r="AC26">
        <v>25</v>
      </c>
      <c r="AD26">
        <v>184</v>
      </c>
    </row>
    <row r="27" spans="1:30">
      <c r="A27">
        <v>13</v>
      </c>
      <c r="B27">
        <v>2</v>
      </c>
      <c r="C27" t="str">
        <f t="shared" ca="1" si="0"/>
        <v>Actor2011m</v>
      </c>
      <c r="D27" t="str">
        <f>IF(ISBLANK(F27),"",
IFERROR(VLOOKUP(F27,[2]ActorTable!$A:$H,MATCH("이름참고",[2]ActorTable!$1:$1,0),0),"캐릭터없음"))</f>
        <v>프리스</v>
      </c>
      <c r="E27" t="str">
        <f t="shared" si="1"/>
        <v/>
      </c>
      <c r="F27" t="s">
        <v>402</v>
      </c>
      <c r="G27">
        <v>3</v>
      </c>
      <c r="H27">
        <v>6</v>
      </c>
      <c r="I27">
        <v>0</v>
      </c>
      <c r="J27">
        <v>0</v>
      </c>
      <c r="K27">
        <v>15</v>
      </c>
      <c r="L27">
        <v>0</v>
      </c>
      <c r="M27">
        <v>0</v>
      </c>
      <c r="N27">
        <v>0</v>
      </c>
      <c r="O27">
        <v>0</v>
      </c>
      <c r="P27">
        <v>0</v>
      </c>
      <c r="Q27">
        <v>18</v>
      </c>
      <c r="R27">
        <v>223</v>
      </c>
      <c r="S27" t="str">
        <f>IFERROR(VLOOKUP(R27,[2]WingLookTable!$A:$B,2,0),"캐릭터없음")</f>
        <v>Wing_MultiFullOtherFullFast</v>
      </c>
      <c r="T27">
        <f t="shared" ca="1" si="2"/>
        <v>280</v>
      </c>
      <c r="U2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7" t="str">
        <f t="shared" si="4"/>
        <v>{"dy":13,"sl":2,"id":"Actor0125m","stats":{"tr":3,"trp":6,"str":0,"dex":0,"int":15,"vit":0,"train":0,"wgGr0":0,"wgGr1":0,"wgGr2":0,"wgGr3":18,"wgLk":223}}</v>
      </c>
      <c r="Z27">
        <v>26</v>
      </c>
      <c r="AA27" t="s">
        <v>366</v>
      </c>
      <c r="AC27">
        <v>26</v>
      </c>
      <c r="AD27">
        <v>187</v>
      </c>
    </row>
    <row r="28" spans="1:30">
      <c r="A28">
        <v>14</v>
      </c>
      <c r="B28">
        <v>1</v>
      </c>
      <c r="C28" t="str">
        <f t="shared" ca="1" si="0"/>
        <v>Actor1216m</v>
      </c>
      <c r="D28" t="str">
        <f>IF(ISBLANK(F28),"",
IFERROR(VLOOKUP(F28,[2]ActorTable!$A:$H,MATCH("이름참고",[2]ActorTable!$1:$1,0),0),"캐릭터없음"))</f>
        <v>클레타</v>
      </c>
      <c r="E28" t="str">
        <f t="shared" si="1"/>
        <v/>
      </c>
      <c r="F28" t="s">
        <v>403</v>
      </c>
      <c r="G28">
        <v>3</v>
      </c>
      <c r="H28">
        <v>6</v>
      </c>
      <c r="I28">
        <v>0</v>
      </c>
      <c r="J28">
        <v>0</v>
      </c>
      <c r="K28">
        <v>15</v>
      </c>
      <c r="L28">
        <v>0</v>
      </c>
      <c r="M28">
        <v>0</v>
      </c>
      <c r="N28">
        <v>0</v>
      </c>
      <c r="O28">
        <v>0</v>
      </c>
      <c r="P28">
        <v>0</v>
      </c>
      <c r="Q28">
        <v>18</v>
      </c>
      <c r="R28">
        <v>101</v>
      </c>
      <c r="S28" t="str">
        <f>IFERROR(VLOOKUP(R28,[2]WingLookTable!$A:$B,2,0),"캐릭터없음")</f>
        <v>Wing_BlackFullSineStripeFast</v>
      </c>
      <c r="T28">
        <f t="shared" ca="1" si="2"/>
        <v>217</v>
      </c>
      <c r="U2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8" t="str">
        <f t="shared" si="4"/>
        <v>{"dy":14,"sl":1,"id":"Actor0240m","stats":{"tr":3,"trp":6,"str":0,"dex":0,"int":15,"vit":0,"train":0,"wgGr0":0,"wgGr1":0,"wgGr2":0,"wgGr3":18,"wgLk":101}}</v>
      </c>
      <c r="Z28">
        <v>27</v>
      </c>
      <c r="AA28" t="s">
        <v>367</v>
      </c>
      <c r="AC28">
        <v>27</v>
      </c>
      <c r="AD28">
        <v>190</v>
      </c>
    </row>
    <row r="29" spans="1:30">
      <c r="A29">
        <v>14</v>
      </c>
      <c r="B29">
        <v>2</v>
      </c>
      <c r="C29" t="str">
        <f t="shared" ca="1" si="0"/>
        <v>Actor2011m</v>
      </c>
      <c r="D29" t="str">
        <f>IF(ISBLANK(F29),"",
IFERROR(VLOOKUP(F29,[2]ActorTable!$A:$H,MATCH("이름참고",[2]ActorTable!$1:$1,0),0),"캐릭터없음"))</f>
        <v>테이슨</v>
      </c>
      <c r="E29" t="str">
        <f t="shared" si="1"/>
        <v/>
      </c>
      <c r="F29" t="s">
        <v>407</v>
      </c>
      <c r="G29">
        <v>3</v>
      </c>
      <c r="H29">
        <v>6</v>
      </c>
      <c r="I29">
        <v>0</v>
      </c>
      <c r="J29">
        <v>15</v>
      </c>
      <c r="K29">
        <v>0</v>
      </c>
      <c r="L29">
        <v>0</v>
      </c>
      <c r="M29">
        <v>0</v>
      </c>
      <c r="N29">
        <v>0</v>
      </c>
      <c r="O29">
        <v>0</v>
      </c>
      <c r="P29">
        <v>0</v>
      </c>
      <c r="Q29">
        <v>18</v>
      </c>
      <c r="R29">
        <v>125</v>
      </c>
      <c r="S29" t="str">
        <f>IFERROR(VLOOKUP(R29,[2]WingLookTable!$A:$B,2,0),"캐릭터없음")</f>
        <v>Wing_CyanOtherBeeOtherSlow</v>
      </c>
      <c r="T29">
        <f t="shared" ca="1" si="2"/>
        <v>280</v>
      </c>
      <c r="U2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29" t="str">
        <f t="shared" si="4"/>
        <v>{"dy":14,"sl":2,"id":"Actor1108m","stats":{"tr":3,"trp":6,"str":0,"dex":15,"int":0,"vit":0,"train":0,"wgGr0":0,"wgGr1":0,"wgGr2":0,"wgGr3":18,"wgLk":125}}</v>
      </c>
      <c r="Z29">
        <v>28</v>
      </c>
      <c r="AA29" t="s">
        <v>368</v>
      </c>
      <c r="AC29">
        <v>28</v>
      </c>
      <c r="AD29">
        <v>193</v>
      </c>
    </row>
    <row r="30" spans="1:30">
      <c r="A30">
        <v>15</v>
      </c>
      <c r="B30">
        <v>1</v>
      </c>
      <c r="C30" t="str">
        <f t="shared" ca="1" si="0"/>
        <v>Actor0007m</v>
      </c>
      <c r="D30" t="str">
        <f>IF(ISBLANK(F30),"",
IFERROR(VLOOKUP(F30,[2]ActorTable!$A:$H,MATCH("이름참고",[2]ActorTable!$1:$1,0),0),"캐릭터없음"))</f>
        <v>닉스</v>
      </c>
      <c r="E30" t="str">
        <f t="shared" si="1"/>
        <v/>
      </c>
      <c r="F30" t="s">
        <v>410</v>
      </c>
      <c r="G30">
        <v>3</v>
      </c>
      <c r="H30">
        <v>6</v>
      </c>
      <c r="I30">
        <v>0</v>
      </c>
      <c r="J30">
        <v>0</v>
      </c>
      <c r="K30">
        <v>15</v>
      </c>
      <c r="L30">
        <v>0</v>
      </c>
      <c r="M30">
        <v>0</v>
      </c>
      <c r="N30">
        <v>0</v>
      </c>
      <c r="O30">
        <v>0</v>
      </c>
      <c r="P30">
        <v>0</v>
      </c>
      <c r="Q30">
        <v>18</v>
      </c>
      <c r="R30">
        <v>372</v>
      </c>
      <c r="S30" t="str">
        <f>IFERROR(VLOOKUP(R30,[2]WingLookTable!$A:$B,2,0),"캐릭터없음")</f>
        <v>Wing_WhiteFullNoiseOtherFast</v>
      </c>
      <c r="T30">
        <f t="shared" ca="1" si="2"/>
        <v>121</v>
      </c>
      <c r="U3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0" t="str">
        <f t="shared" si="4"/>
        <v>{"dy":15,"sl":1,"id":"Actor1109m","stats":{"tr":3,"trp":6,"str":0,"dex":0,"int":15,"vit":0,"train":0,"wgGr0":0,"wgGr1":0,"wgGr2":0,"wgGr3":18,"wgLk":372}}</v>
      </c>
      <c r="Z30">
        <v>29</v>
      </c>
      <c r="AA30" t="s">
        <v>369</v>
      </c>
      <c r="AC30">
        <v>29</v>
      </c>
      <c r="AD30">
        <v>196</v>
      </c>
    </row>
    <row r="31" spans="1:30">
      <c r="A31">
        <v>15</v>
      </c>
      <c r="B31">
        <v>2</v>
      </c>
      <c r="C31" t="str">
        <f t="shared" ca="1" si="0"/>
        <v>Actor3019m</v>
      </c>
      <c r="D31" t="str">
        <f>IF(ISBLANK(F31),"",
IFERROR(VLOOKUP(F31,[2]ActorTable!$A:$H,MATCH("이름참고",[2]ActorTable!$1:$1,0),0),"캐릭터없음"))</f>
        <v>슬로니카</v>
      </c>
      <c r="E31" t="str">
        <f t="shared" si="1"/>
        <v/>
      </c>
      <c r="F31" t="s">
        <v>408</v>
      </c>
      <c r="G31">
        <v>3</v>
      </c>
      <c r="H31">
        <v>6</v>
      </c>
      <c r="I31">
        <v>0</v>
      </c>
      <c r="J31">
        <v>0</v>
      </c>
      <c r="K31">
        <v>15</v>
      </c>
      <c r="L31">
        <v>0</v>
      </c>
      <c r="M31">
        <v>0</v>
      </c>
      <c r="N31">
        <v>0</v>
      </c>
      <c r="O31">
        <v>0</v>
      </c>
      <c r="P31">
        <v>0</v>
      </c>
      <c r="Q31">
        <v>18</v>
      </c>
      <c r="R31">
        <v>366</v>
      </c>
      <c r="S31" t="str">
        <f>IFERROR(VLOOKUP(R31,[2]WingLookTable!$A:$B,2,0),"캐릭터없음")</f>
        <v>Wing_RedNoiseNoiseOtherFast</v>
      </c>
      <c r="T31">
        <f t="shared" ca="1" si="2"/>
        <v>303</v>
      </c>
      <c r="U3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1" t="str">
        <f t="shared" si="4"/>
        <v>{"dy":15,"sl":2,"id":"Actor3114m","stats":{"tr":3,"trp":6,"str":0,"dex":0,"int":15,"vit":0,"train":0,"wgGr0":0,"wgGr1":0,"wgGr2":0,"wgGr3":18,"wgLk":366}}</v>
      </c>
      <c r="Z31">
        <v>30</v>
      </c>
      <c r="AA31" t="s">
        <v>370</v>
      </c>
      <c r="AC31">
        <v>30</v>
      </c>
      <c r="AD31">
        <v>199</v>
      </c>
    </row>
    <row r="32" spans="1:30">
      <c r="A32">
        <v>16</v>
      </c>
      <c r="B32">
        <v>1</v>
      </c>
      <c r="C32" t="str">
        <f t="shared" ca="1" si="0"/>
        <v>Actor0024m</v>
      </c>
      <c r="D32" t="str">
        <f>IF(ISBLANK(F32),"",
IFERROR(VLOOKUP(F32,[2]ActorTable!$A:$H,MATCH("이름참고",[2]ActorTable!$1:$1,0),0),"캐릭터없음"))</f>
        <v>간파울</v>
      </c>
      <c r="E32" t="str">
        <f t="shared" si="1"/>
        <v/>
      </c>
      <c r="F32" t="s">
        <v>406</v>
      </c>
      <c r="G32">
        <v>3</v>
      </c>
      <c r="H32">
        <v>6</v>
      </c>
      <c r="I32">
        <v>0</v>
      </c>
      <c r="J32">
        <v>15</v>
      </c>
      <c r="K32">
        <v>0</v>
      </c>
      <c r="L32">
        <v>0</v>
      </c>
      <c r="M32">
        <v>0</v>
      </c>
      <c r="N32">
        <v>0</v>
      </c>
      <c r="O32">
        <v>0</v>
      </c>
      <c r="P32">
        <v>0</v>
      </c>
      <c r="Q32">
        <v>18</v>
      </c>
      <c r="R32">
        <v>276</v>
      </c>
      <c r="S32" t="str">
        <f>IFERROR(VLOOKUP(R32,[2]WingLookTable!$A:$B,2,0),"캐릭터없음")</f>
        <v>Wing_WhiteSineNoiseFullFast</v>
      </c>
      <c r="T32">
        <f t="shared" ca="1" si="2"/>
        <v>125</v>
      </c>
      <c r="U3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2" t="str">
        <f t="shared" si="4"/>
        <v>{"dy":16,"sl":1,"id":"Actor0201m","stats":{"tr":3,"trp":6,"str":0,"dex":15,"int":0,"vit":0,"train":0,"wgGr0":0,"wgGr1":0,"wgGr2":0,"wgGr3":18,"wgLk":276}}</v>
      </c>
      <c r="AC32">
        <v>31</v>
      </c>
      <c r="AD32">
        <v>202</v>
      </c>
    </row>
    <row r="33" spans="1:30">
      <c r="A33">
        <v>16</v>
      </c>
      <c r="B33">
        <v>2</v>
      </c>
      <c r="C33" t="str">
        <f t="shared" ca="1" si="0"/>
        <v>Actor2015m</v>
      </c>
      <c r="D33" t="str">
        <f>IF(ISBLANK(F33),"",
IFERROR(VLOOKUP(F33,[2]ActorTable!$A:$H,MATCH("이름참고",[2]ActorTable!$1:$1,0),0),"캐릭터없음"))</f>
        <v>카츄진</v>
      </c>
      <c r="E33" t="str">
        <f t="shared" si="1"/>
        <v/>
      </c>
      <c r="F33" t="s">
        <v>384</v>
      </c>
      <c r="G33">
        <v>3</v>
      </c>
      <c r="H33">
        <v>6</v>
      </c>
      <c r="I33">
        <v>0</v>
      </c>
      <c r="J33">
        <v>0</v>
      </c>
      <c r="K33">
        <v>15</v>
      </c>
      <c r="L33">
        <v>0</v>
      </c>
      <c r="M33">
        <v>0</v>
      </c>
      <c r="N33">
        <v>0</v>
      </c>
      <c r="O33">
        <v>0</v>
      </c>
      <c r="P33">
        <v>0</v>
      </c>
      <c r="Q33">
        <v>18</v>
      </c>
      <c r="R33">
        <v>248</v>
      </c>
      <c r="S33" t="str">
        <f>IFERROR(VLOOKUP(R33,[2]WingLookTable!$A:$B,2,0),"캐릭터없음")</f>
        <v>Wing_RedOtherOtherFullFast</v>
      </c>
      <c r="T33">
        <f t="shared" ca="1" si="2"/>
        <v>226</v>
      </c>
      <c r="U3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3" t="str">
        <f t="shared" si="4"/>
        <v>{"dy":16,"sl":2,"id":"Actor3117m","stats":{"tr":3,"trp":6,"str":0,"dex":0,"int":15,"vit":0,"train":0,"wgGr0":0,"wgGr1":0,"wgGr2":0,"wgGr3":18,"wgLk":248}}</v>
      </c>
      <c r="AC33">
        <v>32</v>
      </c>
      <c r="AD33">
        <v>205</v>
      </c>
    </row>
    <row r="34" spans="1:30">
      <c r="A34">
        <v>17</v>
      </c>
      <c r="B34">
        <v>1</v>
      </c>
      <c r="C34" t="str">
        <f t="shared" ref="C34:C64" ca="1" si="5">VLOOKUP(RANDBETWEEN(1,COUNTA(Z:Z)-1),Z:AA,2,0)</f>
        <v>Actor1039m</v>
      </c>
      <c r="D34" t="str">
        <f>IF(ISBLANK(F34),"",
IFERROR(VLOOKUP(F34,[2]ActorTable!$A:$H,MATCH("이름참고",[2]ActorTable!$1:$1,0),0),"캐릭터없음"))</f>
        <v>라무무</v>
      </c>
      <c r="E34" t="str">
        <f t="shared" si="1"/>
        <v/>
      </c>
      <c r="F34" t="s">
        <v>404</v>
      </c>
      <c r="G34">
        <v>3</v>
      </c>
      <c r="H34">
        <v>6</v>
      </c>
      <c r="I34">
        <v>0</v>
      </c>
      <c r="J34">
        <v>15</v>
      </c>
      <c r="K34">
        <v>0</v>
      </c>
      <c r="L34">
        <v>0</v>
      </c>
      <c r="M34">
        <v>0</v>
      </c>
      <c r="N34">
        <v>0</v>
      </c>
      <c r="O34">
        <v>0</v>
      </c>
      <c r="P34">
        <v>0</v>
      </c>
      <c r="Q34">
        <v>18</v>
      </c>
      <c r="R34">
        <v>172</v>
      </c>
      <c r="S34" t="str">
        <f>IFERROR(VLOOKUP(R34,[2]WingLookTable!$A:$B,2,0),"캐릭터없음")</f>
        <v>Wing_DustMultiSineOtherFullSlow</v>
      </c>
      <c r="T34">
        <f t="shared" ref="T34:T64" ca="1" si="6">VLOOKUP(RANDBETWEEN(1,COUNTA(AC:AC)-1),AC:AD,2,0)</f>
        <v>252</v>
      </c>
      <c r="U3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4" t="str">
        <f t="shared" ref="V34:V64" si="7">"{"""&amp;A$1&amp;""":"&amp;A34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{"dy":17,"sl":1,"id":"Actor3231m","stats":{"tr":3,"trp":6,"str":0,"dex":15,"int":0,"vit":0,"train":0,"wgGr0":0,"wgGr1":0,"wgGr2":0,"wgGr3":18,"wgLk":172}}</v>
      </c>
      <c r="AC34">
        <v>33</v>
      </c>
      <c r="AD34">
        <v>208</v>
      </c>
    </row>
    <row r="35" spans="1:30">
      <c r="A35">
        <v>17</v>
      </c>
      <c r="B35">
        <v>2</v>
      </c>
      <c r="C35" t="str">
        <f t="shared" ca="1" si="5"/>
        <v>Actor0240m</v>
      </c>
      <c r="D35" t="str">
        <f>IF(ISBLANK(F35),"",
IFERROR(VLOOKUP(F35,[2]ActorTable!$A:$H,MATCH("이름참고",[2]ActorTable!$1:$1,0),0),"캐릭터없음"))</f>
        <v>원더</v>
      </c>
      <c r="E35" t="str">
        <f t="shared" si="1"/>
        <v/>
      </c>
      <c r="F35" t="s">
        <v>411</v>
      </c>
      <c r="G35">
        <v>3</v>
      </c>
      <c r="H35">
        <v>6</v>
      </c>
      <c r="I35">
        <v>0</v>
      </c>
      <c r="J35">
        <v>0</v>
      </c>
      <c r="K35">
        <v>15</v>
      </c>
      <c r="L35">
        <v>0</v>
      </c>
      <c r="M35">
        <v>0</v>
      </c>
      <c r="N35">
        <v>0</v>
      </c>
      <c r="O35">
        <v>0</v>
      </c>
      <c r="P35">
        <v>0</v>
      </c>
      <c r="Q35">
        <v>18</v>
      </c>
      <c r="R35">
        <v>360</v>
      </c>
      <c r="S35" t="str">
        <f>IFERROR(VLOOKUP(R35,[2]WingLookTable!$A:$B,2,0),"캐릭터없음")</f>
        <v>Wing_MultiFullSineStripeSlow</v>
      </c>
      <c r="T35">
        <f t="shared" ca="1" si="6"/>
        <v>356</v>
      </c>
      <c r="U3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5" t="str">
        <f t="shared" si="7"/>
        <v>{"dy":17,"sl":2,"id":"Actor2128m","stats":{"tr":3,"trp":6,"str":0,"dex":0,"int":15,"vit":0,"train":0,"wgGr0":0,"wgGr1":0,"wgGr2":0,"wgGr3":18,"wgLk":360}}</v>
      </c>
      <c r="AC35">
        <v>34</v>
      </c>
      <c r="AD35">
        <v>211</v>
      </c>
    </row>
    <row r="36" spans="1:30">
      <c r="A36">
        <v>18</v>
      </c>
      <c r="B36">
        <v>1</v>
      </c>
      <c r="C36" t="str">
        <f t="shared" ca="1" si="5"/>
        <v>Actor3022m</v>
      </c>
      <c r="D36" t="str">
        <f>IF(ISBLANK(F36),"",
IFERROR(VLOOKUP(F36,[2]ActorTable!$A:$H,MATCH("이름참고",[2]ActorTable!$1:$1,0),0),"캐릭터없음"))</f>
        <v>니엘</v>
      </c>
      <c r="E36" t="str">
        <f t="shared" si="1"/>
        <v/>
      </c>
      <c r="F36" t="s">
        <v>405</v>
      </c>
      <c r="G36">
        <v>3</v>
      </c>
      <c r="H36">
        <v>6</v>
      </c>
      <c r="I36">
        <v>0</v>
      </c>
      <c r="J36">
        <v>15</v>
      </c>
      <c r="K36">
        <v>0</v>
      </c>
      <c r="L36">
        <v>0</v>
      </c>
      <c r="M36">
        <v>0</v>
      </c>
      <c r="N36">
        <v>0</v>
      </c>
      <c r="O36">
        <v>0</v>
      </c>
      <c r="P36">
        <v>0</v>
      </c>
      <c r="Q36">
        <v>18</v>
      </c>
      <c r="R36">
        <v>163</v>
      </c>
      <c r="S36" t="str">
        <f>IFERROR(VLOOKUP(R36,[2]WingLookTable!$A:$B,2,0),"캐릭터없음")</f>
        <v>Wing_DustGreenSineOtherFullFast</v>
      </c>
      <c r="T36">
        <f t="shared" ca="1" si="6"/>
        <v>205</v>
      </c>
      <c r="U3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6" t="str">
        <f t="shared" si="7"/>
        <v>{"dy":18,"sl":1,"id":"Actor2238m","stats":{"tr":3,"trp":6,"str":0,"dex":15,"int":0,"vit":0,"train":0,"wgGr0":0,"wgGr1":0,"wgGr2":0,"wgGr3":18,"wgLk":163}}</v>
      </c>
      <c r="AC36">
        <v>35</v>
      </c>
      <c r="AD36">
        <v>214</v>
      </c>
    </row>
    <row r="37" spans="1:30">
      <c r="A37">
        <v>18</v>
      </c>
      <c r="B37">
        <v>2</v>
      </c>
      <c r="C37" t="str">
        <f t="shared" ca="1" si="5"/>
        <v>Actor2015m</v>
      </c>
      <c r="D37" t="str">
        <f>IF(ISBLANK(F37),"",
IFERROR(VLOOKUP(F37,[2]ActorTable!$A:$H,MATCH("이름참고",[2]ActorTable!$1:$1,0),0),"캐릭터없음"))</f>
        <v>오비우스</v>
      </c>
      <c r="E37" t="str">
        <f>IF(AND(B37=1,NOT(ISBLANK(F37))),
IF(F37=F39,"같음",""),"")</f>
        <v/>
      </c>
      <c r="F37" t="s">
        <v>379</v>
      </c>
      <c r="G37">
        <v>3</v>
      </c>
      <c r="H37">
        <v>6</v>
      </c>
      <c r="I37">
        <v>0</v>
      </c>
      <c r="J37">
        <v>0</v>
      </c>
      <c r="K37">
        <v>15</v>
      </c>
      <c r="L37">
        <v>0</v>
      </c>
      <c r="M37">
        <v>0</v>
      </c>
      <c r="N37">
        <v>0</v>
      </c>
      <c r="O37">
        <v>0</v>
      </c>
      <c r="P37">
        <v>0</v>
      </c>
      <c r="Q37">
        <v>18</v>
      </c>
      <c r="R37">
        <v>272</v>
      </c>
      <c r="S37" t="str">
        <f>IFERROR(VLOOKUP(R37,[2]WingLookTable!$A:$B,2,0),"캐릭터없음")</f>
        <v>Wing_WhiteNoiseOtherFullFast</v>
      </c>
      <c r="T37">
        <f t="shared" ca="1" si="6"/>
        <v>272</v>
      </c>
      <c r="U3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7" t="str">
        <f t="shared" si="7"/>
        <v>{"dy":18,"sl":2,"id":"Actor1141m","stats":{"tr":3,"trp":6,"str":0,"dex":0,"int":15,"vit":0,"train":0,"wgGr0":0,"wgGr1":0,"wgGr2":0,"wgGr3":18,"wgLk":272}}</v>
      </c>
      <c r="AC37">
        <v>36</v>
      </c>
      <c r="AD37">
        <v>217</v>
      </c>
    </row>
    <row r="38" spans="1:30">
      <c r="A38">
        <v>18</v>
      </c>
      <c r="B38">
        <v>3</v>
      </c>
      <c r="C38" t="str">
        <f t="shared" ca="1" si="5"/>
        <v>Actor1002m</v>
      </c>
      <c r="D38" t="str">
        <f>IF(ISBLANK(F38),"",
IFERROR(VLOOKUP(F38,[2]ActorTable!$A:$H,MATCH("이름참고",[2]ActorTable!$1:$1,0),0),"캐릭터없음"))</f>
        <v>젤리아</v>
      </c>
      <c r="E38" t="str">
        <f>IF(AND(B38=1,NOT(ISBLANK(F38))),
IF(F38=F40,"같음",""),"")</f>
        <v/>
      </c>
      <c r="F38" t="s">
        <v>409</v>
      </c>
      <c r="G38">
        <v>3</v>
      </c>
      <c r="H38">
        <v>6</v>
      </c>
      <c r="I38">
        <v>0</v>
      </c>
      <c r="J38">
        <v>15</v>
      </c>
      <c r="K38">
        <v>0</v>
      </c>
      <c r="L38">
        <v>0</v>
      </c>
      <c r="M38">
        <v>0</v>
      </c>
      <c r="N38">
        <v>0</v>
      </c>
      <c r="O38">
        <v>0</v>
      </c>
      <c r="P38">
        <v>0</v>
      </c>
      <c r="Q38">
        <v>18</v>
      </c>
      <c r="R38">
        <v>178</v>
      </c>
      <c r="S38" t="str">
        <f>IFERROR(VLOOKUP(R38,[2]WingLookTable!$A:$B,2,0),"캐릭터없음")</f>
        <v>Wing_DustMultiSineSineFullFast</v>
      </c>
      <c r="T38">
        <f t="shared" ca="1" si="6"/>
        <v>211</v>
      </c>
      <c r="U38" t="str">
        <f t="shared" ref="U38" ca="1" si="8">IF(ROW()=2,V38,OFFSET(U38,-1,0)&amp;IF(LEN(V38)=0,"",","&amp;V38))</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8" t="str">
        <f t="shared" si="7"/>
        <v>{"dy":18,"sl":3,"id":"Actor1005m","stats":{"tr":3,"trp":6,"str":0,"dex":15,"int":0,"vit":0,"train":0,"wgGr0":0,"wgGr1":0,"wgGr2":0,"wgGr3":18,"wgLk":178}}</v>
      </c>
      <c r="AC38">
        <v>37</v>
      </c>
      <c r="AD38">
        <v>220</v>
      </c>
    </row>
    <row r="39" spans="1:30">
      <c r="A39">
        <v>19</v>
      </c>
      <c r="B39">
        <v>1</v>
      </c>
      <c r="C39" t="str">
        <f t="shared" ca="1" si="5"/>
        <v>Actor2010m</v>
      </c>
      <c r="D39" t="str">
        <f>IF(ISBLANK(F39),"",
IFERROR(VLOOKUP(F39,[2]ActorTable!$A:$H,MATCH("이름참고",[2]ActorTable!$1:$1,0),0),"캐릭터없음"))</f>
        <v>슬로니카</v>
      </c>
      <c r="E39" t="str">
        <f t="shared" ref="E39:E64" si="9">IF(AND(B39=1,NOT(ISBLANK(F39))),
IF(F39=F40,"같음",""),"")</f>
        <v/>
      </c>
      <c r="F39" t="s">
        <v>412</v>
      </c>
      <c r="G39">
        <v>3</v>
      </c>
      <c r="H39">
        <v>6</v>
      </c>
      <c r="I39">
        <v>0</v>
      </c>
      <c r="J39">
        <v>15</v>
      </c>
      <c r="K39">
        <v>0</v>
      </c>
      <c r="L39">
        <v>0</v>
      </c>
      <c r="M39">
        <v>0</v>
      </c>
      <c r="N39">
        <v>0</v>
      </c>
      <c r="O39">
        <v>0</v>
      </c>
      <c r="P39">
        <v>0</v>
      </c>
      <c r="Q39">
        <v>18</v>
      </c>
      <c r="R39">
        <v>321</v>
      </c>
      <c r="S39" t="str">
        <f>IFERROR(VLOOKUP(R39,[2]WingLookTable!$A:$B,2,0),"캐릭터없음")</f>
        <v>Wing_DustMultiOtherOtherOtherSlow</v>
      </c>
      <c r="T39">
        <f t="shared" ca="1" si="6"/>
        <v>105</v>
      </c>
      <c r="U3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v>
      </c>
      <c r="V39" t="str">
        <f t="shared" si="7"/>
        <v>{"dy":19,"sl":1,"id":"Actor3114m","stats":{"tr":3,"trp":6,"str":0,"dex":15,"int":0,"vit":0,"train":0,"wgGr0":0,"wgGr1":0,"wgGr2":0,"wgGr3":18,"wgLk":321}}</v>
      </c>
      <c r="AC39">
        <v>38</v>
      </c>
      <c r="AD39">
        <v>223</v>
      </c>
    </row>
    <row r="40" spans="1:30">
      <c r="A40">
        <v>19</v>
      </c>
      <c r="B40">
        <v>2</v>
      </c>
      <c r="C40" t="str">
        <f t="shared" ca="1" si="5"/>
        <v>Actor1108m</v>
      </c>
      <c r="D40" t="str">
        <f>IF(ISBLANK(F40),"",
IFERROR(VLOOKUP(F40,[2]ActorTable!$A:$H,MATCH("이름참고",[2]ActorTable!$1:$1,0),0),"캐릭터없음"))</f>
        <v>소하</v>
      </c>
      <c r="E40" t="str">
        <f t="shared" si="9"/>
        <v/>
      </c>
      <c r="F40" t="s">
        <v>415</v>
      </c>
      <c r="G40">
        <v>3</v>
      </c>
      <c r="H40">
        <v>6</v>
      </c>
      <c r="I40">
        <v>0</v>
      </c>
      <c r="J40">
        <v>0</v>
      </c>
      <c r="K40">
        <v>15</v>
      </c>
      <c r="L40">
        <v>0</v>
      </c>
      <c r="M40">
        <v>0</v>
      </c>
      <c r="N40">
        <v>0</v>
      </c>
      <c r="O40">
        <v>0</v>
      </c>
      <c r="P40">
        <v>0</v>
      </c>
      <c r="Q40">
        <v>18</v>
      </c>
      <c r="R40">
        <v>175</v>
      </c>
      <c r="S40" t="str">
        <f>IFERROR(VLOOKUP(R40,[2]WingLookTable!$A:$B,2,0),"캐릭터없음")</f>
        <v>Wing_DustMultiSineOtherFullSlow2</v>
      </c>
      <c r="T40">
        <f t="shared" ca="1" si="6"/>
        <v>154</v>
      </c>
      <c r="U4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v>
      </c>
      <c r="V40" t="str">
        <f t="shared" si="7"/>
        <v>{"dy":19,"sl":2,"id":"Actor1002m","stats":{"tr":3,"trp":6,"str":0,"dex":0,"int":15,"vit":0,"train":0,"wgGr0":0,"wgGr1":0,"wgGr2":0,"wgGr3":18,"wgLk":175}}</v>
      </c>
      <c r="AC40">
        <v>39</v>
      </c>
      <c r="AD40">
        <v>226</v>
      </c>
    </row>
    <row r="41" spans="1:30">
      <c r="A41">
        <v>20</v>
      </c>
      <c r="B41">
        <v>1</v>
      </c>
      <c r="C41" t="str">
        <f t="shared" ca="1" si="5"/>
        <v>Actor2128m</v>
      </c>
      <c r="D41" t="str">
        <f>IF(ISBLANK(F41),"",
IFERROR(VLOOKUP(F41,[2]ActorTable!$A:$H,MATCH("이름참고",[2]ActorTable!$1:$1,0),0),"캐릭터없음"))</f>
        <v>프로토27</v>
      </c>
      <c r="E41" t="str">
        <f t="shared" si="9"/>
        <v/>
      </c>
      <c r="F41" t="s">
        <v>413</v>
      </c>
      <c r="G41">
        <v>3</v>
      </c>
      <c r="H41">
        <v>6</v>
      </c>
      <c r="I41">
        <v>0</v>
      </c>
      <c r="J41">
        <v>15</v>
      </c>
      <c r="K41">
        <v>0</v>
      </c>
      <c r="L41">
        <v>0</v>
      </c>
      <c r="M41">
        <v>0</v>
      </c>
      <c r="N41">
        <v>0</v>
      </c>
      <c r="O41">
        <v>0</v>
      </c>
      <c r="P41">
        <v>0</v>
      </c>
      <c r="Q41">
        <v>18</v>
      </c>
      <c r="R41">
        <v>205</v>
      </c>
      <c r="S41" t="str">
        <f>IFERROR(VLOOKUP(R41,[2]WingLookTable!$A:$B,2,0),"캐릭터없음")</f>
        <v>Wing_FirePatternPatternFullFast</v>
      </c>
      <c r="T41">
        <f t="shared" ca="1" si="6"/>
        <v>178</v>
      </c>
      <c r="U4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v>
      </c>
      <c r="V41" t="str">
        <f t="shared" si="7"/>
        <v>{"dy":20,"sl":1,"id":"Actor1216m","stats":{"tr":3,"trp":6,"str":0,"dex":15,"int":0,"vit":0,"train":0,"wgGr0":0,"wgGr1":0,"wgGr2":0,"wgGr3":18,"wgLk":205}}</v>
      </c>
      <c r="AC41">
        <v>40</v>
      </c>
      <c r="AD41">
        <v>229</v>
      </c>
    </row>
    <row r="42" spans="1:30">
      <c r="A42">
        <v>20</v>
      </c>
      <c r="B42">
        <v>2</v>
      </c>
      <c r="C42" t="str">
        <f t="shared" ca="1" si="5"/>
        <v>Actor2238m</v>
      </c>
      <c r="D42" t="str">
        <f>IF(ISBLANK(F42),"",
IFERROR(VLOOKUP(F42,[2]ActorTable!$A:$H,MATCH("이름참고",[2]ActorTable!$1:$1,0),0),"캐릭터없음"))</f>
        <v>솔</v>
      </c>
      <c r="E42" t="str">
        <f t="shared" si="9"/>
        <v/>
      </c>
      <c r="F42" t="s">
        <v>414</v>
      </c>
      <c r="G42">
        <v>3</v>
      </c>
      <c r="H42">
        <v>6</v>
      </c>
      <c r="I42">
        <v>0</v>
      </c>
      <c r="J42">
        <v>0</v>
      </c>
      <c r="K42">
        <v>15</v>
      </c>
      <c r="L42">
        <v>0</v>
      </c>
      <c r="M42">
        <v>0</v>
      </c>
      <c r="N42">
        <v>0</v>
      </c>
      <c r="O42">
        <v>0</v>
      </c>
      <c r="P42">
        <v>0</v>
      </c>
      <c r="Q42">
        <v>18</v>
      </c>
      <c r="R42">
        <v>294</v>
      </c>
      <c r="S42" t="str">
        <f>IFERROR(VLOOKUP(R42,[2]WingLookTable!$A:$B,2,0),"캐릭터없음")</f>
        <v>Wing_BlueOtherFullOtherSlow</v>
      </c>
      <c r="T42">
        <f t="shared" ca="1" si="6"/>
        <v>157</v>
      </c>
      <c r="U4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v>
      </c>
      <c r="V42" t="str">
        <f t="shared" si="7"/>
        <v>{"dy":20,"sl":2,"id":"Actor2015m","stats":{"tr":3,"trp":6,"str":0,"dex":0,"int":15,"vit":0,"train":0,"wgGr0":0,"wgGr1":0,"wgGr2":0,"wgGr3":18,"wgLk":294}}</v>
      </c>
      <c r="AC42">
        <v>41</v>
      </c>
      <c r="AD42">
        <v>232</v>
      </c>
    </row>
    <row r="43" spans="1:30">
      <c r="A43">
        <v>21</v>
      </c>
      <c r="B43">
        <v>1</v>
      </c>
      <c r="C43" t="str">
        <f t="shared" ca="1" si="5"/>
        <v>Actor0125m</v>
      </c>
      <c r="D43" t="str">
        <f>IF(ISBLANK(F43),"",
IFERROR(VLOOKUP(F43,[2]ActorTable!$A:$H,MATCH("이름참고",[2]ActorTable!$1:$1,0),0),"캐릭터없음"))</f>
        <v>슬로니카</v>
      </c>
      <c r="E43" t="str">
        <f t="shared" si="9"/>
        <v/>
      </c>
      <c r="F43" t="s">
        <v>412</v>
      </c>
      <c r="G43">
        <v>3</v>
      </c>
      <c r="H43">
        <v>6</v>
      </c>
      <c r="I43">
        <v>0</v>
      </c>
      <c r="J43">
        <v>0</v>
      </c>
      <c r="K43">
        <v>15</v>
      </c>
      <c r="L43">
        <v>0</v>
      </c>
      <c r="M43">
        <v>0</v>
      </c>
      <c r="N43">
        <v>0</v>
      </c>
      <c r="O43">
        <v>0</v>
      </c>
      <c r="P43">
        <v>0</v>
      </c>
      <c r="Q43">
        <v>18</v>
      </c>
      <c r="R43">
        <v>272</v>
      </c>
      <c r="S43" t="str">
        <f>IFERROR(VLOOKUP(R43,[2]WingLookTable!$A:$B,2,0),"캐릭터없음")</f>
        <v>Wing_WhiteNoiseOtherFullFast</v>
      </c>
      <c r="T43">
        <f t="shared" ca="1" si="6"/>
        <v>232</v>
      </c>
      <c r="U4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v>
      </c>
      <c r="V43" t="str">
        <f t="shared" si="7"/>
        <v>{"dy":21,"sl":1,"id":"Actor3114m","stats":{"tr":3,"trp":6,"str":0,"dex":0,"int":15,"vit":0,"train":0,"wgGr0":0,"wgGr1":0,"wgGr2":0,"wgGr3":18,"wgLk":272}}</v>
      </c>
      <c r="AC43">
        <v>42</v>
      </c>
      <c r="AD43">
        <v>236</v>
      </c>
    </row>
    <row r="44" spans="1:30">
      <c r="A44">
        <v>21</v>
      </c>
      <c r="B44">
        <v>2</v>
      </c>
      <c r="C44" t="str">
        <f t="shared" ca="1" si="5"/>
        <v>Actor3114m</v>
      </c>
      <c r="D44" t="str">
        <f>IF(ISBLANK(F44),"",
IFERROR(VLOOKUP(F44,[2]ActorTable!$A:$H,MATCH("이름참고",[2]ActorTable!$1:$1,0),0),"캐릭터없음"))</f>
        <v>헤르윈</v>
      </c>
      <c r="E44" t="str">
        <f t="shared" si="9"/>
        <v/>
      </c>
      <c r="F44" t="s">
        <v>416</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6"/>
        <v>284</v>
      </c>
      <c r="U4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v>
      </c>
      <c r="V44" t="str">
        <f t="shared" si="7"/>
        <v>{"dy":21,"sl":2,"id":"Actor0007m","stats":{"tr":3,"trp":6,"str":0,"dex":0,"int":15,"vit":0,"train":0,"wgGr0":0,"wgGr1":0,"wgGr2":0,"wgGr3":18,"wgLk":157}}</v>
      </c>
      <c r="AC44">
        <v>43</v>
      </c>
      <c r="AD44">
        <v>240</v>
      </c>
    </row>
    <row r="45" spans="1:30">
      <c r="A45">
        <v>22</v>
      </c>
      <c r="B45">
        <v>1</v>
      </c>
      <c r="C45" t="str">
        <f t="shared" ca="1" si="5"/>
        <v>Actor2128m</v>
      </c>
      <c r="D45" t="str">
        <f>IF(ISBLANK(F45),"",
IFERROR(VLOOKUP(F45,[2]ActorTable!$A:$H,MATCH("이름참고",[2]ActorTable!$1:$1,0),0),"캐릭터없음"))</f>
        <v>라무무</v>
      </c>
      <c r="E45" t="str">
        <f t="shared" si="9"/>
        <v/>
      </c>
      <c r="F45" t="s">
        <v>417</v>
      </c>
      <c r="G45">
        <v>3</v>
      </c>
      <c r="H45">
        <v>6</v>
      </c>
      <c r="I45">
        <v>0</v>
      </c>
      <c r="J45">
        <v>10</v>
      </c>
      <c r="K45">
        <v>5</v>
      </c>
      <c r="L45">
        <v>0</v>
      </c>
      <c r="M45">
        <v>0</v>
      </c>
      <c r="N45">
        <v>0</v>
      </c>
      <c r="O45">
        <v>0</v>
      </c>
      <c r="P45">
        <v>0</v>
      </c>
      <c r="Q45">
        <v>18</v>
      </c>
      <c r="R45">
        <v>145</v>
      </c>
      <c r="S45" t="str">
        <f>IFERROR(VLOOKUP(R45,[2]WingLookTable!$A:$B,2,0),"캐릭터없음")</f>
        <v>Wing_DustBlueSinePatternFullSlow</v>
      </c>
      <c r="T45">
        <f t="shared" ca="1" si="6"/>
        <v>154</v>
      </c>
      <c r="U4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v>
      </c>
      <c r="V45" t="str">
        <f t="shared" si="7"/>
        <v>{"dy":22,"sl":1,"id":"Actor3231m","stats":{"tr":3,"trp":6,"str":0,"dex":10,"int":5,"vit":0,"train":0,"wgGr0":0,"wgGr1":0,"wgGr2":0,"wgGr3":18,"wgLk":145}}</v>
      </c>
      <c r="AC45">
        <v>44</v>
      </c>
      <c r="AD45">
        <v>244</v>
      </c>
    </row>
    <row r="46" spans="1:30">
      <c r="A46">
        <v>22</v>
      </c>
      <c r="B46">
        <v>2</v>
      </c>
      <c r="C46" t="str">
        <f t="shared" ca="1" si="5"/>
        <v>Actor0125m</v>
      </c>
      <c r="D46" t="str">
        <f>IF(ISBLANK(F46),"",
IFERROR(VLOOKUP(F46,[2]ActorTable!$A:$H,MATCH("이름참고",[2]ActorTable!$1:$1,0),0),"캐릭터없음"))</f>
        <v>프리스</v>
      </c>
      <c r="E46" t="str">
        <f t="shared" si="9"/>
        <v/>
      </c>
      <c r="F46" t="s">
        <v>418</v>
      </c>
      <c r="G46">
        <v>3</v>
      </c>
      <c r="H46">
        <v>6</v>
      </c>
      <c r="I46">
        <v>0</v>
      </c>
      <c r="J46">
        <v>0</v>
      </c>
      <c r="K46">
        <v>15</v>
      </c>
      <c r="L46">
        <v>0</v>
      </c>
      <c r="M46">
        <v>0</v>
      </c>
      <c r="N46">
        <v>0</v>
      </c>
      <c r="O46">
        <v>0</v>
      </c>
      <c r="P46">
        <v>0</v>
      </c>
      <c r="Q46">
        <v>18</v>
      </c>
      <c r="R46">
        <v>344</v>
      </c>
      <c r="S46" t="str">
        <f>IFERROR(VLOOKUP(R46,[2]WingLookTable!$A:$B,2,0),"캐릭터없음")</f>
        <v>Wing_DustYellowOtherStripeFullSlow</v>
      </c>
      <c r="T46">
        <f t="shared" ca="1" si="6"/>
        <v>220</v>
      </c>
      <c r="U4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v>
      </c>
      <c r="V46" t="str">
        <f t="shared" si="7"/>
        <v>{"dy":22,"sl":2,"id":"Actor0125m","stats":{"tr":3,"trp":6,"str":0,"dex":0,"int":15,"vit":0,"train":0,"wgGr0":0,"wgGr1":0,"wgGr2":0,"wgGr3":18,"wgLk":344}}</v>
      </c>
      <c r="AC46">
        <v>45</v>
      </c>
      <c r="AD46">
        <v>248</v>
      </c>
    </row>
    <row r="47" spans="1:30">
      <c r="A47">
        <v>23</v>
      </c>
      <c r="B47">
        <v>1</v>
      </c>
      <c r="C47" t="str">
        <f t="shared" ca="1" si="5"/>
        <v>Actor0007m</v>
      </c>
      <c r="D47" t="str">
        <f>IF(ISBLANK(F47),"",
IFERROR(VLOOKUP(F47,[2]ActorTable!$A:$H,MATCH("이름참고",[2]ActorTable!$1:$1,0),0),"캐릭터없음"))</f>
        <v>니엘</v>
      </c>
      <c r="E47" t="str">
        <f t="shared" si="9"/>
        <v/>
      </c>
      <c r="F47" t="s">
        <v>419</v>
      </c>
      <c r="G47">
        <v>3</v>
      </c>
      <c r="H47">
        <v>6</v>
      </c>
      <c r="I47">
        <v>0</v>
      </c>
      <c r="J47">
        <v>15</v>
      </c>
      <c r="K47">
        <v>0</v>
      </c>
      <c r="L47">
        <v>0</v>
      </c>
      <c r="M47">
        <v>0</v>
      </c>
      <c r="N47">
        <v>0</v>
      </c>
      <c r="O47">
        <v>0</v>
      </c>
      <c r="P47">
        <v>0</v>
      </c>
      <c r="Q47">
        <v>18</v>
      </c>
      <c r="R47">
        <v>199</v>
      </c>
      <c r="S47" t="str">
        <f>IFERROR(VLOOKUP(R47,[2]WingLookTable!$A:$B,2,0),"캐릭터없음")</f>
        <v>Wing_FireFullNoiseOtherSlow</v>
      </c>
      <c r="T47">
        <f t="shared" ca="1" si="6"/>
        <v>315</v>
      </c>
      <c r="U4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v>
      </c>
      <c r="V47" t="str">
        <f t="shared" si="7"/>
        <v>{"dy":23,"sl":1,"id":"Actor2238m","stats":{"tr":3,"trp":6,"str":0,"dex":15,"int":0,"vit":0,"train":0,"wgGr0":0,"wgGr1":0,"wgGr2":0,"wgGr3":18,"wgLk":199}}</v>
      </c>
      <c r="AC47">
        <v>46</v>
      </c>
      <c r="AD47">
        <v>252</v>
      </c>
    </row>
    <row r="48" spans="1:30">
      <c r="A48">
        <v>23</v>
      </c>
      <c r="B48">
        <v>2</v>
      </c>
      <c r="C48" t="str">
        <f t="shared" ca="1" si="5"/>
        <v>Actor1002m</v>
      </c>
      <c r="D48" t="str">
        <f>IF(ISBLANK(F48),"",
IFERROR(VLOOKUP(F48,[2]ActorTable!$A:$H,MATCH("이름참고",[2]ActorTable!$1:$1,0),0),"캐릭터없음"))</f>
        <v>케이저</v>
      </c>
      <c r="E48" t="str">
        <f t="shared" si="9"/>
        <v/>
      </c>
      <c r="F48" t="s">
        <v>425</v>
      </c>
      <c r="G48">
        <v>3</v>
      </c>
      <c r="H48">
        <v>6</v>
      </c>
      <c r="I48">
        <v>0</v>
      </c>
      <c r="J48">
        <v>0</v>
      </c>
      <c r="K48">
        <v>15</v>
      </c>
      <c r="L48">
        <v>0</v>
      </c>
      <c r="M48">
        <v>0</v>
      </c>
      <c r="N48">
        <v>0</v>
      </c>
      <c r="O48">
        <v>0</v>
      </c>
      <c r="P48">
        <v>0</v>
      </c>
      <c r="Q48">
        <v>18</v>
      </c>
      <c r="R48">
        <v>157</v>
      </c>
      <c r="S48" t="str">
        <f>IFERROR(VLOOKUP(R48,[2]WingLookTable!$A:$B,2,0),"캐릭터없음")</f>
        <v>Wing_DustGreenPatternPatternStripeSlow</v>
      </c>
      <c r="T48">
        <f t="shared" ca="1" si="6"/>
        <v>105</v>
      </c>
      <c r="U4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v>
      </c>
      <c r="V48" t="str">
        <f t="shared" si="7"/>
        <v>{"dy":23,"sl":2,"id":"Actor0113m","stats":{"tr":3,"trp":6,"str":0,"dex":0,"int":15,"vit":0,"train":0,"wgGr0":0,"wgGr1":0,"wgGr2":0,"wgGr3":18,"wgLk":157}}</v>
      </c>
      <c r="AC48">
        <v>47</v>
      </c>
      <c r="AD48">
        <v>256</v>
      </c>
    </row>
    <row r="49" spans="1:30">
      <c r="A49">
        <v>24</v>
      </c>
      <c r="B49">
        <v>1</v>
      </c>
      <c r="C49" t="str">
        <f t="shared" ca="1" si="5"/>
        <v>Actor0007m</v>
      </c>
      <c r="D49" t="str">
        <f>IF(ISBLANK(F49),"",
IFERROR(VLOOKUP(F49,[2]ActorTable!$A:$H,MATCH("이름참고",[2]ActorTable!$1:$1,0),0),"캐릭터없음"))</f>
        <v>클레타</v>
      </c>
      <c r="E49" t="str">
        <f t="shared" si="9"/>
        <v/>
      </c>
      <c r="F49" t="s">
        <v>420</v>
      </c>
      <c r="G49">
        <v>3</v>
      </c>
      <c r="H49">
        <v>6</v>
      </c>
      <c r="I49">
        <v>0</v>
      </c>
      <c r="J49">
        <v>5</v>
      </c>
      <c r="K49">
        <v>10</v>
      </c>
      <c r="L49">
        <v>0</v>
      </c>
      <c r="M49">
        <v>0</v>
      </c>
      <c r="N49">
        <v>0</v>
      </c>
      <c r="O49">
        <v>0</v>
      </c>
      <c r="P49">
        <v>0</v>
      </c>
      <c r="Q49">
        <v>18</v>
      </c>
      <c r="R49">
        <v>151</v>
      </c>
      <c r="S49" t="str">
        <f>IFERROR(VLOOKUP(R49,[2]WingLookTable!$A:$B,2,0),"캐릭터없음")</f>
        <v>Wing_DustCyanSineOtherFullFast</v>
      </c>
      <c r="T49">
        <f t="shared" ca="1" si="6"/>
        <v>145</v>
      </c>
      <c r="U4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v>
      </c>
      <c r="V49" t="str">
        <f t="shared" si="7"/>
        <v>{"dy":24,"sl":1,"id":"Actor0240m","stats":{"tr":3,"trp":6,"str":0,"dex":5,"int":10,"vit":0,"train":0,"wgGr0":0,"wgGr1":0,"wgGr2":0,"wgGr3":18,"wgLk":151}}</v>
      </c>
      <c r="AC49">
        <v>48</v>
      </c>
      <c r="AD49">
        <v>260</v>
      </c>
    </row>
    <row r="50" spans="1:30">
      <c r="A50">
        <v>24</v>
      </c>
      <c r="B50">
        <v>2</v>
      </c>
      <c r="C50" t="str">
        <f t="shared" ca="1" si="5"/>
        <v>Actor1039m</v>
      </c>
      <c r="D50" t="str">
        <f>IF(ISBLANK(F50),"",
IFERROR(VLOOKUP(F50,[2]ActorTable!$A:$H,MATCH("이름참고",[2]ActorTable!$1:$1,0),0),"캐릭터없음"))</f>
        <v>클라크</v>
      </c>
      <c r="E50" t="str">
        <f t="shared" si="9"/>
        <v/>
      </c>
      <c r="F50" t="s">
        <v>424</v>
      </c>
      <c r="G50">
        <v>3</v>
      </c>
      <c r="H50">
        <v>6</v>
      </c>
      <c r="I50">
        <v>0</v>
      </c>
      <c r="J50">
        <v>0</v>
      </c>
      <c r="K50">
        <v>15</v>
      </c>
      <c r="L50">
        <v>0</v>
      </c>
      <c r="M50">
        <v>0</v>
      </c>
      <c r="N50">
        <v>0</v>
      </c>
      <c r="O50">
        <v>0</v>
      </c>
      <c r="P50">
        <v>0</v>
      </c>
      <c r="Q50">
        <v>18</v>
      </c>
      <c r="R50">
        <v>348</v>
      </c>
      <c r="S50" t="str">
        <f>IFERROR(VLOOKUP(R50,[2]WingLookTable!$A:$B,2,0),"캐릭터없음")</f>
        <v>Wing_DustYellowSineSineOtherFast</v>
      </c>
      <c r="T50">
        <f t="shared" ca="1" si="6"/>
        <v>318</v>
      </c>
      <c r="U5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v>
      </c>
      <c r="V50" t="str">
        <f t="shared" si="7"/>
        <v>{"dy":24,"sl":2,"id":"Actor2011m","stats":{"tr":3,"trp":6,"str":0,"dex":0,"int":15,"vit":0,"train":0,"wgGr0":0,"wgGr1":0,"wgGr2":0,"wgGr3":18,"wgLk":348}}</v>
      </c>
      <c r="AC50">
        <v>49</v>
      </c>
      <c r="AD50">
        <v>264</v>
      </c>
    </row>
    <row r="51" spans="1:30">
      <c r="A51">
        <v>25</v>
      </c>
      <c r="B51">
        <v>1</v>
      </c>
      <c r="C51" t="str">
        <f t="shared" ca="1" si="5"/>
        <v>Actor1216m</v>
      </c>
      <c r="D51" t="str">
        <f>IF(ISBLANK(F51),"",
IFERROR(VLOOKUP(F51,[2]ActorTable!$A:$H,MATCH("이름참고",[2]ActorTable!$1:$1,0),0),"캐릭터없음"))</f>
        <v>프로토27</v>
      </c>
      <c r="E51" t="str">
        <f t="shared" si="9"/>
        <v/>
      </c>
      <c r="F51" t="s">
        <v>413</v>
      </c>
      <c r="G51">
        <v>3</v>
      </c>
      <c r="H51">
        <v>6</v>
      </c>
      <c r="I51">
        <v>15</v>
      </c>
      <c r="J51">
        <v>0</v>
      </c>
      <c r="K51">
        <v>0</v>
      </c>
      <c r="L51">
        <v>0</v>
      </c>
      <c r="M51">
        <v>0</v>
      </c>
      <c r="N51">
        <v>0</v>
      </c>
      <c r="O51">
        <v>0</v>
      </c>
      <c r="P51">
        <v>0</v>
      </c>
      <c r="Q51">
        <v>18</v>
      </c>
      <c r="R51">
        <v>154</v>
      </c>
      <c r="S51" t="str">
        <f>IFERROR(VLOOKUP(R51,[2]WingLookTable!$A:$B,2,0),"캐릭터없음")</f>
        <v>Wing_DustFireSinePatternFullSlow</v>
      </c>
      <c r="T51">
        <f t="shared" ca="1" si="6"/>
        <v>205</v>
      </c>
      <c r="U5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v>
      </c>
      <c r="V51" t="str">
        <f t="shared" si="7"/>
        <v>{"dy":25,"sl":1,"id":"Actor1216m","stats":{"tr":3,"trp":6,"str":15,"dex":0,"int":0,"vit":0,"train":0,"wgGr0":0,"wgGr1":0,"wgGr2":0,"wgGr3":18,"wgLk":154}}</v>
      </c>
      <c r="AC51">
        <v>50</v>
      </c>
      <c r="AD51">
        <v>268</v>
      </c>
    </row>
    <row r="52" spans="1:30">
      <c r="A52">
        <v>25</v>
      </c>
      <c r="B52">
        <v>2</v>
      </c>
      <c r="C52" t="str">
        <f t="shared" ca="1" si="5"/>
        <v>Actor1216m</v>
      </c>
      <c r="D52" t="str">
        <f>IF(ISBLANK(F52),"",
IFERROR(VLOOKUP(F52,[2]ActorTable!$A:$H,MATCH("이름참고",[2]ActorTable!$1:$1,0),0),"캐릭터없음"))</f>
        <v>무테이</v>
      </c>
      <c r="E52" t="str">
        <f t="shared" si="9"/>
        <v/>
      </c>
      <c r="F52" t="s">
        <v>421</v>
      </c>
      <c r="G52">
        <v>3</v>
      </c>
      <c r="H52">
        <v>6</v>
      </c>
      <c r="I52">
        <v>0</v>
      </c>
      <c r="J52">
        <v>0</v>
      </c>
      <c r="K52">
        <v>15</v>
      </c>
      <c r="L52">
        <v>0</v>
      </c>
      <c r="M52">
        <v>0</v>
      </c>
      <c r="N52">
        <v>0</v>
      </c>
      <c r="O52">
        <v>0</v>
      </c>
      <c r="P52">
        <v>0</v>
      </c>
      <c r="Q52">
        <v>18</v>
      </c>
      <c r="R52">
        <v>217</v>
      </c>
      <c r="S52" t="str">
        <f>IFERROR(VLOOKUP(R52,[2]WingLookTable!$A:$B,2,0),"캐릭터없음")</f>
        <v>Wing_GreenOtherSineFullFast</v>
      </c>
      <c r="T52">
        <f t="shared" ca="1" si="6"/>
        <v>312</v>
      </c>
      <c r="U5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v>
      </c>
      <c r="V52" t="str">
        <f t="shared" si="7"/>
        <v>{"dy":25,"sl":2,"id":"Actor3021m","stats":{"tr":3,"trp":6,"str":0,"dex":0,"int":15,"vit":0,"train":0,"wgGr0":0,"wgGr1":0,"wgGr2":0,"wgGr3":18,"wgLk":217}}</v>
      </c>
      <c r="AC52">
        <v>51</v>
      </c>
      <c r="AD52">
        <v>272</v>
      </c>
    </row>
    <row r="53" spans="1:30">
      <c r="A53">
        <v>26</v>
      </c>
      <c r="B53">
        <v>1</v>
      </c>
      <c r="C53" t="str">
        <f t="shared" ca="1" si="5"/>
        <v>Actor2010m</v>
      </c>
      <c r="D53" t="str">
        <f>IF(ISBLANK(F53),"",
IFERROR(VLOOKUP(F53,[2]ActorTable!$A:$H,MATCH("이름참고",[2]ActorTable!$1:$1,0),0),"캐릭터없음"))</f>
        <v>닉스</v>
      </c>
      <c r="E53" t="str">
        <f t="shared" si="9"/>
        <v/>
      </c>
      <c r="F53" t="s">
        <v>422</v>
      </c>
      <c r="G53">
        <v>3</v>
      </c>
      <c r="H53">
        <v>6</v>
      </c>
      <c r="I53">
        <v>0</v>
      </c>
      <c r="J53">
        <v>0</v>
      </c>
      <c r="K53">
        <v>15</v>
      </c>
      <c r="L53">
        <v>0</v>
      </c>
      <c r="M53">
        <v>0</v>
      </c>
      <c r="N53">
        <v>0</v>
      </c>
      <c r="O53">
        <v>0</v>
      </c>
      <c r="P53">
        <v>0</v>
      </c>
      <c r="Q53">
        <v>18</v>
      </c>
      <c r="R53">
        <v>211</v>
      </c>
      <c r="S53" t="str">
        <f>IFERROR(VLOOKUP(R53,[2]WingLookTable!$A:$B,2,0),"캐릭터없음")</f>
        <v>Wing_FireSinePatternFullSlow</v>
      </c>
      <c r="T53">
        <f t="shared" ca="1" si="6"/>
        <v>356</v>
      </c>
      <c r="U5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v>
      </c>
      <c r="V53" t="str">
        <f t="shared" si="7"/>
        <v>{"dy":26,"sl":1,"id":"Actor1109m","stats":{"tr":3,"trp":6,"str":0,"dex":0,"int":15,"vit":0,"train":0,"wgGr0":0,"wgGr1":0,"wgGr2":0,"wgGr3":18,"wgLk":211}}</v>
      </c>
      <c r="AC53">
        <v>52</v>
      </c>
      <c r="AD53">
        <v>276</v>
      </c>
    </row>
    <row r="54" spans="1:30">
      <c r="A54">
        <v>26</v>
      </c>
      <c r="B54">
        <v>2</v>
      </c>
      <c r="C54" t="str">
        <f t="shared" ca="1" si="5"/>
        <v>Actor3022m</v>
      </c>
      <c r="D54" t="str">
        <f>IF(ISBLANK(F54),"",
IFERROR(VLOOKUP(F54,[2]ActorTable!$A:$H,MATCH("이름참고",[2]ActorTable!$1:$1,0),0),"캐릭터없음"))</f>
        <v>그루퍼스</v>
      </c>
      <c r="E54" t="str">
        <f t="shared" si="9"/>
        <v/>
      </c>
      <c r="F54" t="s">
        <v>423</v>
      </c>
      <c r="G54">
        <v>3</v>
      </c>
      <c r="H54">
        <v>6</v>
      </c>
      <c r="I54">
        <v>0</v>
      </c>
      <c r="J54">
        <v>15</v>
      </c>
      <c r="K54">
        <v>0</v>
      </c>
      <c r="L54">
        <v>0</v>
      </c>
      <c r="M54">
        <v>0</v>
      </c>
      <c r="N54">
        <v>0</v>
      </c>
      <c r="O54">
        <v>0</v>
      </c>
      <c r="P54">
        <v>0</v>
      </c>
      <c r="Q54">
        <v>18</v>
      </c>
      <c r="R54">
        <v>272</v>
      </c>
      <c r="S54" t="str">
        <f>IFERROR(VLOOKUP(R54,[2]WingLookTable!$A:$B,2,0),"캐릭터없음")</f>
        <v>Wing_WhiteNoiseOtherFullFast</v>
      </c>
      <c r="T54">
        <f t="shared" ca="1" si="6"/>
        <v>154</v>
      </c>
      <c r="U5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v>
      </c>
      <c r="V54" t="str">
        <f t="shared" si="7"/>
        <v>{"dy":26,"sl":2,"id":"Actor2010m","stats":{"tr":3,"trp":6,"str":0,"dex":15,"int":0,"vit":0,"train":0,"wgGr0":0,"wgGr1":0,"wgGr2":0,"wgGr3":18,"wgLk":272}}</v>
      </c>
      <c r="AC54">
        <v>53</v>
      </c>
      <c r="AD54">
        <v>280</v>
      </c>
    </row>
    <row r="55" spans="1:30">
      <c r="A55">
        <v>27</v>
      </c>
      <c r="B55">
        <v>1</v>
      </c>
      <c r="C55" t="str">
        <f t="shared" ca="1" si="5"/>
        <v>Actor2128m</v>
      </c>
      <c r="D55" t="str">
        <f>IF(ISBLANK(F55),"",
IFERROR(VLOOKUP(F55,[2]ActorTable!$A:$H,MATCH("이름참고",[2]ActorTable!$1:$1,0),0),"캐릭터없음"))</f>
        <v>롤라</v>
      </c>
      <c r="E55" t="str">
        <f t="shared" si="9"/>
        <v/>
      </c>
      <c r="F55" t="s">
        <v>356</v>
      </c>
      <c r="G55">
        <v>3</v>
      </c>
      <c r="H55">
        <v>6</v>
      </c>
      <c r="I55">
        <v>0</v>
      </c>
      <c r="J55">
        <v>15</v>
      </c>
      <c r="K55">
        <v>0</v>
      </c>
      <c r="L55">
        <v>0</v>
      </c>
      <c r="M55">
        <v>0</v>
      </c>
      <c r="N55">
        <v>0</v>
      </c>
      <c r="O55">
        <v>0</v>
      </c>
      <c r="P55">
        <v>0</v>
      </c>
      <c r="Q55">
        <v>18</v>
      </c>
      <c r="R55">
        <v>172</v>
      </c>
      <c r="S55" t="str">
        <f>IFERROR(VLOOKUP(R55,[2]WingLookTable!$A:$B,2,0),"캐릭터없음")</f>
        <v>Wing_DustMultiSineOtherFullSlow</v>
      </c>
      <c r="T55">
        <f t="shared" ca="1" si="6"/>
        <v>300</v>
      </c>
      <c r="U5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v>
      </c>
      <c r="V55" t="str">
        <f t="shared" si="7"/>
        <v>{"dy":27,"sl":1,"id":"Actor3019m","stats":{"tr":3,"trp":6,"str":0,"dex":15,"int":0,"vit":0,"train":0,"wgGr0":0,"wgGr1":0,"wgGr2":0,"wgGr3":18,"wgLk":172}}</v>
      </c>
      <c r="AC55">
        <v>54</v>
      </c>
      <c r="AD55">
        <v>284</v>
      </c>
    </row>
    <row r="56" spans="1:30">
      <c r="A56">
        <v>27</v>
      </c>
      <c r="B56">
        <v>2</v>
      </c>
      <c r="C56" t="str">
        <f t="shared" ca="1" si="5"/>
        <v>Actor1109m</v>
      </c>
      <c r="D56" t="str">
        <f>IF(ISBLANK(F56),"",
IFERROR(VLOOKUP(F56,[2]ActorTable!$A:$H,MATCH("이름참고",[2]ActorTable!$1:$1,0),0),"캐릭터없음"))</f>
        <v>도스로프</v>
      </c>
      <c r="E56" t="str">
        <f t="shared" si="9"/>
        <v/>
      </c>
      <c r="F56" t="s">
        <v>364</v>
      </c>
      <c r="G56">
        <v>3</v>
      </c>
      <c r="H56">
        <v>6</v>
      </c>
      <c r="I56">
        <v>0</v>
      </c>
      <c r="J56">
        <v>0</v>
      </c>
      <c r="K56">
        <v>15</v>
      </c>
      <c r="L56">
        <v>0</v>
      </c>
      <c r="M56">
        <v>0</v>
      </c>
      <c r="N56">
        <v>0</v>
      </c>
      <c r="O56">
        <v>0</v>
      </c>
      <c r="P56">
        <v>0</v>
      </c>
      <c r="Q56">
        <v>18</v>
      </c>
      <c r="R56">
        <v>208</v>
      </c>
      <c r="S56" t="str">
        <f>IFERROR(VLOOKUP(R56,[2]WingLookTable!$A:$B,2,0),"캐릭터없음")</f>
        <v>Wing_FireSineBeeFullSlow</v>
      </c>
      <c r="T56">
        <f t="shared" ca="1" si="6"/>
        <v>280</v>
      </c>
      <c r="U5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v>
      </c>
      <c r="V56" t="str">
        <f t="shared" si="7"/>
        <v>{"dy":27,"sl":2,"id":"Actor0030m","stats":{"tr":3,"trp":6,"str":0,"dex":0,"int":15,"vit":0,"train":0,"wgGr0":0,"wgGr1":0,"wgGr2":0,"wgGr3":18,"wgLk":208}}</v>
      </c>
      <c r="AC56">
        <v>55</v>
      </c>
      <c r="AD56">
        <v>288</v>
      </c>
    </row>
    <row r="57" spans="1:30">
      <c r="A57">
        <v>28</v>
      </c>
      <c r="B57">
        <v>1</v>
      </c>
      <c r="C57" t="str">
        <f t="shared" ca="1" si="5"/>
        <v>Actor0240m</v>
      </c>
      <c r="D57" t="str">
        <f>IF(ISBLANK(F57),"",
IFERROR(VLOOKUP(F57,[2]ActorTable!$A:$H,MATCH("이름참고",[2]ActorTable!$1:$1,0),0),"캐릭터없음"))</f>
        <v>클레타</v>
      </c>
      <c r="E57" t="str">
        <f t="shared" si="9"/>
        <v/>
      </c>
      <c r="F57" t="s">
        <v>369</v>
      </c>
      <c r="G57">
        <v>3</v>
      </c>
      <c r="H57">
        <v>6</v>
      </c>
      <c r="I57">
        <v>0</v>
      </c>
      <c r="J57">
        <v>15</v>
      </c>
      <c r="K57">
        <v>0</v>
      </c>
      <c r="L57">
        <v>0</v>
      </c>
      <c r="M57">
        <v>0</v>
      </c>
      <c r="N57">
        <v>0</v>
      </c>
      <c r="O57">
        <v>0</v>
      </c>
      <c r="P57">
        <v>0</v>
      </c>
      <c r="Q57">
        <v>18</v>
      </c>
      <c r="R57">
        <v>157</v>
      </c>
      <c r="S57" t="str">
        <f>IFERROR(VLOOKUP(R57,[2]WingLookTable!$A:$B,2,0),"캐릭터없음")</f>
        <v>Wing_DustGreenPatternPatternStripeSlow</v>
      </c>
      <c r="T57">
        <f t="shared" ca="1" si="6"/>
        <v>133</v>
      </c>
      <c r="U5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v>
      </c>
      <c r="V57" t="str">
        <f t="shared" si="7"/>
        <v>{"dy":28,"sl":1,"id":"Actor0240m","stats":{"tr":3,"trp":6,"str":0,"dex":15,"int":0,"vit":0,"train":0,"wgGr0":0,"wgGr1":0,"wgGr2":0,"wgGr3":18,"wgLk":157}}</v>
      </c>
      <c r="AC57">
        <v>56</v>
      </c>
      <c r="AD57">
        <v>291</v>
      </c>
    </row>
    <row r="58" spans="1:30">
      <c r="A58">
        <v>28</v>
      </c>
      <c r="B58">
        <v>2</v>
      </c>
      <c r="C58" t="str">
        <f t="shared" ca="1" si="5"/>
        <v>Actor0113m</v>
      </c>
      <c r="D58" t="str">
        <f>IF(ISBLANK(F58),"",
IFERROR(VLOOKUP(F58,[2]ActorTable!$A:$H,MATCH("이름참고",[2]ActorTable!$1:$1,0),0),"캐릭터없음"))</f>
        <v>테이슨</v>
      </c>
      <c r="E58" t="str">
        <f t="shared" si="9"/>
        <v/>
      </c>
      <c r="F58" t="s">
        <v>347</v>
      </c>
      <c r="G58">
        <v>3</v>
      </c>
      <c r="H58">
        <v>6</v>
      </c>
      <c r="I58">
        <v>0</v>
      </c>
      <c r="J58">
        <v>0</v>
      </c>
      <c r="K58">
        <v>15</v>
      </c>
      <c r="L58">
        <v>0</v>
      </c>
      <c r="M58">
        <v>0</v>
      </c>
      <c r="N58">
        <v>0</v>
      </c>
      <c r="O58">
        <v>0</v>
      </c>
      <c r="P58">
        <v>0</v>
      </c>
      <c r="Q58">
        <v>18</v>
      </c>
      <c r="R58">
        <v>202</v>
      </c>
      <c r="S58" t="str">
        <f>IFERROR(VLOOKUP(R58,[2]WingLookTable!$A:$B,2,0),"캐릭터없음")</f>
        <v>Wing_FireOtherSineFullFast</v>
      </c>
      <c r="T58">
        <f t="shared" ca="1" si="6"/>
        <v>163</v>
      </c>
      <c r="U5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v>
      </c>
      <c r="V58" t="str">
        <f t="shared" si="7"/>
        <v>{"dy":28,"sl":2,"id":"Actor1108m","stats":{"tr":3,"trp":6,"str":0,"dex":0,"int":15,"vit":0,"train":0,"wgGr0":0,"wgGr1":0,"wgGr2":0,"wgGr3":18,"wgLk":202}}</v>
      </c>
      <c r="AC58">
        <v>57</v>
      </c>
      <c r="AD58">
        <v>294</v>
      </c>
    </row>
    <row r="59" spans="1:30">
      <c r="A59">
        <v>29</v>
      </c>
      <c r="B59">
        <v>1</v>
      </c>
      <c r="C59" t="str">
        <f t="shared" ca="1" si="5"/>
        <v>Actor3019m</v>
      </c>
      <c r="D59" t="str">
        <f>IF(ISBLANK(F59),"",
IFERROR(VLOOKUP(F59,[2]ActorTable!$A:$H,MATCH("이름참고",[2]ActorTable!$1:$1,0),0),"캐릭터없음"))</f>
        <v>튤린</v>
      </c>
      <c r="E59" t="str">
        <f t="shared" si="9"/>
        <v/>
      </c>
      <c r="F59" t="s">
        <v>366</v>
      </c>
      <c r="G59">
        <v>3</v>
      </c>
      <c r="H59">
        <v>6</v>
      </c>
      <c r="I59">
        <v>0</v>
      </c>
      <c r="J59">
        <v>15</v>
      </c>
      <c r="K59">
        <v>0</v>
      </c>
      <c r="L59">
        <v>0</v>
      </c>
      <c r="M59">
        <v>0</v>
      </c>
      <c r="N59">
        <v>0</v>
      </c>
      <c r="O59">
        <v>0</v>
      </c>
      <c r="P59">
        <v>0</v>
      </c>
      <c r="Q59">
        <v>18</v>
      </c>
      <c r="R59">
        <v>309</v>
      </c>
      <c r="S59" t="str">
        <f>IFERROR(VLOOKUP(R59,[2]WingLookTable!$A:$B,2,0),"캐릭터없음")</f>
        <v>Wing_DustMultiFullStripeOtherFast</v>
      </c>
      <c r="T59">
        <f t="shared" ca="1" si="6"/>
        <v>137</v>
      </c>
      <c r="U5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v>
      </c>
      <c r="V59" t="str">
        <f t="shared" si="7"/>
        <v>{"dy":29,"sl":1,"id":"Actor0037m","stats":{"tr":3,"trp":6,"str":0,"dex":15,"int":0,"vit":0,"train":0,"wgGr0":0,"wgGr1":0,"wgGr2":0,"wgGr3":18,"wgLk":309}}</v>
      </c>
      <c r="AC59">
        <v>58</v>
      </c>
      <c r="AD59">
        <v>297</v>
      </c>
    </row>
    <row r="60" spans="1:30">
      <c r="A60">
        <v>29</v>
      </c>
      <c r="B60">
        <v>2</v>
      </c>
      <c r="C60" t="str">
        <f t="shared" ca="1" si="5"/>
        <v>Actor3231m</v>
      </c>
      <c r="D60" t="str">
        <f>IF(ISBLANK(F60),"",
IFERROR(VLOOKUP(F60,[2]ActorTable!$A:$H,MATCH("이름참고",[2]ActorTable!$1:$1,0),0),"캐릭터없음"))</f>
        <v>클레타</v>
      </c>
      <c r="E60" t="str">
        <f t="shared" si="9"/>
        <v/>
      </c>
      <c r="F60" t="s">
        <v>369</v>
      </c>
      <c r="G60">
        <v>3</v>
      </c>
      <c r="H60">
        <v>6</v>
      </c>
      <c r="I60">
        <v>0</v>
      </c>
      <c r="J60">
        <v>0</v>
      </c>
      <c r="K60">
        <v>15</v>
      </c>
      <c r="L60">
        <v>0</v>
      </c>
      <c r="M60">
        <v>0</v>
      </c>
      <c r="N60">
        <v>0</v>
      </c>
      <c r="O60">
        <v>0</v>
      </c>
      <c r="P60">
        <v>0</v>
      </c>
      <c r="Q60">
        <v>18</v>
      </c>
      <c r="R60">
        <v>101</v>
      </c>
      <c r="S60" t="str">
        <f>IFERROR(VLOOKUP(R60,[2]WingLookTable!$A:$B,2,0),"캐릭터없음")</f>
        <v>Wing_BlackFullSineStripeFast</v>
      </c>
      <c r="T60">
        <f t="shared" ca="1" si="6"/>
        <v>284</v>
      </c>
      <c r="U6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v>
      </c>
      <c r="V60" t="str">
        <f t="shared" si="7"/>
        <v>{"dy":29,"sl":2,"id":"Actor0240m","stats":{"tr":3,"trp":6,"str":0,"dex":0,"int":15,"vit":0,"train":0,"wgGr0":0,"wgGr1":0,"wgGr2":0,"wgGr3":18,"wgLk":101}}</v>
      </c>
      <c r="AC60">
        <v>59</v>
      </c>
      <c r="AD60">
        <v>300</v>
      </c>
    </row>
    <row r="61" spans="1:30">
      <c r="A61">
        <v>30</v>
      </c>
      <c r="B61">
        <v>1</v>
      </c>
      <c r="C61" t="str">
        <f t="shared" ca="1" si="5"/>
        <v>Actor0007m</v>
      </c>
      <c r="D61" t="str">
        <f>IF(ISBLANK(F61),"",
IFERROR(VLOOKUP(F61,[2]ActorTable!$A:$H,MATCH("이름참고",[2]ActorTable!$1:$1,0),0),"캐릭터없음"))</f>
        <v>도스로프</v>
      </c>
      <c r="E61" t="str">
        <f t="shared" si="9"/>
        <v/>
      </c>
      <c r="F61" t="s">
        <v>364</v>
      </c>
      <c r="G61">
        <v>3</v>
      </c>
      <c r="H61">
        <v>6</v>
      </c>
      <c r="I61">
        <v>0</v>
      </c>
      <c r="J61">
        <v>15</v>
      </c>
      <c r="K61">
        <v>0</v>
      </c>
      <c r="L61">
        <v>0</v>
      </c>
      <c r="M61">
        <v>0</v>
      </c>
      <c r="N61">
        <v>0</v>
      </c>
      <c r="O61">
        <v>0</v>
      </c>
      <c r="P61">
        <v>0</v>
      </c>
      <c r="Q61">
        <v>18</v>
      </c>
      <c r="R61">
        <v>125</v>
      </c>
      <c r="S61" t="str">
        <f>IFERROR(VLOOKUP(R61,[2]WingLookTable!$A:$B,2,0),"캐릭터없음")</f>
        <v>Wing_CyanOtherBeeOtherSlow</v>
      </c>
      <c r="T61">
        <f t="shared" ca="1" si="6"/>
        <v>172</v>
      </c>
      <c r="U6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v>
      </c>
      <c r="V61" t="str">
        <f t="shared" si="7"/>
        <v>{"dy":30,"sl":1,"id":"Actor0030m","stats":{"tr":3,"trp":6,"str":0,"dex":15,"int":0,"vit":0,"train":0,"wgGr0":0,"wgGr1":0,"wgGr2":0,"wgGr3":18,"wgLk":125}}</v>
      </c>
      <c r="AC61">
        <v>60</v>
      </c>
      <c r="AD61">
        <v>303</v>
      </c>
    </row>
    <row r="62" spans="1:30">
      <c r="A62">
        <v>30</v>
      </c>
      <c r="B62">
        <v>2</v>
      </c>
      <c r="C62" t="str">
        <f t="shared" ca="1" si="5"/>
        <v>Actor1141m</v>
      </c>
      <c r="D62" t="str">
        <f>IF(ISBLANK(F62),"",
IFERROR(VLOOKUP(F62,[2]ActorTable!$A:$H,MATCH("이름참고",[2]ActorTable!$1:$1,0),0),"캐릭터없음"))</f>
        <v>튤린</v>
      </c>
      <c r="E62" t="str">
        <f t="shared" si="9"/>
        <v/>
      </c>
      <c r="F62" t="s">
        <v>366</v>
      </c>
      <c r="G62">
        <v>3</v>
      </c>
      <c r="H62">
        <v>6</v>
      </c>
      <c r="I62">
        <v>0</v>
      </c>
      <c r="J62">
        <v>0</v>
      </c>
      <c r="K62">
        <v>15</v>
      </c>
      <c r="L62">
        <v>0</v>
      </c>
      <c r="M62">
        <v>0</v>
      </c>
      <c r="N62">
        <v>0</v>
      </c>
      <c r="O62">
        <v>0</v>
      </c>
      <c r="P62">
        <v>0</v>
      </c>
      <c r="Q62">
        <v>18</v>
      </c>
      <c r="R62">
        <v>172</v>
      </c>
      <c r="S62" t="str">
        <f>IFERROR(VLOOKUP(R62,[2]WingLookTable!$A:$B,2,0),"캐릭터없음")</f>
        <v>Wing_DustMultiSineOtherFullSlow</v>
      </c>
      <c r="T62">
        <f t="shared" ca="1" si="6"/>
        <v>137</v>
      </c>
      <c r="U6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v>
      </c>
      <c r="V62" t="str">
        <f t="shared" si="7"/>
        <v>{"dy":30,"sl":2,"id":"Actor0037m","stats":{"tr":3,"trp":6,"str":0,"dex":0,"int":15,"vit":0,"train":0,"wgGr0":0,"wgGr1":0,"wgGr2":0,"wgGr3":18,"wgLk":172}}</v>
      </c>
      <c r="AC62">
        <v>61</v>
      </c>
      <c r="AD62">
        <v>306</v>
      </c>
    </row>
    <row r="63" spans="1:30">
      <c r="A63">
        <v>31</v>
      </c>
      <c r="B63">
        <v>1</v>
      </c>
      <c r="C63" t="str">
        <f t="shared" ca="1" si="5"/>
        <v>Actor0024m</v>
      </c>
      <c r="D63" t="str">
        <f>IF(ISBLANK(F63),"",
IFERROR(VLOOKUP(F63,[2]ActorTable!$A:$H,MATCH("이름참고",[2]ActorTable!$1:$1,0),0),"캐릭터없음"))</f>
        <v>무테이</v>
      </c>
      <c r="E63" t="str">
        <f t="shared" si="9"/>
        <v/>
      </c>
      <c r="F63" t="s">
        <v>358</v>
      </c>
      <c r="G63">
        <v>3</v>
      </c>
      <c r="H63">
        <v>6</v>
      </c>
      <c r="I63">
        <v>0</v>
      </c>
      <c r="J63">
        <v>15</v>
      </c>
      <c r="K63">
        <v>0</v>
      </c>
      <c r="L63">
        <v>0</v>
      </c>
      <c r="M63">
        <v>0</v>
      </c>
      <c r="N63">
        <v>0</v>
      </c>
      <c r="O63">
        <v>0</v>
      </c>
      <c r="P63">
        <v>0</v>
      </c>
      <c r="Q63">
        <v>18</v>
      </c>
      <c r="R63">
        <v>166</v>
      </c>
      <c r="S63" t="str">
        <f>IFERROR(VLOOKUP(R63,[2]WingLookTable!$A:$B,2,0),"캐릭터없음")</f>
        <v>Wing_DustMultiNoisePatternFullFast</v>
      </c>
      <c r="T63">
        <f t="shared" ca="1" si="6"/>
        <v>236</v>
      </c>
      <c r="U6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v>
      </c>
      <c r="V63" t="str">
        <f t="shared" si="7"/>
        <v>{"dy":31,"sl":1,"id":"Actor3021m","stats":{"tr":3,"trp":6,"str":0,"dex":15,"int":0,"vit":0,"train":0,"wgGr0":0,"wgGr1":0,"wgGr2":0,"wgGr3":18,"wgLk":166}}</v>
      </c>
      <c r="AC63">
        <v>62</v>
      </c>
      <c r="AD63">
        <v>309</v>
      </c>
    </row>
    <row r="64" spans="1:30">
      <c r="A64">
        <v>31</v>
      </c>
      <c r="B64">
        <v>2</v>
      </c>
      <c r="C64" t="str">
        <f t="shared" ca="1" si="5"/>
        <v>Actor2238m</v>
      </c>
      <c r="D64" t="str">
        <f>IF(ISBLANK(F64),"",
IFERROR(VLOOKUP(F64,[2]ActorTable!$A:$H,MATCH("이름참고",[2]ActorTable!$1:$1,0),0),"캐릭터없음"))</f>
        <v>딘즈</v>
      </c>
      <c r="E64" t="str">
        <f t="shared" si="9"/>
        <v/>
      </c>
      <c r="F64" t="s">
        <v>359</v>
      </c>
      <c r="G64">
        <v>3</v>
      </c>
      <c r="H64">
        <v>6</v>
      </c>
      <c r="I64">
        <v>0</v>
      </c>
      <c r="J64">
        <v>0</v>
      </c>
      <c r="K64">
        <v>15</v>
      </c>
      <c r="L64">
        <v>0</v>
      </c>
      <c r="M64">
        <v>0</v>
      </c>
      <c r="N64">
        <v>0</v>
      </c>
      <c r="O64">
        <v>0</v>
      </c>
      <c r="P64">
        <v>0</v>
      </c>
      <c r="Q64">
        <v>18</v>
      </c>
      <c r="R64">
        <v>272</v>
      </c>
      <c r="S64" t="str">
        <f>IFERROR(VLOOKUP(R64,[2]WingLookTable!$A:$B,2,0),"캐릭터없음")</f>
        <v>Wing_WhiteNoiseOtherFullFast</v>
      </c>
      <c r="T64">
        <f t="shared" ca="1" si="6"/>
        <v>178</v>
      </c>
      <c r="U6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4" t="str">
        <f t="shared" si="7"/>
        <v>{"dy":31,"sl":2,"id":"Actor3022m","stats":{"tr":3,"trp":6,"str":0,"dex":0,"int":15,"vit":0,"train":0,"wgGr0":0,"wgGr1":0,"wgGr2":0,"wgGr3":18,"wgLk":272}}</v>
      </c>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2021-07-16T14:53:14Z</dcterms:modified>
</cp:coreProperties>
</file>