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8D6D05-34CC-4880-BC09-90C37F9665D4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0" i="1" l="1"/>
  <c r="Q360" i="1"/>
  <c r="W360" i="1"/>
  <c r="K361" i="1"/>
  <c r="Q361" i="1"/>
  <c r="W361" i="1"/>
  <c r="K362" i="1"/>
  <c r="Q362" i="1"/>
  <c r="W362" i="1"/>
  <c r="K363" i="1"/>
  <c r="Q363" i="1"/>
  <c r="W363" i="1"/>
  <c r="K364" i="1"/>
  <c r="Q364" i="1"/>
  <c r="W364" i="1"/>
  <c r="K365" i="1"/>
  <c r="Q365" i="1"/>
  <c r="W365" i="1"/>
  <c r="K366" i="1"/>
  <c r="Q366" i="1"/>
  <c r="W366" i="1"/>
  <c r="K367" i="1"/>
  <c r="Q367" i="1"/>
  <c r="W367" i="1"/>
  <c r="K368" i="1"/>
  <c r="Q368" i="1"/>
  <c r="W368" i="1"/>
  <c r="K369" i="1"/>
  <c r="Q369" i="1"/>
  <c r="W369" i="1"/>
  <c r="K370" i="1"/>
  <c r="Q370" i="1"/>
  <c r="W370" i="1"/>
  <c r="K371" i="1"/>
  <c r="Q371" i="1"/>
  <c r="W371" i="1"/>
  <c r="K372" i="1"/>
  <c r="Q372" i="1"/>
  <c r="W372" i="1"/>
  <c r="K373" i="1"/>
  <c r="Q373" i="1"/>
  <c r="W373" i="1"/>
  <c r="K374" i="1"/>
  <c r="Q374" i="1"/>
  <c r="W374" i="1"/>
  <c r="K375" i="1"/>
  <c r="Q375" i="1"/>
  <c r="W375" i="1"/>
  <c r="BG359" i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W343" i="1"/>
  <c r="Q343" i="1"/>
  <c r="W342" i="1"/>
  <c r="Q342" i="1"/>
  <c r="W341" i="1"/>
  <c r="Q341" i="1"/>
  <c r="W340" i="1"/>
  <c r="Q340" i="1"/>
  <c r="W339" i="1"/>
  <c r="Q339" i="1"/>
  <c r="W338" i="1"/>
  <c r="Q338" i="1"/>
  <c r="W337" i="1"/>
  <c r="Q337" i="1"/>
  <c r="W336" i="1"/>
  <c r="Q336" i="1"/>
  <c r="W335" i="1"/>
  <c r="Q335" i="1"/>
  <c r="W334" i="1"/>
  <c r="Q334" i="1"/>
  <c r="W333" i="1"/>
  <c r="Q333" i="1"/>
  <c r="W332" i="1"/>
  <c r="Q332" i="1"/>
  <c r="W331" i="1"/>
  <c r="Q331" i="1"/>
  <c r="W330" i="1"/>
  <c r="Q330" i="1"/>
  <c r="W329" i="1"/>
  <c r="Q329" i="1"/>
  <c r="W328" i="1"/>
  <c r="Q328" i="1"/>
  <c r="BG375" i="1"/>
  <c r="BA375" i="1"/>
  <c r="AU375" i="1"/>
  <c r="AO375" i="1"/>
  <c r="AI375" i="1"/>
  <c r="AC375" i="1"/>
  <c r="H375" i="1"/>
  <c r="G375" i="1"/>
  <c r="F375" i="1"/>
  <c r="E375" i="1"/>
  <c r="C375" i="1"/>
  <c r="D375" i="1" s="1"/>
  <c r="BG374" i="1"/>
  <c r="BA374" i="1"/>
  <c r="AU374" i="1"/>
  <c r="AO374" i="1"/>
  <c r="AI374" i="1"/>
  <c r="AC374" i="1"/>
  <c r="H374" i="1"/>
  <c r="G374" i="1"/>
  <c r="F374" i="1"/>
  <c r="E374" i="1"/>
  <c r="C374" i="1"/>
  <c r="D374" i="1" s="1"/>
  <c r="BG373" i="1"/>
  <c r="BA373" i="1"/>
  <c r="AU373" i="1"/>
  <c r="AO373" i="1"/>
  <c r="AI373" i="1"/>
  <c r="AC373" i="1"/>
  <c r="H373" i="1"/>
  <c r="G373" i="1"/>
  <c r="F373" i="1"/>
  <c r="E373" i="1"/>
  <c r="C373" i="1"/>
  <c r="D373" i="1" s="1"/>
  <c r="BG372" i="1"/>
  <c r="BA372" i="1"/>
  <c r="AU372" i="1"/>
  <c r="AO372" i="1"/>
  <c r="AI372" i="1"/>
  <c r="AC372" i="1"/>
  <c r="H372" i="1"/>
  <c r="G372" i="1"/>
  <c r="F372" i="1"/>
  <c r="E372" i="1"/>
  <c r="C372" i="1"/>
  <c r="D372" i="1" s="1"/>
  <c r="BG371" i="1"/>
  <c r="BA371" i="1"/>
  <c r="AU371" i="1"/>
  <c r="AO371" i="1"/>
  <c r="AI371" i="1"/>
  <c r="AC371" i="1"/>
  <c r="H371" i="1"/>
  <c r="G371" i="1"/>
  <c r="F371" i="1"/>
  <c r="E371" i="1"/>
  <c r="C371" i="1"/>
  <c r="D371" i="1" s="1"/>
  <c r="BG370" i="1"/>
  <c r="BA370" i="1"/>
  <c r="AU370" i="1"/>
  <c r="AO370" i="1"/>
  <c r="AI370" i="1"/>
  <c r="AC370" i="1"/>
  <c r="H370" i="1"/>
  <c r="G370" i="1"/>
  <c r="F370" i="1"/>
  <c r="E370" i="1"/>
  <c r="C370" i="1"/>
  <c r="D370" i="1" s="1"/>
  <c r="BG369" i="1"/>
  <c r="BA369" i="1"/>
  <c r="AU369" i="1"/>
  <c r="AO369" i="1"/>
  <c r="AI369" i="1"/>
  <c r="AC369" i="1"/>
  <c r="H369" i="1"/>
  <c r="G369" i="1"/>
  <c r="F369" i="1"/>
  <c r="E369" i="1"/>
  <c r="C369" i="1"/>
  <c r="D369" i="1" s="1"/>
  <c r="BG368" i="1"/>
  <c r="BA368" i="1"/>
  <c r="AU368" i="1"/>
  <c r="AO368" i="1"/>
  <c r="AI368" i="1"/>
  <c r="AC368" i="1"/>
  <c r="H368" i="1"/>
  <c r="G368" i="1"/>
  <c r="F368" i="1"/>
  <c r="E368" i="1"/>
  <c r="C368" i="1"/>
  <c r="D368" i="1" s="1"/>
  <c r="H359" i="1"/>
  <c r="G359" i="1"/>
  <c r="F359" i="1"/>
  <c r="E359" i="1"/>
  <c r="C359" i="1"/>
  <c r="D359" i="1" s="1"/>
  <c r="H358" i="1"/>
  <c r="G358" i="1"/>
  <c r="F358" i="1"/>
  <c r="E358" i="1"/>
  <c r="D358" i="1"/>
  <c r="C358" i="1"/>
  <c r="H357" i="1"/>
  <c r="G357" i="1"/>
  <c r="F357" i="1"/>
  <c r="E357" i="1"/>
  <c r="C357" i="1"/>
  <c r="D357" i="1" s="1"/>
  <c r="H356" i="1"/>
  <c r="G356" i="1"/>
  <c r="F356" i="1"/>
  <c r="E356" i="1"/>
  <c r="C356" i="1"/>
  <c r="D356" i="1" s="1"/>
  <c r="H355" i="1"/>
  <c r="G355" i="1"/>
  <c r="F355" i="1"/>
  <c r="E355" i="1"/>
  <c r="C355" i="1"/>
  <c r="D355" i="1" s="1"/>
  <c r="H354" i="1"/>
  <c r="G354" i="1"/>
  <c r="F354" i="1"/>
  <c r="E354" i="1"/>
  <c r="C354" i="1"/>
  <c r="D354" i="1" s="1"/>
  <c r="H353" i="1"/>
  <c r="G353" i="1"/>
  <c r="F353" i="1"/>
  <c r="E353" i="1"/>
  <c r="C353" i="1"/>
  <c r="D353" i="1" s="1"/>
  <c r="H352" i="1"/>
  <c r="G352" i="1"/>
  <c r="F352" i="1"/>
  <c r="E352" i="1"/>
  <c r="C352" i="1"/>
  <c r="D352" i="1" s="1"/>
  <c r="BG343" i="1"/>
  <c r="BA343" i="1"/>
  <c r="AU343" i="1"/>
  <c r="AO343" i="1"/>
  <c r="AI343" i="1"/>
  <c r="AC343" i="1"/>
  <c r="K343" i="1"/>
  <c r="H343" i="1"/>
  <c r="G343" i="1"/>
  <c r="F343" i="1"/>
  <c r="E343" i="1"/>
  <c r="C343" i="1"/>
  <c r="D343" i="1" s="1"/>
  <c r="BG342" i="1"/>
  <c r="BA342" i="1"/>
  <c r="AU342" i="1"/>
  <c r="AO342" i="1"/>
  <c r="AI342" i="1"/>
  <c r="AC342" i="1"/>
  <c r="K342" i="1"/>
  <c r="H342" i="1"/>
  <c r="G342" i="1"/>
  <c r="F342" i="1"/>
  <c r="E342" i="1"/>
  <c r="D342" i="1"/>
  <c r="C342" i="1"/>
  <c r="BG341" i="1"/>
  <c r="BA341" i="1"/>
  <c r="AU341" i="1"/>
  <c r="AO341" i="1"/>
  <c r="AI341" i="1"/>
  <c r="AC341" i="1"/>
  <c r="K341" i="1"/>
  <c r="H341" i="1"/>
  <c r="G341" i="1"/>
  <c r="F341" i="1"/>
  <c r="E341" i="1"/>
  <c r="C341" i="1"/>
  <c r="D341" i="1" s="1"/>
  <c r="BG340" i="1"/>
  <c r="BA340" i="1"/>
  <c r="AU340" i="1"/>
  <c r="AO340" i="1"/>
  <c r="AI340" i="1"/>
  <c r="AC340" i="1"/>
  <c r="K340" i="1"/>
  <c r="H340" i="1"/>
  <c r="G340" i="1"/>
  <c r="F340" i="1"/>
  <c r="E340" i="1"/>
  <c r="D340" i="1"/>
  <c r="C340" i="1"/>
  <c r="BG339" i="1"/>
  <c r="BA339" i="1"/>
  <c r="AU339" i="1"/>
  <c r="AO339" i="1"/>
  <c r="AI339" i="1"/>
  <c r="AC339" i="1"/>
  <c r="K339" i="1"/>
  <c r="H339" i="1"/>
  <c r="G339" i="1"/>
  <c r="F339" i="1"/>
  <c r="E339" i="1"/>
  <c r="C339" i="1"/>
  <c r="D339" i="1" s="1"/>
  <c r="BG338" i="1"/>
  <c r="BA338" i="1"/>
  <c r="AU338" i="1"/>
  <c r="AO338" i="1"/>
  <c r="AI338" i="1"/>
  <c r="AC338" i="1"/>
  <c r="K338" i="1"/>
  <c r="H338" i="1"/>
  <c r="G338" i="1"/>
  <c r="F338" i="1"/>
  <c r="E338" i="1"/>
  <c r="D338" i="1"/>
  <c r="C338" i="1"/>
  <c r="BG337" i="1"/>
  <c r="BA337" i="1"/>
  <c r="AU337" i="1"/>
  <c r="AO337" i="1"/>
  <c r="AI337" i="1"/>
  <c r="AC337" i="1"/>
  <c r="K337" i="1"/>
  <c r="H337" i="1"/>
  <c r="G337" i="1"/>
  <c r="F337" i="1"/>
  <c r="E337" i="1"/>
  <c r="C337" i="1"/>
  <c r="D337" i="1" s="1"/>
  <c r="BG336" i="1"/>
  <c r="BA336" i="1"/>
  <c r="AU336" i="1"/>
  <c r="AO336" i="1"/>
  <c r="AI336" i="1"/>
  <c r="AC336" i="1"/>
  <c r="K336" i="1"/>
  <c r="H336" i="1"/>
  <c r="G336" i="1"/>
  <c r="F336" i="1"/>
  <c r="E336" i="1"/>
  <c r="D336" i="1"/>
  <c r="C336" i="1"/>
  <c r="BG327" i="1"/>
  <c r="BA327" i="1"/>
  <c r="AU327" i="1"/>
  <c r="AO327" i="1"/>
  <c r="AI327" i="1"/>
  <c r="AC327" i="1"/>
  <c r="W327" i="1"/>
  <c r="Q327" i="1"/>
  <c r="K327" i="1"/>
  <c r="H327" i="1"/>
  <c r="G327" i="1"/>
  <c r="F327" i="1"/>
  <c r="E327" i="1"/>
  <c r="C327" i="1"/>
  <c r="D327" i="1" s="1"/>
  <c r="BG326" i="1"/>
  <c r="BA326" i="1"/>
  <c r="AU326" i="1"/>
  <c r="AO326" i="1"/>
  <c r="AI326" i="1"/>
  <c r="AC326" i="1"/>
  <c r="W326" i="1"/>
  <c r="Q326" i="1"/>
  <c r="K326" i="1"/>
  <c r="H326" i="1"/>
  <c r="G326" i="1"/>
  <c r="F326" i="1"/>
  <c r="E326" i="1"/>
  <c r="C326" i="1"/>
  <c r="D326" i="1" s="1"/>
  <c r="BG325" i="1"/>
  <c r="BA325" i="1"/>
  <c r="AU325" i="1"/>
  <c r="AO325" i="1"/>
  <c r="AI325" i="1"/>
  <c r="AC325" i="1"/>
  <c r="W325" i="1"/>
  <c r="Q325" i="1"/>
  <c r="K325" i="1"/>
  <c r="H325" i="1"/>
  <c r="G325" i="1"/>
  <c r="F325" i="1"/>
  <c r="E325" i="1"/>
  <c r="C325" i="1"/>
  <c r="D325" i="1" s="1"/>
  <c r="BG324" i="1"/>
  <c r="BA324" i="1"/>
  <c r="AU324" i="1"/>
  <c r="AO324" i="1"/>
  <c r="AI324" i="1"/>
  <c r="AC324" i="1"/>
  <c r="W324" i="1"/>
  <c r="Q324" i="1"/>
  <c r="K324" i="1"/>
  <c r="H324" i="1"/>
  <c r="G324" i="1"/>
  <c r="F324" i="1"/>
  <c r="E324" i="1"/>
  <c r="C324" i="1"/>
  <c r="D324" i="1" s="1"/>
  <c r="BG323" i="1"/>
  <c r="BA323" i="1"/>
  <c r="AU323" i="1"/>
  <c r="AO323" i="1"/>
  <c r="AI323" i="1"/>
  <c r="AC323" i="1"/>
  <c r="W323" i="1"/>
  <c r="Q323" i="1"/>
  <c r="K323" i="1"/>
  <c r="H323" i="1"/>
  <c r="G323" i="1"/>
  <c r="F323" i="1"/>
  <c r="E323" i="1"/>
  <c r="C323" i="1"/>
  <c r="D323" i="1" s="1"/>
  <c r="BG322" i="1"/>
  <c r="BA322" i="1"/>
  <c r="AU322" i="1"/>
  <c r="AO322" i="1"/>
  <c r="AI322" i="1"/>
  <c r="AC322" i="1"/>
  <c r="W322" i="1"/>
  <c r="Q322" i="1"/>
  <c r="K322" i="1"/>
  <c r="H322" i="1"/>
  <c r="G322" i="1"/>
  <c r="F322" i="1"/>
  <c r="E322" i="1"/>
  <c r="C322" i="1"/>
  <c r="D322" i="1" s="1"/>
  <c r="BG321" i="1"/>
  <c r="BA321" i="1"/>
  <c r="AU321" i="1"/>
  <c r="AO321" i="1"/>
  <c r="AI321" i="1"/>
  <c r="AC321" i="1"/>
  <c r="W321" i="1"/>
  <c r="Q321" i="1"/>
  <c r="K321" i="1"/>
  <c r="H321" i="1"/>
  <c r="G321" i="1"/>
  <c r="F321" i="1"/>
  <c r="E321" i="1"/>
  <c r="C321" i="1"/>
  <c r="D321" i="1" s="1"/>
  <c r="BG320" i="1"/>
  <c r="BA320" i="1"/>
  <c r="AU320" i="1"/>
  <c r="AO320" i="1"/>
  <c r="AI320" i="1"/>
  <c r="AC320" i="1"/>
  <c r="W320" i="1"/>
  <c r="Q320" i="1"/>
  <c r="K320" i="1"/>
  <c r="H320" i="1"/>
  <c r="G320" i="1"/>
  <c r="F320" i="1"/>
  <c r="E320" i="1"/>
  <c r="C320" i="1"/>
  <c r="D320" i="1" s="1"/>
  <c r="BG311" i="1"/>
  <c r="BA311" i="1"/>
  <c r="AU311" i="1"/>
  <c r="AO311" i="1"/>
  <c r="AI311" i="1"/>
  <c r="AC311" i="1"/>
  <c r="W311" i="1"/>
  <c r="Q311" i="1"/>
  <c r="K311" i="1"/>
  <c r="H311" i="1"/>
  <c r="G311" i="1"/>
  <c r="F311" i="1"/>
  <c r="E311" i="1"/>
  <c r="C311" i="1"/>
  <c r="D311" i="1" s="1"/>
  <c r="BG310" i="1"/>
  <c r="BA310" i="1"/>
  <c r="AU310" i="1"/>
  <c r="AO310" i="1"/>
  <c r="AI310" i="1"/>
  <c r="AC310" i="1"/>
  <c r="W310" i="1"/>
  <c r="Q310" i="1"/>
  <c r="K310" i="1"/>
  <c r="H310" i="1"/>
  <c r="G310" i="1"/>
  <c r="F310" i="1"/>
  <c r="E310" i="1"/>
  <c r="D310" i="1"/>
  <c r="C310" i="1"/>
  <c r="BG309" i="1"/>
  <c r="BA309" i="1"/>
  <c r="AU309" i="1"/>
  <c r="AO309" i="1"/>
  <c r="AI309" i="1"/>
  <c r="AC309" i="1"/>
  <c r="W309" i="1"/>
  <c r="Q309" i="1"/>
  <c r="K309" i="1"/>
  <c r="H309" i="1"/>
  <c r="G309" i="1"/>
  <c r="F309" i="1"/>
  <c r="E309" i="1"/>
  <c r="C309" i="1"/>
  <c r="D309" i="1" s="1"/>
  <c r="BG308" i="1"/>
  <c r="BA308" i="1"/>
  <c r="AU308" i="1"/>
  <c r="AO308" i="1"/>
  <c r="AI308" i="1"/>
  <c r="AC308" i="1"/>
  <c r="W308" i="1"/>
  <c r="Q308" i="1"/>
  <c r="K308" i="1"/>
  <c r="H308" i="1"/>
  <c r="G308" i="1"/>
  <c r="F308" i="1"/>
  <c r="E308" i="1"/>
  <c r="D308" i="1"/>
  <c r="C308" i="1"/>
  <c r="BG307" i="1"/>
  <c r="BA307" i="1"/>
  <c r="AU307" i="1"/>
  <c r="AO307" i="1"/>
  <c r="AI307" i="1"/>
  <c r="AC307" i="1"/>
  <c r="W307" i="1"/>
  <c r="Q307" i="1"/>
  <c r="K307" i="1"/>
  <c r="H307" i="1"/>
  <c r="G307" i="1"/>
  <c r="F307" i="1"/>
  <c r="E307" i="1"/>
  <c r="C307" i="1"/>
  <c r="D307" i="1" s="1"/>
  <c r="BG306" i="1"/>
  <c r="BA306" i="1"/>
  <c r="AU306" i="1"/>
  <c r="AO306" i="1"/>
  <c r="AI306" i="1"/>
  <c r="AC306" i="1"/>
  <c r="W306" i="1"/>
  <c r="Q306" i="1"/>
  <c r="K306" i="1"/>
  <c r="H306" i="1"/>
  <c r="G306" i="1"/>
  <c r="F306" i="1"/>
  <c r="E306" i="1"/>
  <c r="D306" i="1"/>
  <c r="C306" i="1"/>
  <c r="BG305" i="1"/>
  <c r="BA305" i="1"/>
  <c r="AU305" i="1"/>
  <c r="AO305" i="1"/>
  <c r="AI305" i="1"/>
  <c r="AC305" i="1"/>
  <c r="W305" i="1"/>
  <c r="Q305" i="1"/>
  <c r="K305" i="1"/>
  <c r="H305" i="1"/>
  <c r="G305" i="1"/>
  <c r="F305" i="1"/>
  <c r="E305" i="1"/>
  <c r="C305" i="1"/>
  <c r="D305" i="1" s="1"/>
  <c r="BG304" i="1"/>
  <c r="BA304" i="1"/>
  <c r="AU304" i="1"/>
  <c r="AO304" i="1"/>
  <c r="AI304" i="1"/>
  <c r="AC304" i="1"/>
  <c r="W304" i="1"/>
  <c r="Q304" i="1"/>
  <c r="K304" i="1"/>
  <c r="H304" i="1"/>
  <c r="G304" i="1"/>
  <c r="F304" i="1"/>
  <c r="E304" i="1"/>
  <c r="D304" i="1"/>
  <c r="C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H295" i="1"/>
  <c r="G295" i="1"/>
  <c r="F295" i="1"/>
  <c r="E295" i="1"/>
  <c r="C295" i="1"/>
  <c r="D295" i="1" s="1"/>
  <c r="AI294" i="1"/>
  <c r="AC294" i="1"/>
  <c r="W294" i="1"/>
  <c r="Q294" i="1"/>
  <c r="K294" i="1"/>
  <c r="H294" i="1"/>
  <c r="G294" i="1"/>
  <c r="F294" i="1"/>
  <c r="E294" i="1"/>
  <c r="C294" i="1"/>
  <c r="D294" i="1" s="1"/>
  <c r="AI293" i="1"/>
  <c r="AC293" i="1"/>
  <c r="W293" i="1"/>
  <c r="Q293" i="1"/>
  <c r="K293" i="1"/>
  <c r="H293" i="1"/>
  <c r="G293" i="1"/>
  <c r="F293" i="1"/>
  <c r="E293" i="1"/>
  <c r="C293" i="1"/>
  <c r="D293" i="1" s="1"/>
  <c r="AI292" i="1"/>
  <c r="AC292" i="1"/>
  <c r="W292" i="1"/>
  <c r="Q292" i="1"/>
  <c r="K292" i="1"/>
  <c r="H292" i="1"/>
  <c r="G292" i="1"/>
  <c r="F292" i="1"/>
  <c r="E292" i="1"/>
  <c r="C292" i="1"/>
  <c r="D292" i="1" s="1"/>
  <c r="AI291" i="1"/>
  <c r="AC291" i="1"/>
  <c r="W291" i="1"/>
  <c r="Q291" i="1"/>
  <c r="K291" i="1"/>
  <c r="H291" i="1"/>
  <c r="G291" i="1"/>
  <c r="F291" i="1"/>
  <c r="E291" i="1"/>
  <c r="C291" i="1"/>
  <c r="D291" i="1" s="1"/>
  <c r="AI290" i="1"/>
  <c r="AC290" i="1"/>
  <c r="W290" i="1"/>
  <c r="Q290" i="1"/>
  <c r="K290" i="1"/>
  <c r="H290" i="1"/>
  <c r="G290" i="1"/>
  <c r="F290" i="1"/>
  <c r="E290" i="1"/>
  <c r="C290" i="1"/>
  <c r="D290" i="1" s="1"/>
  <c r="AI289" i="1"/>
  <c r="AC289" i="1"/>
  <c r="W289" i="1"/>
  <c r="Q289" i="1"/>
  <c r="K289" i="1"/>
  <c r="H289" i="1"/>
  <c r="G289" i="1"/>
  <c r="F289" i="1"/>
  <c r="E289" i="1"/>
  <c r="C289" i="1"/>
  <c r="D289" i="1" s="1"/>
  <c r="AI288" i="1"/>
  <c r="AC288" i="1"/>
  <c r="W288" i="1"/>
  <c r="Q288" i="1"/>
  <c r="K288" i="1"/>
  <c r="H288" i="1"/>
  <c r="G288" i="1"/>
  <c r="F288" i="1"/>
  <c r="E288" i="1"/>
  <c r="C288" i="1"/>
  <c r="D288" i="1" s="1"/>
  <c r="BG279" i="1"/>
  <c r="BA279" i="1"/>
  <c r="AU279" i="1"/>
  <c r="AO279" i="1"/>
  <c r="AI279" i="1"/>
  <c r="Q279" i="1"/>
  <c r="K279" i="1"/>
  <c r="H279" i="1"/>
  <c r="G279" i="1"/>
  <c r="F279" i="1"/>
  <c r="E279" i="1"/>
  <c r="C279" i="1"/>
  <c r="D279" i="1" s="1"/>
  <c r="BG278" i="1"/>
  <c r="BA278" i="1"/>
  <c r="AU278" i="1"/>
  <c r="AO278" i="1"/>
  <c r="AI278" i="1"/>
  <c r="Q278" i="1"/>
  <c r="K278" i="1"/>
  <c r="H278" i="1"/>
  <c r="G278" i="1"/>
  <c r="F278" i="1"/>
  <c r="E278" i="1"/>
  <c r="C278" i="1"/>
  <c r="D278" i="1" s="1"/>
  <c r="BG277" i="1"/>
  <c r="BA277" i="1"/>
  <c r="AU277" i="1"/>
  <c r="AO277" i="1"/>
  <c r="AI277" i="1"/>
  <c r="Q277" i="1"/>
  <c r="K277" i="1"/>
  <c r="H277" i="1"/>
  <c r="G277" i="1"/>
  <c r="F277" i="1"/>
  <c r="E277" i="1"/>
  <c r="C277" i="1"/>
  <c r="D277" i="1" s="1"/>
  <c r="BG276" i="1"/>
  <c r="BA276" i="1"/>
  <c r="AU276" i="1"/>
  <c r="AO276" i="1"/>
  <c r="AI276" i="1"/>
  <c r="Q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Q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Q274" i="1"/>
  <c r="K274" i="1"/>
  <c r="H274" i="1"/>
  <c r="G274" i="1"/>
  <c r="F274" i="1"/>
  <c r="E274" i="1"/>
  <c r="D274" i="1"/>
  <c r="C274" i="1"/>
  <c r="BG273" i="1"/>
  <c r="BA273" i="1"/>
  <c r="AU273" i="1"/>
  <c r="AO273" i="1"/>
  <c r="AI273" i="1"/>
  <c r="Q273" i="1"/>
  <c r="K273" i="1"/>
  <c r="H273" i="1"/>
  <c r="G273" i="1"/>
  <c r="F273" i="1"/>
  <c r="E273" i="1"/>
  <c r="D273" i="1"/>
  <c r="C273" i="1"/>
  <c r="BG272" i="1"/>
  <c r="BA272" i="1"/>
  <c r="AU272" i="1"/>
  <c r="AO272" i="1"/>
  <c r="AI272" i="1"/>
  <c r="Q272" i="1"/>
  <c r="K272" i="1"/>
  <c r="H272" i="1"/>
  <c r="G272" i="1"/>
  <c r="F272" i="1"/>
  <c r="E272" i="1"/>
  <c r="C272" i="1"/>
  <c r="D272" i="1" s="1"/>
  <c r="AC367" i="1" l="1"/>
  <c r="AC366" i="1"/>
  <c r="AC365" i="1"/>
  <c r="AC364" i="1"/>
  <c r="AC363" i="1"/>
  <c r="AC362" i="1"/>
  <c r="AC361" i="1"/>
  <c r="AC360" i="1"/>
  <c r="AC335" i="1"/>
  <c r="K335" i="1"/>
  <c r="AC334" i="1"/>
  <c r="K334" i="1"/>
  <c r="AC333" i="1"/>
  <c r="K333" i="1"/>
  <c r="AC332" i="1"/>
  <c r="K332" i="1"/>
  <c r="AC331" i="1"/>
  <c r="K331" i="1"/>
  <c r="AC330" i="1"/>
  <c r="K330" i="1"/>
  <c r="AC329" i="1"/>
  <c r="K329" i="1"/>
  <c r="AC328" i="1"/>
  <c r="K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H367" i="1"/>
  <c r="G367" i="1"/>
  <c r="F367" i="1"/>
  <c r="E367" i="1"/>
  <c r="C367" i="1"/>
  <c r="D367" i="1" s="1"/>
  <c r="BG366" i="1"/>
  <c r="H366" i="1"/>
  <c r="G366" i="1"/>
  <c r="F366" i="1"/>
  <c r="E366" i="1"/>
  <c r="C366" i="1"/>
  <c r="D366" i="1" s="1"/>
  <c r="BG365" i="1"/>
  <c r="H365" i="1"/>
  <c r="G365" i="1"/>
  <c r="F365" i="1"/>
  <c r="E365" i="1"/>
  <c r="D365" i="1"/>
  <c r="C365" i="1"/>
  <c r="BG364" i="1"/>
  <c r="H364" i="1"/>
  <c r="G364" i="1"/>
  <c r="F364" i="1"/>
  <c r="E364" i="1"/>
  <c r="C364" i="1"/>
  <c r="D364" i="1" s="1"/>
  <c r="BG363" i="1"/>
  <c r="H363" i="1"/>
  <c r="G363" i="1"/>
  <c r="F363" i="1"/>
  <c r="E363" i="1"/>
  <c r="C363" i="1"/>
  <c r="D363" i="1" s="1"/>
  <c r="BG362" i="1"/>
  <c r="H362" i="1"/>
  <c r="G362" i="1"/>
  <c r="F362" i="1"/>
  <c r="E362" i="1"/>
  <c r="D362" i="1"/>
  <c r="C362" i="1"/>
  <c r="BG361" i="1"/>
  <c r="H361" i="1"/>
  <c r="G361" i="1"/>
  <c r="F361" i="1"/>
  <c r="E361" i="1"/>
  <c r="C361" i="1"/>
  <c r="D361" i="1" s="1"/>
  <c r="BG360" i="1"/>
  <c r="H360" i="1"/>
  <c r="G360" i="1"/>
  <c r="F360" i="1"/>
  <c r="E360" i="1"/>
  <c r="C360" i="1"/>
  <c r="D360" i="1" s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BG335" i="1"/>
  <c r="H335" i="1"/>
  <c r="G335" i="1"/>
  <c r="F335" i="1"/>
  <c r="E335" i="1"/>
  <c r="C335" i="1"/>
  <c r="D335" i="1" s="1"/>
  <c r="BG334" i="1"/>
  <c r="H334" i="1"/>
  <c r="G334" i="1"/>
  <c r="F334" i="1"/>
  <c r="E334" i="1"/>
  <c r="C334" i="1"/>
  <c r="D334" i="1" s="1"/>
  <c r="BG333" i="1"/>
  <c r="H333" i="1"/>
  <c r="G333" i="1"/>
  <c r="F333" i="1"/>
  <c r="E333" i="1"/>
  <c r="C333" i="1"/>
  <c r="D333" i="1" s="1"/>
  <c r="BG332" i="1"/>
  <c r="H332" i="1"/>
  <c r="G332" i="1"/>
  <c r="F332" i="1"/>
  <c r="E332" i="1"/>
  <c r="C332" i="1"/>
  <c r="D332" i="1" s="1"/>
  <c r="BG331" i="1"/>
  <c r="H331" i="1"/>
  <c r="G331" i="1"/>
  <c r="F331" i="1"/>
  <c r="E331" i="1"/>
  <c r="C331" i="1"/>
  <c r="D331" i="1" s="1"/>
  <c r="BG330" i="1"/>
  <c r="H330" i="1"/>
  <c r="G330" i="1"/>
  <c r="F330" i="1"/>
  <c r="E330" i="1"/>
  <c r="D330" i="1"/>
  <c r="C330" i="1"/>
  <c r="BG329" i="1"/>
  <c r="H329" i="1"/>
  <c r="G329" i="1"/>
  <c r="F329" i="1"/>
  <c r="E329" i="1"/>
  <c r="C329" i="1"/>
  <c r="D329" i="1" s="1"/>
  <c r="BG328" i="1"/>
  <c r="H328" i="1"/>
  <c r="G328" i="1"/>
  <c r="F328" i="1"/>
  <c r="E328" i="1"/>
  <c r="C328" i="1"/>
  <c r="D328" i="1" s="1"/>
  <c r="BG319" i="1"/>
  <c r="H319" i="1"/>
  <c r="G319" i="1"/>
  <c r="F319" i="1"/>
  <c r="E319" i="1"/>
  <c r="C319" i="1"/>
  <c r="D319" i="1" s="1"/>
  <c r="BG318" i="1"/>
  <c r="H318" i="1"/>
  <c r="G318" i="1"/>
  <c r="F318" i="1"/>
  <c r="E318" i="1"/>
  <c r="C318" i="1"/>
  <c r="D318" i="1" s="1"/>
  <c r="BG317" i="1"/>
  <c r="H317" i="1"/>
  <c r="G317" i="1"/>
  <c r="F317" i="1"/>
  <c r="E317" i="1"/>
  <c r="C317" i="1"/>
  <c r="D317" i="1" s="1"/>
  <c r="BG316" i="1"/>
  <c r="H316" i="1"/>
  <c r="G316" i="1"/>
  <c r="F316" i="1"/>
  <c r="E316" i="1"/>
  <c r="C316" i="1"/>
  <c r="D316" i="1" s="1"/>
  <c r="BG315" i="1"/>
  <c r="H315" i="1"/>
  <c r="G315" i="1"/>
  <c r="F315" i="1"/>
  <c r="E315" i="1"/>
  <c r="C315" i="1"/>
  <c r="D315" i="1" s="1"/>
  <c r="BG314" i="1"/>
  <c r="H314" i="1"/>
  <c r="G314" i="1"/>
  <c r="F314" i="1"/>
  <c r="E314" i="1"/>
  <c r="C314" i="1"/>
  <c r="D314" i="1" s="1"/>
  <c r="BG313" i="1"/>
  <c r="H313" i="1"/>
  <c r="G313" i="1"/>
  <c r="F313" i="1"/>
  <c r="E313" i="1"/>
  <c r="C313" i="1"/>
  <c r="D313" i="1" s="1"/>
  <c r="BG312" i="1"/>
  <c r="H312" i="1"/>
  <c r="G312" i="1"/>
  <c r="F312" i="1"/>
  <c r="E312" i="1"/>
  <c r="C312" i="1"/>
  <c r="D312" i="1" s="1"/>
  <c r="BG303" i="1"/>
  <c r="H303" i="1"/>
  <c r="G303" i="1"/>
  <c r="F303" i="1"/>
  <c r="E303" i="1"/>
  <c r="C303" i="1"/>
  <c r="D303" i="1" s="1"/>
  <c r="BG302" i="1"/>
  <c r="H302" i="1"/>
  <c r="G302" i="1"/>
  <c r="F302" i="1"/>
  <c r="E302" i="1"/>
  <c r="C302" i="1"/>
  <c r="D302" i="1" s="1"/>
  <c r="BG301" i="1"/>
  <c r="H301" i="1"/>
  <c r="G301" i="1"/>
  <c r="F301" i="1"/>
  <c r="E301" i="1"/>
  <c r="C301" i="1"/>
  <c r="D301" i="1" s="1"/>
  <c r="BG300" i="1"/>
  <c r="H300" i="1"/>
  <c r="G300" i="1"/>
  <c r="F300" i="1"/>
  <c r="E300" i="1"/>
  <c r="C300" i="1"/>
  <c r="D300" i="1" s="1"/>
  <c r="BG299" i="1"/>
  <c r="H299" i="1"/>
  <c r="G299" i="1"/>
  <c r="F299" i="1"/>
  <c r="E299" i="1"/>
  <c r="C299" i="1"/>
  <c r="D299" i="1" s="1"/>
  <c r="BG298" i="1"/>
  <c r="H298" i="1"/>
  <c r="G298" i="1"/>
  <c r="F298" i="1"/>
  <c r="E298" i="1"/>
  <c r="C298" i="1"/>
  <c r="D298" i="1" s="1"/>
  <c r="BG297" i="1"/>
  <c r="H297" i="1"/>
  <c r="G297" i="1"/>
  <c r="F297" i="1"/>
  <c r="E297" i="1"/>
  <c r="C297" i="1"/>
  <c r="D297" i="1" s="1"/>
  <c r="BG296" i="1"/>
  <c r="K296" i="1"/>
  <c r="H296" i="1"/>
  <c r="G296" i="1"/>
  <c r="F296" i="1"/>
  <c r="E296" i="1"/>
  <c r="C296" i="1"/>
  <c r="D296" i="1" s="1"/>
  <c r="H287" i="1"/>
  <c r="G287" i="1"/>
  <c r="F287" i="1"/>
  <c r="E287" i="1"/>
  <c r="C287" i="1"/>
  <c r="D287" i="1" s="1"/>
  <c r="H286" i="1"/>
  <c r="G286" i="1"/>
  <c r="F286" i="1"/>
  <c r="E286" i="1"/>
  <c r="C286" i="1"/>
  <c r="D286" i="1" s="1"/>
  <c r="BG285" i="1"/>
  <c r="H285" i="1"/>
  <c r="G285" i="1"/>
  <c r="F285" i="1"/>
  <c r="E285" i="1"/>
  <c r="C285" i="1"/>
  <c r="D285" i="1" s="1"/>
  <c r="BG284" i="1"/>
  <c r="H284" i="1"/>
  <c r="G284" i="1"/>
  <c r="F284" i="1"/>
  <c r="E284" i="1"/>
  <c r="C284" i="1"/>
  <c r="D284" i="1" s="1"/>
  <c r="BG283" i="1"/>
  <c r="H283" i="1"/>
  <c r="G283" i="1"/>
  <c r="F283" i="1"/>
  <c r="E283" i="1"/>
  <c r="C283" i="1"/>
  <c r="D283" i="1" s="1"/>
  <c r="BG282" i="1"/>
  <c r="H282" i="1"/>
  <c r="G282" i="1"/>
  <c r="F282" i="1"/>
  <c r="E282" i="1"/>
  <c r="C282" i="1"/>
  <c r="D282" i="1" s="1"/>
  <c r="BG281" i="1"/>
  <c r="H281" i="1"/>
  <c r="G281" i="1"/>
  <c r="F281" i="1"/>
  <c r="E281" i="1"/>
  <c r="D281" i="1"/>
  <c r="C281" i="1"/>
  <c r="BG280" i="1"/>
  <c r="H280" i="1"/>
  <c r="G280" i="1"/>
  <c r="F280" i="1"/>
  <c r="E280" i="1"/>
  <c r="C280" i="1"/>
  <c r="D280" i="1" s="1"/>
  <c r="H271" i="1"/>
  <c r="G271" i="1"/>
  <c r="F271" i="1"/>
  <c r="E271" i="1"/>
  <c r="C271" i="1"/>
  <c r="D271" i="1" s="1"/>
  <c r="H270" i="1"/>
  <c r="G270" i="1"/>
  <c r="F270" i="1"/>
  <c r="E270" i="1"/>
  <c r="C270" i="1"/>
  <c r="D270" i="1" s="1"/>
  <c r="H269" i="1"/>
  <c r="G269" i="1"/>
  <c r="F269" i="1"/>
  <c r="E269" i="1"/>
  <c r="C269" i="1"/>
  <c r="D269" i="1" s="1"/>
  <c r="H268" i="1"/>
  <c r="G268" i="1"/>
  <c r="F268" i="1"/>
  <c r="E268" i="1"/>
  <c r="C268" i="1"/>
  <c r="D268" i="1" s="1"/>
  <c r="H267" i="1"/>
  <c r="G267" i="1"/>
  <c r="F267" i="1"/>
  <c r="E267" i="1"/>
  <c r="C267" i="1"/>
  <c r="D267" i="1" s="1"/>
  <c r="H266" i="1"/>
  <c r="G266" i="1"/>
  <c r="F266" i="1"/>
  <c r="E266" i="1"/>
  <c r="C266" i="1"/>
  <c r="D266" i="1" s="1"/>
  <c r="H265" i="1"/>
  <c r="G265" i="1"/>
  <c r="F265" i="1"/>
  <c r="E265" i="1"/>
  <c r="C265" i="1"/>
  <c r="D265" i="1" s="1"/>
  <c r="BG264" i="1"/>
  <c r="AU264" i="1"/>
  <c r="K264" i="1"/>
  <c r="H264" i="1"/>
  <c r="G264" i="1"/>
  <c r="F264" i="1"/>
  <c r="E264" i="1"/>
  <c r="C264" i="1"/>
  <c r="D264" i="1" s="1"/>
  <c r="AC259" i="1" l="1"/>
  <c r="BG259" i="1"/>
  <c r="BA259" i="1"/>
  <c r="AU259" i="1"/>
  <c r="AO259" i="1"/>
  <c r="AI259" i="1"/>
  <c r="W259" i="1"/>
  <c r="Q259" i="1"/>
  <c r="K259" i="1"/>
  <c r="H259" i="1"/>
  <c r="G259" i="1"/>
  <c r="F259" i="1"/>
  <c r="E259" i="1"/>
  <c r="C259" i="1"/>
  <c r="D259" i="1" s="1"/>
  <c r="BG258" i="1"/>
  <c r="BA258" i="1"/>
  <c r="AU258" i="1"/>
  <c r="AO258" i="1"/>
  <c r="AI258" i="1"/>
  <c r="AC258" i="1"/>
  <c r="W258" i="1"/>
  <c r="Q258" i="1"/>
  <c r="K258" i="1"/>
  <c r="H258" i="1"/>
  <c r="G258" i="1"/>
  <c r="F258" i="1"/>
  <c r="E258" i="1"/>
  <c r="C258" i="1"/>
  <c r="D258" i="1" s="1"/>
  <c r="AC257" i="1"/>
  <c r="BG257" i="1"/>
  <c r="BA257" i="1"/>
  <c r="AU257" i="1"/>
  <c r="AO257" i="1"/>
  <c r="AI257" i="1"/>
  <c r="W257" i="1"/>
  <c r="Q257" i="1"/>
  <c r="K257" i="1"/>
  <c r="H257" i="1"/>
  <c r="G257" i="1"/>
  <c r="F257" i="1"/>
  <c r="E257" i="1"/>
  <c r="C257" i="1"/>
  <c r="D257" i="1" s="1"/>
  <c r="W256" i="1"/>
  <c r="BG256" i="1"/>
  <c r="BA256" i="1"/>
  <c r="AU256" i="1"/>
  <c r="AO256" i="1"/>
  <c r="AI256" i="1"/>
  <c r="AC256" i="1"/>
  <c r="Q256" i="1"/>
  <c r="K256" i="1"/>
  <c r="H256" i="1"/>
  <c r="G256" i="1"/>
  <c r="F256" i="1"/>
  <c r="E256" i="1"/>
  <c r="C256" i="1"/>
  <c r="D256" i="1" s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X262" i="1" l="1"/>
  <c r="R262" i="1"/>
  <c r="F262" i="1" s="1"/>
  <c r="L262" i="1"/>
  <c r="W262" i="1"/>
  <c r="Q262" i="1"/>
  <c r="K262" i="1"/>
  <c r="H262" i="1"/>
  <c r="G262" i="1"/>
  <c r="E262" i="1"/>
  <c r="C262" i="1"/>
  <c r="D262" i="1" s="1"/>
  <c r="W261" i="1"/>
  <c r="Q261" i="1"/>
  <c r="K261" i="1"/>
  <c r="H261" i="1"/>
  <c r="G261" i="1"/>
  <c r="F261" i="1"/>
  <c r="E261" i="1"/>
  <c r="C261" i="1"/>
  <c r="D261" i="1" s="1"/>
  <c r="AC238" i="1"/>
  <c r="W238" i="1"/>
  <c r="Q238" i="1"/>
  <c r="K238" i="1"/>
  <c r="H238" i="1"/>
  <c r="G238" i="1"/>
  <c r="F238" i="1"/>
  <c r="E238" i="1"/>
  <c r="C238" i="1"/>
  <c r="D238" i="1" s="1"/>
  <c r="AC237" i="1"/>
  <c r="W237" i="1"/>
  <c r="Q237" i="1"/>
  <c r="K237" i="1"/>
  <c r="H237" i="1"/>
  <c r="G237" i="1"/>
  <c r="F237" i="1"/>
  <c r="E237" i="1"/>
  <c r="C237" i="1"/>
  <c r="D237" i="1" s="1"/>
  <c r="AC236" i="1"/>
  <c r="W236" i="1"/>
  <c r="Q236" i="1"/>
  <c r="K236" i="1"/>
  <c r="H236" i="1"/>
  <c r="G236" i="1"/>
  <c r="F236" i="1"/>
  <c r="E236" i="1"/>
  <c r="C236" i="1"/>
  <c r="D236" i="1" s="1"/>
  <c r="AC235" i="1"/>
  <c r="W235" i="1"/>
  <c r="Q235" i="1"/>
  <c r="K235" i="1"/>
  <c r="H235" i="1"/>
  <c r="G235" i="1"/>
  <c r="F235" i="1"/>
  <c r="E235" i="1"/>
  <c r="C235" i="1"/>
  <c r="D235" i="1" s="1"/>
  <c r="H250" i="1" l="1"/>
  <c r="G250" i="1"/>
  <c r="F250" i="1"/>
  <c r="E250" i="1"/>
  <c r="C250" i="1"/>
  <c r="D250" i="1" s="1"/>
  <c r="H246" i="1"/>
  <c r="G246" i="1"/>
  <c r="F246" i="1"/>
  <c r="E246" i="1"/>
  <c r="C246" i="1"/>
  <c r="D246" i="1" s="1"/>
  <c r="H242" i="1"/>
  <c r="G242" i="1"/>
  <c r="F242" i="1"/>
  <c r="E242" i="1"/>
  <c r="C242" i="1"/>
  <c r="D242" i="1" s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F263" i="1"/>
  <c r="E263" i="1"/>
  <c r="C263" i="1"/>
  <c r="D263" i="1" s="1"/>
  <c r="F260" i="1"/>
  <c r="E260" i="1"/>
  <c r="C260" i="1"/>
  <c r="D260" i="1" s="1"/>
  <c r="F249" i="1"/>
  <c r="E249" i="1"/>
  <c r="C249" i="1"/>
  <c r="D249" i="1" s="1"/>
  <c r="F248" i="1"/>
  <c r="E248" i="1"/>
  <c r="C248" i="1"/>
  <c r="D248" i="1" s="1"/>
  <c r="F247" i="1"/>
  <c r="E247" i="1"/>
  <c r="C247" i="1"/>
  <c r="D247" i="1" s="1"/>
  <c r="F245" i="1"/>
  <c r="E245" i="1"/>
  <c r="C245" i="1"/>
  <c r="D245" i="1" s="1"/>
  <c r="F244" i="1"/>
  <c r="E244" i="1"/>
  <c r="C244" i="1"/>
  <c r="D244" i="1" s="1"/>
  <c r="F243" i="1"/>
  <c r="E243" i="1"/>
  <c r="C243" i="1"/>
  <c r="D243" i="1" s="1"/>
  <c r="AC241" i="1"/>
  <c r="F241" i="1"/>
  <c r="E241" i="1"/>
  <c r="C241" i="1"/>
  <c r="D241" i="1" s="1"/>
  <c r="AC240" i="1"/>
  <c r="W240" i="1"/>
  <c r="F240" i="1"/>
  <c r="E240" i="1"/>
  <c r="C240" i="1"/>
  <c r="D240" i="1" s="1"/>
  <c r="AC239" i="1"/>
  <c r="W239" i="1"/>
  <c r="Q239" i="1"/>
  <c r="F239" i="1"/>
  <c r="E239" i="1"/>
  <c r="C239" i="1"/>
  <c r="D239" i="1" s="1"/>
  <c r="BG386" i="1" l="1"/>
  <c r="BA386" i="1"/>
  <c r="AU386" i="1"/>
  <c r="AO386" i="1"/>
  <c r="AI386" i="1"/>
  <c r="AC386" i="1"/>
  <c r="W386" i="1"/>
  <c r="Q386" i="1"/>
  <c r="K386" i="1"/>
  <c r="H386" i="1"/>
  <c r="G386" i="1"/>
  <c r="F386" i="1"/>
  <c r="E386" i="1"/>
  <c r="C386" i="1"/>
  <c r="D386" i="1" s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H377" i="1"/>
  <c r="G377" i="1"/>
  <c r="F377" i="1"/>
  <c r="E377" i="1"/>
  <c r="C377" i="1"/>
  <c r="D377" i="1" s="1"/>
  <c r="BG381" i="1"/>
  <c r="BA381" i="1"/>
  <c r="AU381" i="1"/>
  <c r="AO381" i="1"/>
  <c r="K381" i="1"/>
  <c r="H381" i="1"/>
  <c r="G381" i="1"/>
  <c r="F381" i="1"/>
  <c r="E381" i="1"/>
  <c r="C381" i="1"/>
  <c r="D381" i="1" s="1"/>
  <c r="K380" i="1"/>
  <c r="H380" i="1"/>
  <c r="G380" i="1"/>
  <c r="F380" i="1"/>
  <c r="E380" i="1"/>
  <c r="C380" i="1"/>
  <c r="D380" i="1" s="1"/>
  <c r="AC379" i="1"/>
  <c r="K379" i="1"/>
  <c r="H379" i="1"/>
  <c r="G379" i="1"/>
  <c r="F379" i="1"/>
  <c r="E379" i="1"/>
  <c r="C379" i="1"/>
  <c r="D379" i="1" s="1"/>
  <c r="AC378" i="1"/>
  <c r="W378" i="1"/>
  <c r="K378" i="1"/>
  <c r="H378" i="1"/>
  <c r="G378" i="1"/>
  <c r="F378" i="1"/>
  <c r="E378" i="1"/>
  <c r="C378" i="1"/>
  <c r="D378" i="1" s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H418" i="1"/>
  <c r="G418" i="1"/>
  <c r="F418" i="1"/>
  <c r="E418" i="1"/>
  <c r="C418" i="1"/>
  <c r="D418" i="1" s="1"/>
  <c r="BG417" i="1"/>
  <c r="BA417" i="1"/>
  <c r="AU417" i="1"/>
  <c r="AO417" i="1"/>
  <c r="AI417" i="1"/>
  <c r="K417" i="1"/>
  <c r="H417" i="1"/>
  <c r="G417" i="1"/>
  <c r="F417" i="1"/>
  <c r="E417" i="1"/>
  <c r="C417" i="1"/>
  <c r="D417" i="1" s="1"/>
  <c r="BG416" i="1"/>
  <c r="BA416" i="1"/>
  <c r="AU416" i="1"/>
  <c r="AO416" i="1"/>
  <c r="AI416" i="1"/>
  <c r="AC416" i="1"/>
  <c r="K416" i="1"/>
  <c r="H416" i="1"/>
  <c r="G416" i="1"/>
  <c r="F416" i="1"/>
  <c r="E416" i="1"/>
  <c r="C416" i="1"/>
  <c r="D416" i="1" s="1"/>
  <c r="BG415" i="1"/>
  <c r="BA415" i="1"/>
  <c r="AU415" i="1"/>
  <c r="AO415" i="1"/>
  <c r="AI415" i="1"/>
  <c r="AC415" i="1"/>
  <c r="W415" i="1"/>
  <c r="K415" i="1"/>
  <c r="H415" i="1"/>
  <c r="G415" i="1"/>
  <c r="F415" i="1"/>
  <c r="E415" i="1"/>
  <c r="C415" i="1"/>
  <c r="D415" i="1" s="1"/>
  <c r="BG413" i="1"/>
  <c r="BA413" i="1"/>
  <c r="AU413" i="1"/>
  <c r="AO413" i="1"/>
  <c r="K413" i="1"/>
  <c r="H413" i="1"/>
  <c r="G413" i="1"/>
  <c r="F413" i="1"/>
  <c r="E413" i="1"/>
  <c r="C413" i="1"/>
  <c r="D413" i="1" s="1"/>
  <c r="BG412" i="1"/>
  <c r="BA412" i="1"/>
  <c r="AU412" i="1"/>
  <c r="AO412" i="1"/>
  <c r="AI412" i="1"/>
  <c r="K412" i="1"/>
  <c r="H412" i="1"/>
  <c r="G412" i="1"/>
  <c r="F412" i="1"/>
  <c r="E412" i="1"/>
  <c r="C412" i="1"/>
  <c r="D412" i="1" s="1"/>
  <c r="BG411" i="1"/>
  <c r="BA411" i="1"/>
  <c r="AU411" i="1"/>
  <c r="AO411" i="1"/>
  <c r="AI411" i="1"/>
  <c r="AC411" i="1"/>
  <c r="K411" i="1"/>
  <c r="H411" i="1"/>
  <c r="G411" i="1"/>
  <c r="F411" i="1"/>
  <c r="E411" i="1"/>
  <c r="C411" i="1"/>
  <c r="D411" i="1" s="1"/>
  <c r="BG410" i="1"/>
  <c r="BA410" i="1"/>
  <c r="AU410" i="1"/>
  <c r="AO410" i="1"/>
  <c r="AI410" i="1"/>
  <c r="AC410" i="1"/>
  <c r="W410" i="1"/>
  <c r="K410" i="1"/>
  <c r="H410" i="1"/>
  <c r="G410" i="1"/>
  <c r="F410" i="1"/>
  <c r="E410" i="1"/>
  <c r="C410" i="1"/>
  <c r="D410" i="1" s="1"/>
  <c r="BG408" i="1"/>
  <c r="BA408" i="1"/>
  <c r="AU408" i="1"/>
  <c r="AO408" i="1"/>
  <c r="K408" i="1"/>
  <c r="H408" i="1"/>
  <c r="G408" i="1"/>
  <c r="F408" i="1"/>
  <c r="E408" i="1"/>
  <c r="C408" i="1"/>
  <c r="D408" i="1" s="1"/>
  <c r="BG407" i="1"/>
  <c r="BA407" i="1"/>
  <c r="AU407" i="1"/>
  <c r="AO407" i="1"/>
  <c r="AI407" i="1"/>
  <c r="K407" i="1"/>
  <c r="H407" i="1"/>
  <c r="G407" i="1"/>
  <c r="F407" i="1"/>
  <c r="E407" i="1"/>
  <c r="C407" i="1"/>
  <c r="D407" i="1" s="1"/>
  <c r="BG406" i="1"/>
  <c r="BA406" i="1"/>
  <c r="AU406" i="1"/>
  <c r="AO406" i="1"/>
  <c r="AI406" i="1"/>
  <c r="AC406" i="1"/>
  <c r="K406" i="1"/>
  <c r="H406" i="1"/>
  <c r="G406" i="1"/>
  <c r="F406" i="1"/>
  <c r="E406" i="1"/>
  <c r="C406" i="1"/>
  <c r="D406" i="1" s="1"/>
  <c r="BG405" i="1"/>
  <c r="BA405" i="1"/>
  <c r="AU405" i="1"/>
  <c r="AO405" i="1"/>
  <c r="AI405" i="1"/>
  <c r="AC405" i="1"/>
  <c r="W405" i="1"/>
  <c r="K405" i="1"/>
  <c r="H405" i="1"/>
  <c r="G405" i="1"/>
  <c r="F405" i="1"/>
  <c r="E405" i="1"/>
  <c r="C405" i="1"/>
  <c r="D405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H424" i="1"/>
  <c r="G424" i="1"/>
  <c r="F424" i="1"/>
  <c r="E424" i="1"/>
  <c r="C424" i="1"/>
  <c r="D424" i="1" s="1"/>
  <c r="K423" i="1"/>
  <c r="H423" i="1"/>
  <c r="G423" i="1"/>
  <c r="F423" i="1"/>
  <c r="E423" i="1"/>
  <c r="C423" i="1"/>
  <c r="D423" i="1" s="1"/>
  <c r="G2" i="1" l="1"/>
  <c r="BG394" i="1" l="1"/>
  <c r="BA394" i="1"/>
  <c r="AU394" i="1"/>
  <c r="AO394" i="1"/>
  <c r="AI394" i="1"/>
  <c r="AC394" i="1"/>
  <c r="W394" i="1"/>
  <c r="Q394" i="1"/>
  <c r="K394" i="1"/>
  <c r="H394" i="1"/>
  <c r="G394" i="1"/>
  <c r="F394" i="1"/>
  <c r="E394" i="1"/>
  <c r="C394" i="1"/>
  <c r="D394" i="1" s="1"/>
  <c r="BG395" i="1"/>
  <c r="BA395" i="1"/>
  <c r="AU395" i="1"/>
  <c r="AO395" i="1"/>
  <c r="AI395" i="1"/>
  <c r="AC395" i="1"/>
  <c r="W395" i="1"/>
  <c r="Q395" i="1"/>
  <c r="K395" i="1"/>
  <c r="H395" i="1"/>
  <c r="G395" i="1"/>
  <c r="F395" i="1"/>
  <c r="E395" i="1"/>
  <c r="C395" i="1"/>
  <c r="D395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H393" i="1"/>
  <c r="G393" i="1"/>
  <c r="F393" i="1"/>
  <c r="E393" i="1"/>
  <c r="C393" i="1"/>
  <c r="D393" i="1" s="1"/>
  <c r="Q392" i="1" l="1"/>
  <c r="BG392" i="1"/>
  <c r="BA392" i="1"/>
  <c r="AU392" i="1"/>
  <c r="AO392" i="1"/>
  <c r="AI392" i="1"/>
  <c r="AC392" i="1"/>
  <c r="W392" i="1"/>
  <c r="K392" i="1"/>
  <c r="H392" i="1"/>
  <c r="G392" i="1"/>
  <c r="F392" i="1"/>
  <c r="E392" i="1"/>
  <c r="C392" i="1"/>
  <c r="D392" i="1" s="1"/>
  <c r="BG391" i="1"/>
  <c r="BA391" i="1"/>
  <c r="AU391" i="1"/>
  <c r="AO391" i="1"/>
  <c r="AI391" i="1"/>
  <c r="AC391" i="1"/>
  <c r="W391" i="1"/>
  <c r="Q391" i="1"/>
  <c r="K391" i="1"/>
  <c r="H391" i="1"/>
  <c r="G391" i="1"/>
  <c r="F391" i="1"/>
  <c r="E391" i="1"/>
  <c r="C391" i="1"/>
  <c r="D391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9" i="1" s="1"/>
  <c r="M209" i="1"/>
  <c r="G239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41" i="1" s="1"/>
  <c r="N218" i="1"/>
  <c r="H260" i="1" s="1"/>
  <c r="N226" i="1"/>
  <c r="N232" i="1"/>
  <c r="N223" i="1"/>
  <c r="N214" i="1"/>
  <c r="H245" i="1" s="1"/>
  <c r="N227" i="1"/>
  <c r="N217" i="1"/>
  <c r="H249" i="1" s="1"/>
  <c r="N229" i="1"/>
  <c r="N220" i="1"/>
  <c r="N212" i="1"/>
  <c r="H243" i="1" s="1"/>
  <c r="N221" i="1"/>
  <c r="N230" i="1"/>
  <c r="N215" i="1"/>
  <c r="H247" i="1" s="1"/>
  <c r="N224" i="1"/>
  <c r="M211" i="1"/>
  <c r="G241" i="1" s="1"/>
  <c r="M214" i="1"/>
  <c r="G245" i="1" s="1"/>
  <c r="M217" i="1"/>
  <c r="G249" i="1" s="1"/>
  <c r="M220" i="1"/>
  <c r="M223" i="1"/>
  <c r="M226" i="1"/>
  <c r="M229" i="1"/>
  <c r="M232" i="1"/>
  <c r="M212" i="1"/>
  <c r="G243" i="1" s="1"/>
  <c r="M215" i="1"/>
  <c r="G247" i="1" s="1"/>
  <c r="M218" i="1"/>
  <c r="G260" i="1" s="1"/>
  <c r="M221" i="1"/>
  <c r="M224" i="1"/>
  <c r="M227" i="1"/>
  <c r="M230" i="1"/>
  <c r="M233" i="1"/>
  <c r="M210" i="1"/>
  <c r="G240" i="1" s="1"/>
  <c r="M213" i="1"/>
  <c r="G244" i="1" s="1"/>
  <c r="M216" i="1"/>
  <c r="G248" i="1" s="1"/>
  <c r="M219" i="1"/>
  <c r="G263" i="1" s="1"/>
  <c r="M222" i="1"/>
  <c r="M225" i="1"/>
  <c r="M228" i="1"/>
  <c r="M231" i="1"/>
  <c r="N210" i="1"/>
  <c r="H240" i="1" s="1"/>
  <c r="N213" i="1"/>
  <c r="H244" i="1" s="1"/>
  <c r="N216" i="1"/>
  <c r="H248" i="1" s="1"/>
  <c r="N219" i="1"/>
  <c r="H263" i="1" s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H234" i="1"/>
  <c r="G234" i="1"/>
  <c r="F234" i="1"/>
  <c r="E234" i="1"/>
  <c r="C234" i="1"/>
  <c r="D234" i="1" s="1"/>
  <c r="H233" i="1"/>
  <c r="G233" i="1"/>
  <c r="F233" i="1"/>
  <c r="E233" i="1"/>
  <c r="C233" i="1"/>
  <c r="D233" i="1" s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H422" i="1"/>
  <c r="G422" i="1"/>
  <c r="F422" i="1"/>
  <c r="E422" i="1"/>
  <c r="C422" i="1"/>
  <c r="D422" i="1" s="1"/>
  <c r="H421" i="1"/>
  <c r="G421" i="1"/>
  <c r="F421" i="1"/>
  <c r="E421" i="1"/>
  <c r="C421" i="1"/>
  <c r="D421" i="1" s="1"/>
  <c r="H420" i="1"/>
  <c r="G420" i="1"/>
  <c r="F420" i="1"/>
  <c r="E420" i="1"/>
  <c r="C420" i="1"/>
  <c r="D420" i="1" s="1"/>
  <c r="H419" i="1"/>
  <c r="G419" i="1"/>
  <c r="F419" i="1"/>
  <c r="E419" i="1"/>
  <c r="K419" i="1"/>
  <c r="C419" i="1"/>
  <c r="D419" i="1" s="1"/>
  <c r="BG384" i="1" l="1"/>
  <c r="BA384" i="1"/>
  <c r="AU384" i="1"/>
  <c r="AO384" i="1"/>
  <c r="AI384" i="1"/>
  <c r="AC384" i="1"/>
  <c r="W384" i="1"/>
  <c r="Q384" i="1"/>
  <c r="K384" i="1"/>
  <c r="H384" i="1"/>
  <c r="G384" i="1"/>
  <c r="F384" i="1"/>
  <c r="E384" i="1"/>
  <c r="C384" i="1"/>
  <c r="D384" i="1" s="1"/>
  <c r="O7" i="5" l="1"/>
  <c r="K414" i="1" l="1"/>
  <c r="H414" i="1"/>
  <c r="G414" i="1"/>
  <c r="F414" i="1"/>
  <c r="E414" i="1"/>
  <c r="C414" i="1"/>
  <c r="D414" i="1" s="1"/>
  <c r="K409" i="1"/>
  <c r="H409" i="1"/>
  <c r="G409" i="1"/>
  <c r="F409" i="1"/>
  <c r="E409" i="1"/>
  <c r="C409" i="1"/>
  <c r="D409" i="1" s="1"/>
  <c r="K404" i="1"/>
  <c r="H404" i="1"/>
  <c r="G404" i="1"/>
  <c r="F404" i="1"/>
  <c r="E404" i="1"/>
  <c r="C404" i="1"/>
  <c r="D40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H403" i="1"/>
  <c r="G403" i="1"/>
  <c r="F403" i="1"/>
  <c r="E403" i="1"/>
  <c r="C403" i="1"/>
  <c r="D403" i="1" s="1"/>
  <c r="H402" i="1"/>
  <c r="G402" i="1"/>
  <c r="F402" i="1"/>
  <c r="E402" i="1"/>
  <c r="C402" i="1"/>
  <c r="D402" i="1" s="1"/>
  <c r="AC390" i="1" l="1"/>
  <c r="W390" i="1"/>
  <c r="Q390" i="1"/>
  <c r="K390" i="1"/>
  <c r="H390" i="1"/>
  <c r="G390" i="1"/>
  <c r="F390" i="1"/>
  <c r="E390" i="1"/>
  <c r="C390" i="1"/>
  <c r="D390" i="1" s="1"/>
  <c r="W401" i="1" l="1"/>
  <c r="W400" i="1"/>
  <c r="W399" i="1"/>
  <c r="W398" i="1"/>
  <c r="W397" i="1"/>
  <c r="Q401" i="1"/>
  <c r="K401" i="1"/>
  <c r="H401" i="1"/>
  <c r="G401" i="1"/>
  <c r="F401" i="1"/>
  <c r="E401" i="1"/>
  <c r="C401" i="1"/>
  <c r="D401" i="1" s="1"/>
  <c r="Q400" i="1"/>
  <c r="K400" i="1"/>
  <c r="H400" i="1"/>
  <c r="G400" i="1"/>
  <c r="F400" i="1"/>
  <c r="E400" i="1"/>
  <c r="C400" i="1"/>
  <c r="D400" i="1" s="1"/>
  <c r="Q399" i="1"/>
  <c r="K399" i="1"/>
  <c r="H399" i="1"/>
  <c r="G399" i="1"/>
  <c r="F399" i="1"/>
  <c r="E399" i="1"/>
  <c r="C399" i="1"/>
  <c r="D399" i="1" s="1"/>
  <c r="Q398" i="1"/>
  <c r="K398" i="1"/>
  <c r="H398" i="1"/>
  <c r="G398" i="1"/>
  <c r="F398" i="1"/>
  <c r="E398" i="1"/>
  <c r="C398" i="1"/>
  <c r="D398" i="1" s="1"/>
  <c r="Q397" i="1"/>
  <c r="K397" i="1"/>
  <c r="H397" i="1"/>
  <c r="G397" i="1"/>
  <c r="F397" i="1"/>
  <c r="E397" i="1"/>
  <c r="C397" i="1"/>
  <c r="D397" i="1" s="1"/>
  <c r="Q396" i="1"/>
  <c r="K396" i="1"/>
  <c r="H396" i="1"/>
  <c r="G396" i="1"/>
  <c r="F396" i="1"/>
  <c r="E396" i="1"/>
  <c r="C396" i="1"/>
  <c r="D396" i="1" s="1"/>
  <c r="Q389" i="1"/>
  <c r="W389" i="1" l="1"/>
  <c r="K389" i="1"/>
  <c r="H389" i="1"/>
  <c r="G389" i="1"/>
  <c r="F389" i="1"/>
  <c r="E389" i="1"/>
  <c r="C389" i="1"/>
  <c r="D389" i="1" s="1"/>
  <c r="W388" i="1" l="1"/>
  <c r="Q388" i="1"/>
  <c r="K388" i="1"/>
  <c r="H388" i="1"/>
  <c r="G388" i="1"/>
  <c r="F388" i="1"/>
  <c r="E388" i="1"/>
  <c r="C388" i="1"/>
  <c r="D388" i="1" s="1"/>
  <c r="E387" i="1"/>
  <c r="Q387" i="1"/>
  <c r="H387" i="1"/>
  <c r="G387" i="1"/>
  <c r="F387" i="1"/>
  <c r="C387" i="1"/>
  <c r="D387" i="1" s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383" i="1" l="1"/>
  <c r="F383" i="1"/>
  <c r="G383" i="1"/>
  <c r="H383" i="1"/>
  <c r="G3" i="3" l="1"/>
  <c r="G2" i="3"/>
  <c r="H2" i="3" l="1"/>
  <c r="H3" i="3"/>
  <c r="BP3" i="1"/>
  <c r="BP8" i="1"/>
  <c r="BP7" i="1"/>
  <c r="H385" i="1"/>
  <c r="G385" i="1"/>
  <c r="F385" i="1"/>
  <c r="E385" i="1"/>
  <c r="C385" i="1"/>
  <c r="D385" i="1" s="1"/>
  <c r="C383" i="1"/>
  <c r="D383" i="1" s="1"/>
  <c r="H382" i="1"/>
  <c r="G382" i="1"/>
  <c r="F382" i="1"/>
  <c r="E382" i="1"/>
  <c r="C382" i="1"/>
  <c r="D382" i="1" s="1"/>
  <c r="H376" i="1"/>
  <c r="G376" i="1"/>
  <c r="F376" i="1"/>
  <c r="E376" i="1"/>
  <c r="C376" i="1"/>
  <c r="D376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<sst xmlns="http://schemas.openxmlformats.org/spreadsheetml/2006/main" count="3556" uniqueCount="462">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</sst>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424"/>
  <sheetViews>
    <sheetView tabSelected="1" workbookViewId="0">
      <pane xSplit="2" ySplit="1" topLeftCell="C255" activePane="bottomRight" state="frozen"/>
      <selection pane="topRight" activeCell="C1" sqref="C1"/>
      <selection pane="bottomLeft" activeCell="A2" sqref="A2"/>
      <selection pane="bottomRight" activeCell="A264" sqref="A264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38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385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51">IF(AND(OR(AA9="Gacha",AA9="Origin"),ISBLANK(AB9)),"서브밸류 필요","")</f>
        <v/>
      </c>
      <c r="AG9" s="3"/>
      <c r="AI9" s="4" t="str">
        <f t="shared" ref="AI9:AI402" si="52">IF(AND(OR(AG9="Gacha",AG9="Origin"),ISBLANK(AH9)),"서브밸류 필요","")</f>
        <v/>
      </c>
      <c r="AM9" s="3"/>
      <c r="AO9" s="4" t="str">
        <f t="shared" ref="AO9:AO402" si="53">IF(AND(OR(AM9="Gacha",AM9="Origin"),ISBLANK(AN9)),"서브밸류 필요","")</f>
        <v/>
      </c>
      <c r="AS9" s="3"/>
      <c r="AU9" s="4" t="str">
        <f t="shared" ref="AU9:AU402" si="54">IF(AND(OR(AS9="Gacha",AS9="Origin"),ISBLANK(AT9)),"서브밸류 필요","")</f>
        <v/>
      </c>
      <c r="AY9" s="3"/>
      <c r="BA9" s="4" t="str">
        <f t="shared" ref="BA9:BA402" si="55">IF(AND(OR(AY9="Gacha",AY9="Origin"),ISBLANK(AZ9)),"서브밸류 필요","")</f>
        <v/>
      </c>
      <c r="BE9" s="3"/>
      <c r="BG9" s="4" t="str">
        <f t="shared" ref="BG9:BG402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8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8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8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8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8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8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1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9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8" si="369">IF(AND(OR(O210="Gacha",O210="Origin"),ISBLANK(P210)),"서브밸류 필요","")</f>
        <v/>
      </c>
      <c r="U210" s="3"/>
      <c r="W210" s="4" t="str">
        <f t="shared" ref="W210:W238" si="370">IF(AND(OR(U210="Gacha",U210="Origin"),ISBLANK(V210)),"서브밸류 필요","")</f>
        <v/>
      </c>
      <c r="AA210" s="3"/>
      <c r="AC210" s="4" t="str">
        <f t="shared" ref="AC210:AC238" si="371">IF(AND(OR(AA210="Gacha",AA210="Origin"),ISBLANK(AB210)),"서브밸류 필요","")</f>
        <v/>
      </c>
      <c r="AG210" s="3"/>
      <c r="AI210" s="4" t="str">
        <f t="shared" ref="AI210:AI231" si="372">IF(AND(OR(AG210="Gacha",AG210="Origin"),ISBLANK(AH210)),"서브밸류 필요","")</f>
        <v/>
      </c>
      <c r="AM210" s="3"/>
      <c r="AO210" s="4" t="str">
        <f t="shared" ref="AO210:AO231" si="373">IF(AND(OR(AM210="Gacha",AM210="Origin"),ISBLANK(AN210)),"서브밸류 필요","")</f>
        <v/>
      </c>
      <c r="AS210" s="3"/>
      <c r="AU210" s="4" t="str">
        <f t="shared" ref="AU210:AU231" si="374">IF(AND(OR(AS210="Gacha",AS210="Origin"),ISBLANK(AT210)),"서브밸류 필요","")</f>
        <v/>
      </c>
      <c r="BA210" s="4" t="str">
        <f t="shared" ref="BA210:BA231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ref="AI232:AI380" si="398">IF(AND(OR(AG232="Gacha",AG232="Origin"),ISBLANK(AH232)),"서브밸류 필요","")</f>
        <v/>
      </c>
      <c r="AM232" s="3"/>
      <c r="AO232" s="4" t="str">
        <f t="shared" ref="AO232:AO380" si="399">IF(AND(OR(AM232="Gacha",AM232="Origin"),ISBLANK(AN232)),"서브밸류 필요","")</f>
        <v/>
      </c>
      <c r="AS232" s="3"/>
      <c r="AU232" s="4" t="str">
        <f t="shared" ref="AU232:AU380" si="400">IF(AND(OR(AS232="Gacha",AS232="Origin"),ISBLANK(AT232)),"서브밸류 필요","")</f>
        <v/>
      </c>
      <c r="BA232" s="4" t="str">
        <f t="shared" ref="BA232:BA380" si="401">IF(AND(OR(AY232="Gacha",AY232="Origin"),ISBLANK(AZ232)),"서브밸류 필요","")</f>
        <v/>
      </c>
      <c r="BE232" s="3"/>
      <c r="BG232" s="4" t="str">
        <f t="shared" ref="BG232:BG380" si="402">IF(AND(OR(BE232="Gacha",BE232="Origin"),ISBLANK(BF232)),"서브밸류 필요","")</f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403">M207</f>
        <v>172</v>
      </c>
      <c r="N233">
        <f t="shared" si="403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98"/>
        <v/>
      </c>
      <c r="AM233" s="3"/>
      <c r="AO233" s="4" t="str">
        <f t="shared" si="399"/>
        <v/>
      </c>
      <c r="AS233" s="3"/>
      <c r="AU233" s="4" t="str">
        <f t="shared" si="400"/>
        <v/>
      </c>
      <c r="BA233" s="4" t="str">
        <f t="shared" si="401"/>
        <v/>
      </c>
      <c r="BE233" s="3"/>
      <c r="BG233" s="4" t="str">
        <f t="shared" si="402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404">M208</f>
        <v>175</v>
      </c>
      <c r="N234">
        <f t="shared" si="404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98"/>
        <v/>
      </c>
      <c r="AM234" s="3"/>
      <c r="AO234" s="4" t="str">
        <f t="shared" si="399"/>
        <v/>
      </c>
      <c r="AS234" s="3"/>
      <c r="AU234" s="4" t="str">
        <f t="shared" si="400"/>
        <v/>
      </c>
      <c r="BA234" s="4" t="str">
        <f t="shared" si="401"/>
        <v/>
      </c>
      <c r="BE234" s="3"/>
      <c r="BG234" s="4" t="str">
        <f t="shared" si="402"/>
        <v/>
      </c>
    </row>
    <row r="235" spans="1:59">
      <c r="A235" t="s">
        <v>346</v>
      </c>
      <c r="B235" t="s">
        <v>330</v>
      </c>
      <c r="C235" t="str">
        <f t="shared" si="345"/>
        <v>Gacha</v>
      </c>
      <c r="D235" s="1" t="str">
        <f t="shared" ca="1" si="346"/>
        <v>5</v>
      </c>
      <c r="E235" s="1" t="str">
        <f t="shared" si="347"/>
        <v>ez</v>
      </c>
      <c r="F235" s="1" t="str">
        <f t="shared" si="348"/>
        <v>1</v>
      </c>
      <c r="G235" s="1" t="str">
        <f t="shared" si="349"/>
        <v>1</v>
      </c>
      <c r="H235" s="1" t="str">
        <f t="shared" si="350"/>
        <v>1</v>
      </c>
      <c r="I235" s="3" t="s">
        <v>13</v>
      </c>
      <c r="J235" t="s">
        <v>329</v>
      </c>
      <c r="K235" s="4" t="str">
        <f t="shared" ref="K235:K238" si="405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69"/>
        <v/>
      </c>
      <c r="U235" s="3"/>
      <c r="W235" s="4" t="str">
        <f t="shared" si="370"/>
        <v/>
      </c>
      <c r="AA235" s="3"/>
      <c r="AC235" s="4" t="str">
        <f t="shared" si="371"/>
        <v/>
      </c>
      <c r="AG235" s="3"/>
      <c r="AI235" s="4" t="str">
        <f t="shared" si="398"/>
        <v/>
      </c>
      <c r="AM235" s="3"/>
      <c r="AO235" s="4" t="str">
        <f t="shared" si="399"/>
        <v/>
      </c>
      <c r="AS235" s="3"/>
      <c r="AU235" s="4" t="str">
        <f t="shared" si="400"/>
        <v/>
      </c>
      <c r="BA235" s="4" t="str">
        <f t="shared" si="401"/>
        <v/>
      </c>
      <c r="BE235" s="3"/>
      <c r="BG235" s="4" t="str">
        <f t="shared" si="402"/>
        <v/>
      </c>
    </row>
    <row r="236" spans="1:59">
      <c r="A236" t="s">
        <v>347</v>
      </c>
      <c r="B236" t="s">
        <v>331</v>
      </c>
      <c r="C236" t="str">
        <f t="shared" si="345"/>
        <v>Gacha, Gacha</v>
      </c>
      <c r="D236" s="1" t="str">
        <f t="shared" ca="1" si="346"/>
        <v>5, 5</v>
      </c>
      <c r="E236" s="1" t="str">
        <f t="shared" si="347"/>
        <v>ez, ez</v>
      </c>
      <c r="F236" s="1" t="str">
        <f t="shared" si="348"/>
        <v>1, 1</v>
      </c>
      <c r="G236" s="1" t="str">
        <f t="shared" si="349"/>
        <v>1, 1</v>
      </c>
      <c r="H236" s="1" t="str">
        <f t="shared" si="350"/>
        <v>1, 1</v>
      </c>
      <c r="I236" s="3" t="s">
        <v>13</v>
      </c>
      <c r="J236" t="s">
        <v>329</v>
      </c>
      <c r="K236" s="4" t="str">
        <f t="shared" si="405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69"/>
        <v/>
      </c>
      <c r="R236">
        <v>1</v>
      </c>
      <c r="S236">
        <v>1</v>
      </c>
      <c r="T236">
        <v>1</v>
      </c>
      <c r="U236" s="3"/>
      <c r="W236" s="4" t="str">
        <f t="shared" si="370"/>
        <v/>
      </c>
      <c r="AA236" s="3"/>
      <c r="AC236" s="4" t="str">
        <f t="shared" si="371"/>
        <v/>
      </c>
      <c r="AG236" s="3"/>
      <c r="AI236" s="4" t="str">
        <f t="shared" si="398"/>
        <v/>
      </c>
      <c r="AM236" s="3"/>
      <c r="AO236" s="4" t="str">
        <f t="shared" si="399"/>
        <v/>
      </c>
      <c r="AS236" s="3"/>
      <c r="AU236" s="4" t="str">
        <f t="shared" si="400"/>
        <v/>
      </c>
      <c r="BA236" s="4" t="str">
        <f t="shared" si="401"/>
        <v/>
      </c>
      <c r="BE236" s="3"/>
      <c r="BG236" s="4" t="str">
        <f t="shared" si="402"/>
        <v/>
      </c>
    </row>
    <row r="237" spans="1:59">
      <c r="A237" t="s">
        <v>348</v>
      </c>
      <c r="B237" t="s">
        <v>332</v>
      </c>
      <c r="C237" t="str">
        <f t="shared" si="345"/>
        <v>Gacha, Gacha, Gacha</v>
      </c>
      <c r="D237" s="1" t="str">
        <f t="shared" ca="1" si="346"/>
        <v>5, 5, 5</v>
      </c>
      <c r="E237" s="1" t="str">
        <f t="shared" si="347"/>
        <v>ez, ez, ez</v>
      </c>
      <c r="F237" s="1" t="str">
        <f t="shared" si="348"/>
        <v>1, 1, 1</v>
      </c>
      <c r="G237" s="1" t="str">
        <f t="shared" si="349"/>
        <v>1, 1, 1</v>
      </c>
      <c r="H237" s="1" t="str">
        <f t="shared" si="350"/>
        <v>1, 1, 1</v>
      </c>
      <c r="I237" s="3" t="s">
        <v>13</v>
      </c>
      <c r="J237" t="s">
        <v>329</v>
      </c>
      <c r="K237" s="4" t="str">
        <f t="shared" si="405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69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70"/>
        <v/>
      </c>
      <c r="X237">
        <v>1</v>
      </c>
      <c r="Y237">
        <v>1</v>
      </c>
      <c r="Z237">
        <v>1</v>
      </c>
      <c r="AA237" s="3"/>
      <c r="AC237" s="4" t="str">
        <f t="shared" si="371"/>
        <v/>
      </c>
      <c r="AG237" s="3"/>
      <c r="AI237" s="4" t="str">
        <f t="shared" si="398"/>
        <v/>
      </c>
      <c r="AM237" s="3"/>
      <c r="AO237" s="4" t="str">
        <f t="shared" si="399"/>
        <v/>
      </c>
      <c r="AS237" s="3"/>
      <c r="AU237" s="4" t="str">
        <f t="shared" si="400"/>
        <v/>
      </c>
      <c r="BA237" s="4" t="str">
        <f t="shared" si="401"/>
        <v/>
      </c>
      <c r="BE237" s="3"/>
      <c r="BG237" s="4" t="str">
        <f t="shared" si="402"/>
        <v/>
      </c>
    </row>
    <row r="238" spans="1:59">
      <c r="A238" t="s">
        <v>349</v>
      </c>
      <c r="B238" t="s">
        <v>333</v>
      </c>
      <c r="C238" t="str">
        <f t="shared" si="345"/>
        <v>Gacha, Gacha, Gacha, Gacha</v>
      </c>
      <c r="D238" s="1" t="str">
        <f t="shared" ca="1" si="346"/>
        <v>5, 5, 5, 5</v>
      </c>
      <c r="E238" s="1" t="str">
        <f t="shared" si="347"/>
        <v>ez, ez, ez, ez</v>
      </c>
      <c r="F238" s="1" t="str">
        <f t="shared" si="348"/>
        <v>1, 1, 1, 1</v>
      </c>
      <c r="G238" s="1" t="str">
        <f t="shared" si="349"/>
        <v>1, 1, 1, 1</v>
      </c>
      <c r="H238" s="1" t="str">
        <f t="shared" si="350"/>
        <v>1, 1, 1, 1</v>
      </c>
      <c r="I238" s="3" t="s">
        <v>13</v>
      </c>
      <c r="J238" t="s">
        <v>329</v>
      </c>
      <c r="K238" s="4" t="str">
        <f t="shared" si="405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69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70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71"/>
        <v/>
      </c>
      <c r="AD238">
        <v>1</v>
      </c>
      <c r="AE238">
        <v>1</v>
      </c>
      <c r="AF238">
        <v>1</v>
      </c>
      <c r="AG238" s="3"/>
      <c r="AI238" s="4" t="str">
        <f t="shared" si="398"/>
        <v/>
      </c>
      <c r="AM238" s="3"/>
      <c r="AO238" s="4" t="str">
        <f t="shared" si="399"/>
        <v/>
      </c>
      <c r="AS238" s="3"/>
      <c r="AU238" s="4" t="str">
        <f t="shared" si="400"/>
        <v/>
      </c>
      <c r="BA238" s="4" t="str">
        <f t="shared" si="401"/>
        <v/>
      </c>
      <c r="BE238" s="3"/>
      <c r="BG238" s="4" t="str">
        <f t="shared" si="402"/>
        <v/>
      </c>
    </row>
    <row r="239" spans="1:59">
      <c r="A239" t="s">
        <v>342</v>
      </c>
      <c r="B239" t="s">
        <v>316</v>
      </c>
      <c r="C239" t="str">
        <f t="shared" ref="C239:C264" si="406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</v>
      </c>
      <c r="D239" s="1" t="str">
        <f t="shared" ref="D239:D264" ca="1" si="4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ref="E239:E264" si="408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en</v>
      </c>
      <c r="F239" s="1" t="str">
        <f t="shared" ref="F239:F264" si="409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</v>
      </c>
      <c r="G239" s="1" t="str">
        <f t="shared" ref="G239:G264" si="410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</v>
      </c>
      <c r="H239" s="1" t="str">
        <f t="shared" ref="H239:H264" si="411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</v>
      </c>
      <c r="I239" s="3" t="s">
        <v>13</v>
      </c>
      <c r="J239" t="s">
        <v>313</v>
      </c>
      <c r="K239" s="4" t="str">
        <f t="shared" si="367"/>
        <v/>
      </c>
      <c r="L239">
        <v>1</v>
      </c>
      <c r="M239">
        <v>1</v>
      </c>
      <c r="N239">
        <v>1</v>
      </c>
      <c r="O239" s="3"/>
      <c r="Q239" s="4" t="str">
        <f t="shared" ref="Q239:Q264" si="412">IF(AND(OR(O239="Gacha",O239="Origin"),ISBLANK(P239)),"서브밸류 필요","")</f>
        <v/>
      </c>
      <c r="U239" s="3"/>
      <c r="W239" s="4" t="str">
        <f t="shared" ref="W239:W263" si="413">IF(AND(OR(U239="Gacha",U239="Origin"),ISBLANK(V239)),"서브밸류 필요","")</f>
        <v/>
      </c>
      <c r="AA239" s="3"/>
      <c r="AC239" s="4" t="str">
        <f t="shared" ref="AC239:AC242" si="414">IF(AND(OR(AA239="Gacha",AA239="Origin"),ISBLANK(AB239)),"서브밸류 필요","")</f>
        <v/>
      </c>
      <c r="AG239" s="3"/>
      <c r="AI239" s="4" t="str">
        <f t="shared" si="398"/>
        <v/>
      </c>
      <c r="AM239" s="3"/>
      <c r="AO239" s="4" t="str">
        <f t="shared" si="399"/>
        <v/>
      </c>
      <c r="AS239" s="3"/>
      <c r="AU239" s="4" t="str">
        <f t="shared" si="400"/>
        <v/>
      </c>
      <c r="BA239" s="4" t="str">
        <f t="shared" si="401"/>
        <v/>
      </c>
      <c r="BE239" s="3"/>
      <c r="BG239" s="4" t="str">
        <f t="shared" si="402"/>
        <v/>
      </c>
    </row>
    <row r="240" spans="1:59">
      <c r="A240" t="s">
        <v>343</v>
      </c>
      <c r="B240" t="s">
        <v>317</v>
      </c>
      <c r="C240" t="str">
        <f t="shared" si="406"/>
        <v>Gacha, Gacha</v>
      </c>
      <c r="D240" s="1" t="str">
        <f t="shared" ca="1" si="407"/>
        <v>5, 5</v>
      </c>
      <c r="E240" s="1" t="str">
        <f t="shared" si="408"/>
        <v>en, en</v>
      </c>
      <c r="F240" s="1" t="str">
        <f t="shared" si="409"/>
        <v>1, 1</v>
      </c>
      <c r="G240" s="1" t="str">
        <f t="shared" si="410"/>
        <v>1, 1</v>
      </c>
      <c r="H240" s="1" t="str">
        <f t="shared" si="411"/>
        <v>1, 1</v>
      </c>
      <c r="I240" s="3" t="s">
        <v>13</v>
      </c>
      <c r="J240" t="s">
        <v>313</v>
      </c>
      <c r="K240" s="4" t="str">
        <f t="shared" ref="K240:K260" si="41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12"/>
        <v/>
      </c>
      <c r="R240">
        <v>1</v>
      </c>
      <c r="S240">
        <v>1</v>
      </c>
      <c r="T240">
        <v>1</v>
      </c>
      <c r="U240" s="3"/>
      <c r="W240" s="4" t="str">
        <f t="shared" si="413"/>
        <v/>
      </c>
      <c r="AA240" s="3"/>
      <c r="AC240" s="4" t="str">
        <f t="shared" si="414"/>
        <v/>
      </c>
      <c r="AG240" s="3"/>
      <c r="AI240" s="4" t="str">
        <f t="shared" si="398"/>
        <v/>
      </c>
      <c r="AM240" s="3"/>
      <c r="AO240" s="4" t="str">
        <f t="shared" si="399"/>
        <v/>
      </c>
      <c r="AS240" s="3"/>
      <c r="AU240" s="4" t="str">
        <f t="shared" si="400"/>
        <v/>
      </c>
      <c r="BA240" s="4" t="str">
        <f t="shared" si="401"/>
        <v/>
      </c>
      <c r="BE240" s="3"/>
      <c r="BG240" s="4" t="str">
        <f t="shared" si="402"/>
        <v/>
      </c>
    </row>
    <row r="241" spans="1:59">
      <c r="A241" t="s">
        <v>344</v>
      </c>
      <c r="B241" t="s">
        <v>318</v>
      </c>
      <c r="C241" t="str">
        <f t="shared" si="406"/>
        <v>Gacha, Gacha, Gacha</v>
      </c>
      <c r="D241" s="1" t="str">
        <f t="shared" ca="1" si="407"/>
        <v>5, 5, 5</v>
      </c>
      <c r="E241" s="1" t="str">
        <f t="shared" si="408"/>
        <v>en, en, en</v>
      </c>
      <c r="F241" s="1" t="str">
        <f t="shared" si="409"/>
        <v>1, 1, 1</v>
      </c>
      <c r="G241" s="1" t="str">
        <f t="shared" si="410"/>
        <v>1, 1, 1</v>
      </c>
      <c r="H241" s="1" t="str">
        <f t="shared" si="411"/>
        <v>1, 1, 1</v>
      </c>
      <c r="I241" s="3" t="s">
        <v>13</v>
      </c>
      <c r="J241" t="s">
        <v>313</v>
      </c>
      <c r="K241" s="4" t="str">
        <f t="shared" si="415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12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13"/>
        <v/>
      </c>
      <c r="X241">
        <v>1</v>
      </c>
      <c r="Y241">
        <v>1</v>
      </c>
      <c r="Z241">
        <v>1</v>
      </c>
      <c r="AA241" s="3"/>
      <c r="AC241" s="4" t="str">
        <f t="shared" si="414"/>
        <v/>
      </c>
      <c r="AG241" s="3"/>
      <c r="AI241" s="4" t="str">
        <f t="shared" si="398"/>
        <v/>
      </c>
      <c r="AM241" s="3"/>
      <c r="AO241" s="4" t="str">
        <f t="shared" si="399"/>
        <v/>
      </c>
      <c r="AS241" s="3"/>
      <c r="AU241" s="4" t="str">
        <f t="shared" si="400"/>
        <v/>
      </c>
      <c r="BA241" s="4" t="str">
        <f t="shared" si="401"/>
        <v/>
      </c>
      <c r="BE241" s="3"/>
      <c r="BG241" s="4" t="str">
        <f t="shared" si="402"/>
        <v/>
      </c>
    </row>
    <row r="242" spans="1:59">
      <c r="A242" t="s">
        <v>345</v>
      </c>
      <c r="B242" t="s">
        <v>319</v>
      </c>
      <c r="C242" t="str">
        <f t="shared" ref="C242" si="41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1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1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en, en, en, en</v>
      </c>
      <c r="F242" s="1" t="str">
        <f t="shared" ref="F242" si="41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2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2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313</v>
      </c>
      <c r="K242" s="4" t="str">
        <f t="shared" si="415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12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13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14"/>
        <v/>
      </c>
      <c r="AD242">
        <v>1</v>
      </c>
      <c r="AE242">
        <v>1</v>
      </c>
      <c r="AF242">
        <v>1</v>
      </c>
      <c r="AG242" s="3"/>
      <c r="AI242" s="4" t="str">
        <f t="shared" si="398"/>
        <v/>
      </c>
      <c r="AM242" s="3"/>
      <c r="AO242" s="4" t="str">
        <f t="shared" si="399"/>
        <v/>
      </c>
      <c r="AS242" s="3"/>
      <c r="AU242" s="4" t="str">
        <f t="shared" si="400"/>
        <v/>
      </c>
      <c r="BA242" s="4" t="str">
        <f t="shared" si="401"/>
        <v/>
      </c>
      <c r="BE242" s="3"/>
      <c r="BG242" s="4" t="str">
        <f t="shared" si="402"/>
        <v/>
      </c>
    </row>
    <row r="243" spans="1:59">
      <c r="A243" t="s">
        <v>338</v>
      </c>
      <c r="B243" t="s">
        <v>320</v>
      </c>
      <c r="C243" t="str">
        <f t="shared" si="406"/>
        <v>Gacha</v>
      </c>
      <c r="D243" s="1" t="str">
        <f t="shared" ca="1" si="407"/>
        <v>5</v>
      </c>
      <c r="E243" s="1" t="str">
        <f t="shared" si="408"/>
        <v>ej</v>
      </c>
      <c r="F243" s="1" t="str">
        <f t="shared" si="409"/>
        <v>1</v>
      </c>
      <c r="G243" s="1" t="str">
        <f t="shared" si="410"/>
        <v>1</v>
      </c>
      <c r="H243" s="1" t="str">
        <f t="shared" si="411"/>
        <v>1</v>
      </c>
      <c r="I243" s="3" t="s">
        <v>13</v>
      </c>
      <c r="J243" t="s">
        <v>314</v>
      </c>
      <c r="K243" s="4" t="str">
        <f t="shared" si="415"/>
        <v/>
      </c>
      <c r="L243">
        <v>1</v>
      </c>
      <c r="M243">
        <v>1</v>
      </c>
      <c r="N243">
        <v>1</v>
      </c>
      <c r="O243" s="3"/>
      <c r="Q243" s="4" t="str">
        <f t="shared" ref="Q243:Q260" si="422">IF(AND(OR(O243="Gacha",O243="Origin"),ISBLANK(P243)),"서브밸류 필요","")</f>
        <v/>
      </c>
      <c r="U243" s="3"/>
      <c r="W243" s="4" t="str">
        <f t="shared" ref="W243:W260" si="423">IF(AND(OR(U243="Gacha",U243="Origin"),ISBLANK(V243)),"서브밸류 필요","")</f>
        <v/>
      </c>
      <c r="AA243" s="3"/>
      <c r="AC243" s="4" t="str">
        <f t="shared" ref="AC243:AC376" si="424">IF(AND(OR(AA243="Gacha",AA243="Origin"),ISBLANK(AB243)),"서브밸류 필요","")</f>
        <v/>
      </c>
      <c r="AG243" s="3"/>
      <c r="AI243" s="4" t="str">
        <f t="shared" si="398"/>
        <v/>
      </c>
      <c r="AM243" s="3"/>
      <c r="AO243" s="4" t="str">
        <f t="shared" si="399"/>
        <v/>
      </c>
      <c r="AS243" s="3"/>
      <c r="AU243" s="4" t="str">
        <f t="shared" si="400"/>
        <v/>
      </c>
      <c r="BA243" s="4" t="str">
        <f t="shared" si="401"/>
        <v/>
      </c>
      <c r="BE243" s="3"/>
      <c r="BG243" s="4" t="str">
        <f t="shared" si="402"/>
        <v/>
      </c>
    </row>
    <row r="244" spans="1:59">
      <c r="A244" t="s">
        <v>339</v>
      </c>
      <c r="B244" t="s">
        <v>321</v>
      </c>
      <c r="C244" t="str">
        <f t="shared" si="406"/>
        <v>Gacha, Gacha</v>
      </c>
      <c r="D244" s="1" t="str">
        <f t="shared" ca="1" si="407"/>
        <v>5, 5</v>
      </c>
      <c r="E244" s="1" t="str">
        <f t="shared" si="408"/>
        <v>ej, ej</v>
      </c>
      <c r="F244" s="1" t="str">
        <f t="shared" si="409"/>
        <v>1, 1</v>
      </c>
      <c r="G244" s="1" t="str">
        <f t="shared" si="410"/>
        <v>1, 1</v>
      </c>
      <c r="H244" s="1" t="str">
        <f t="shared" si="411"/>
        <v>1, 1</v>
      </c>
      <c r="I244" s="3" t="s">
        <v>13</v>
      </c>
      <c r="J244" t="s">
        <v>314</v>
      </c>
      <c r="K244" s="4" t="str">
        <f t="shared" si="415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2"/>
        <v/>
      </c>
      <c r="R244">
        <v>1</v>
      </c>
      <c r="S244">
        <v>1</v>
      </c>
      <c r="T244">
        <v>1</v>
      </c>
      <c r="U244" s="3"/>
      <c r="W244" s="4" t="str">
        <f t="shared" si="423"/>
        <v/>
      </c>
      <c r="AA244" s="3"/>
      <c r="AC244" s="4" t="str">
        <f t="shared" si="424"/>
        <v/>
      </c>
      <c r="AG244" s="3"/>
      <c r="AI244" s="4" t="str">
        <f t="shared" si="398"/>
        <v/>
      </c>
      <c r="AM244" s="3"/>
      <c r="AO244" s="4" t="str">
        <f t="shared" si="399"/>
        <v/>
      </c>
      <c r="AS244" s="3"/>
      <c r="AU244" s="4" t="str">
        <f t="shared" si="400"/>
        <v/>
      </c>
      <c r="BA244" s="4" t="str">
        <f t="shared" si="401"/>
        <v/>
      </c>
      <c r="BE244" s="3"/>
      <c r="BG244" s="4" t="str">
        <f t="shared" si="402"/>
        <v/>
      </c>
    </row>
    <row r="245" spans="1:59">
      <c r="A245" t="s">
        <v>340</v>
      </c>
      <c r="B245" t="s">
        <v>322</v>
      </c>
      <c r="C245" t="str">
        <f t="shared" si="406"/>
        <v>Gacha, Gacha, Gacha</v>
      </c>
      <c r="D245" s="1" t="str">
        <f t="shared" ca="1" si="407"/>
        <v>5, 5, 5</v>
      </c>
      <c r="E245" s="1" t="str">
        <f t="shared" si="408"/>
        <v>ej, ej, ej</v>
      </c>
      <c r="F245" s="1" t="str">
        <f t="shared" si="409"/>
        <v>1, 1, 1</v>
      </c>
      <c r="G245" s="1" t="str">
        <f t="shared" si="410"/>
        <v>1, 1, 1</v>
      </c>
      <c r="H245" s="1" t="str">
        <f t="shared" si="411"/>
        <v>1, 1, 1</v>
      </c>
      <c r="I245" s="3" t="s">
        <v>13</v>
      </c>
      <c r="J245" t="s">
        <v>314</v>
      </c>
      <c r="K245" s="4" t="str">
        <f t="shared" si="415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2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3"/>
        <v/>
      </c>
      <c r="X245">
        <v>1</v>
      </c>
      <c r="Y245">
        <v>1</v>
      </c>
      <c r="Z245">
        <v>1</v>
      </c>
      <c r="AA245" s="3"/>
      <c r="AC245" s="4" t="str">
        <f t="shared" si="424"/>
        <v/>
      </c>
      <c r="AG245" s="3"/>
      <c r="AI245" s="4" t="str">
        <f t="shared" si="398"/>
        <v/>
      </c>
      <c r="AM245" s="3"/>
      <c r="AO245" s="4" t="str">
        <f t="shared" si="399"/>
        <v/>
      </c>
      <c r="AS245" s="3"/>
      <c r="AU245" s="4" t="str">
        <f t="shared" si="400"/>
        <v/>
      </c>
      <c r="BA245" s="4" t="str">
        <f t="shared" si="401"/>
        <v/>
      </c>
      <c r="BE245" s="3"/>
      <c r="BG245" s="4" t="str">
        <f t="shared" si="402"/>
        <v/>
      </c>
    </row>
    <row r="246" spans="1:59">
      <c r="A246" t="s">
        <v>341</v>
      </c>
      <c r="B246" t="s">
        <v>323</v>
      </c>
      <c r="C246" t="str">
        <f t="shared" ref="C246" si="425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27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ej, ej, ej, ej</v>
      </c>
      <c r="F246" s="1" t="str">
        <f t="shared" ref="F246" si="428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29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0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314</v>
      </c>
      <c r="K246" s="4" t="str">
        <f t="shared" si="415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2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3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4"/>
        <v/>
      </c>
      <c r="AD246">
        <v>1</v>
      </c>
      <c r="AE246">
        <v>1</v>
      </c>
      <c r="AF246">
        <v>1</v>
      </c>
      <c r="AG246" s="3"/>
      <c r="AI246" s="4" t="str">
        <f t="shared" si="398"/>
        <v/>
      </c>
      <c r="AM246" s="3"/>
      <c r="AO246" s="4" t="str">
        <f t="shared" si="399"/>
        <v/>
      </c>
      <c r="AS246" s="3"/>
      <c r="AU246" s="4" t="str">
        <f t="shared" si="400"/>
        <v/>
      </c>
      <c r="BA246" s="4" t="str">
        <f t="shared" si="401"/>
        <v/>
      </c>
      <c r="BE246" s="3"/>
      <c r="BG246" s="4" t="str">
        <f t="shared" si="402"/>
        <v/>
      </c>
    </row>
    <row r="247" spans="1:59">
      <c r="A247" t="s">
        <v>334</v>
      </c>
      <c r="B247" t="s">
        <v>324</v>
      </c>
      <c r="C247" t="str">
        <f t="shared" si="406"/>
        <v>Gacha</v>
      </c>
      <c r="D247" s="1" t="str">
        <f t="shared" ca="1" si="407"/>
        <v>5</v>
      </c>
      <c r="E247" s="1" t="str">
        <f t="shared" si="408"/>
        <v>eq</v>
      </c>
      <c r="F247" s="1" t="str">
        <f t="shared" si="409"/>
        <v>1</v>
      </c>
      <c r="G247" s="1" t="str">
        <f t="shared" si="410"/>
        <v>1</v>
      </c>
      <c r="H247" s="1" t="str">
        <f t="shared" si="411"/>
        <v>1</v>
      </c>
      <c r="I247" s="3" t="s">
        <v>13</v>
      </c>
      <c r="J247" t="s">
        <v>315</v>
      </c>
      <c r="K247" s="4" t="str">
        <f t="shared" si="415"/>
        <v/>
      </c>
      <c r="L247">
        <v>1</v>
      </c>
      <c r="M247">
        <v>1</v>
      </c>
      <c r="N247">
        <v>1</v>
      </c>
      <c r="O247" s="3"/>
      <c r="Q247" s="4" t="str">
        <f t="shared" si="422"/>
        <v/>
      </c>
      <c r="U247" s="3"/>
      <c r="W247" s="4" t="str">
        <f t="shared" si="423"/>
        <v/>
      </c>
      <c r="AA247" s="3"/>
      <c r="AC247" s="4" t="str">
        <f t="shared" si="424"/>
        <v/>
      </c>
      <c r="AG247" s="3"/>
      <c r="AI247" s="4" t="str">
        <f t="shared" si="398"/>
        <v/>
      </c>
      <c r="AM247" s="3"/>
      <c r="AO247" s="4" t="str">
        <f t="shared" si="399"/>
        <v/>
      </c>
      <c r="AS247" s="3"/>
      <c r="AU247" s="4" t="str">
        <f t="shared" si="400"/>
        <v/>
      </c>
      <c r="BA247" s="4" t="str">
        <f t="shared" si="401"/>
        <v/>
      </c>
      <c r="BE247" s="3"/>
      <c r="BG247" s="4" t="str">
        <f t="shared" si="402"/>
        <v/>
      </c>
    </row>
    <row r="248" spans="1:59">
      <c r="A248" t="s">
        <v>335</v>
      </c>
      <c r="B248" t="s">
        <v>325</v>
      </c>
      <c r="C248" t="str">
        <f t="shared" si="406"/>
        <v>Gacha, Gacha</v>
      </c>
      <c r="D248" s="1" t="str">
        <f t="shared" ca="1" si="407"/>
        <v>5, 5</v>
      </c>
      <c r="E248" s="1" t="str">
        <f t="shared" si="408"/>
        <v>eq, eq</v>
      </c>
      <c r="F248" s="1" t="str">
        <f t="shared" si="409"/>
        <v>1, 1</v>
      </c>
      <c r="G248" s="1" t="str">
        <f t="shared" si="410"/>
        <v>1, 1</v>
      </c>
      <c r="H248" s="1" t="str">
        <f t="shared" si="411"/>
        <v>1, 1</v>
      </c>
      <c r="I248" s="3" t="s">
        <v>13</v>
      </c>
      <c r="J248" t="s">
        <v>315</v>
      </c>
      <c r="K248" s="4" t="str">
        <f t="shared" si="415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2"/>
        <v/>
      </c>
      <c r="R248">
        <v>1</v>
      </c>
      <c r="S248">
        <v>1</v>
      </c>
      <c r="T248">
        <v>1</v>
      </c>
      <c r="U248" s="3"/>
      <c r="W248" s="4" t="str">
        <f t="shared" si="423"/>
        <v/>
      </c>
      <c r="AA248" s="3"/>
      <c r="AC248" s="4" t="str">
        <f t="shared" si="424"/>
        <v/>
      </c>
      <c r="AG248" s="3"/>
      <c r="AI248" s="4" t="str">
        <f t="shared" si="398"/>
        <v/>
      </c>
      <c r="AM248" s="3"/>
      <c r="AO248" s="4" t="str">
        <f t="shared" si="399"/>
        <v/>
      </c>
      <c r="AS248" s="3"/>
      <c r="AU248" s="4" t="str">
        <f t="shared" si="400"/>
        <v/>
      </c>
      <c r="BA248" s="4" t="str">
        <f t="shared" si="401"/>
        <v/>
      </c>
      <c r="BE248" s="3"/>
      <c r="BG248" s="4" t="str">
        <f t="shared" si="402"/>
        <v/>
      </c>
    </row>
    <row r="249" spans="1:59">
      <c r="A249" t="s">
        <v>336</v>
      </c>
      <c r="B249" t="s">
        <v>326</v>
      </c>
      <c r="C249" t="str">
        <f t="shared" si="406"/>
        <v>Gacha, Gacha, Gacha</v>
      </c>
      <c r="D249" s="1" t="str">
        <f t="shared" ca="1" si="407"/>
        <v>5, 5, 5</v>
      </c>
      <c r="E249" s="1" t="str">
        <f t="shared" si="408"/>
        <v>eq, eq, eq</v>
      </c>
      <c r="F249" s="1" t="str">
        <f t="shared" si="409"/>
        <v>1, 1, 1</v>
      </c>
      <c r="G249" s="1" t="str">
        <f t="shared" si="410"/>
        <v>1, 1, 1</v>
      </c>
      <c r="H249" s="1" t="str">
        <f t="shared" si="411"/>
        <v>1, 1, 1</v>
      </c>
      <c r="I249" s="3" t="s">
        <v>13</v>
      </c>
      <c r="J249" t="s">
        <v>315</v>
      </c>
      <c r="K249" s="4" t="str">
        <f t="shared" si="415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2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3"/>
        <v/>
      </c>
      <c r="X249">
        <v>1</v>
      </c>
      <c r="Y249">
        <v>1</v>
      </c>
      <c r="Z249">
        <v>1</v>
      </c>
      <c r="AA249" s="3"/>
      <c r="AC249" s="4" t="str">
        <f t="shared" si="424"/>
        <v/>
      </c>
      <c r="AG249" s="3"/>
      <c r="AI249" s="4" t="str">
        <f t="shared" si="398"/>
        <v/>
      </c>
      <c r="AM249" s="3"/>
      <c r="AO249" s="4" t="str">
        <f t="shared" si="399"/>
        <v/>
      </c>
      <c r="AS249" s="3"/>
      <c r="AU249" s="4" t="str">
        <f t="shared" si="400"/>
        <v/>
      </c>
      <c r="BA249" s="4" t="str">
        <f t="shared" si="401"/>
        <v/>
      </c>
      <c r="BE249" s="3"/>
      <c r="BG249" s="4" t="str">
        <f t="shared" si="402"/>
        <v/>
      </c>
    </row>
    <row r="250" spans="1:59">
      <c r="A250" t="s">
        <v>337</v>
      </c>
      <c r="B250" t="s">
        <v>327</v>
      </c>
      <c r="C250" t="str">
        <f t="shared" ref="C250:C251" si="43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Gacha, Gacha</v>
      </c>
      <c r="D250" s="1" t="str">
        <f t="shared" ref="D250:D251" ca="1" si="4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ref="E250:E251" si="43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eq, eq, eq, eq</v>
      </c>
      <c r="F250" s="1" t="str">
        <f t="shared" ref="F250:F251" si="43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1" si="43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1, 1, 1, 1</v>
      </c>
      <c r="H250" s="1" t="str">
        <f t="shared" ref="H250:H251" si="43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1, 1, 1, 1</v>
      </c>
      <c r="I250" s="3" t="s">
        <v>13</v>
      </c>
      <c r="J250" t="s">
        <v>315</v>
      </c>
      <c r="K250" s="4" t="str">
        <f t="shared" si="415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2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3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4"/>
        <v/>
      </c>
      <c r="AD250">
        <v>1</v>
      </c>
      <c r="AE250">
        <v>1</v>
      </c>
      <c r="AF250">
        <v>1</v>
      </c>
      <c r="AG250" s="3"/>
      <c r="AI250" s="4" t="str">
        <f t="shared" si="398"/>
        <v/>
      </c>
      <c r="AM250" s="3"/>
      <c r="AO250" s="4" t="str">
        <f t="shared" si="399"/>
        <v/>
      </c>
      <c r="AS250" s="3"/>
      <c r="AU250" s="4" t="str">
        <f t="shared" si="400"/>
        <v/>
      </c>
      <c r="BA250" s="4" t="str">
        <f t="shared" si="401"/>
        <v/>
      </c>
      <c r="BE250" s="3"/>
      <c r="BG250" s="4" t="str">
        <f t="shared" si="402"/>
        <v/>
      </c>
    </row>
    <row r="251" spans="1:59">
      <c r="A251" t="s">
        <v>353</v>
      </c>
      <c r="B251" t="s">
        <v>356</v>
      </c>
      <c r="C251" t="str">
        <f t="shared" si="431"/>
        <v>Gacha, Gacha</v>
      </c>
      <c r="D251" s="1" t="str">
        <f t="shared" ca="1" si="432"/>
        <v>5, 5</v>
      </c>
      <c r="E251" s="1" t="str">
        <f t="shared" si="433"/>
        <v>ej, en</v>
      </c>
      <c r="F251" s="1" t="str">
        <f t="shared" si="434"/>
        <v>1, 1</v>
      </c>
      <c r="G251" s="1" t="str">
        <f t="shared" si="435"/>
        <v>1, 1</v>
      </c>
      <c r="H251" s="1" t="str">
        <f t="shared" si="436"/>
        <v>1, 1</v>
      </c>
      <c r="I251" s="3" t="s">
        <v>13</v>
      </c>
      <c r="J251" t="s">
        <v>354</v>
      </c>
      <c r="K251" s="4" t="str">
        <f t="shared" si="415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2"/>
        <v/>
      </c>
      <c r="R251">
        <v>1</v>
      </c>
      <c r="S251">
        <v>1</v>
      </c>
      <c r="T251">
        <v>1</v>
      </c>
      <c r="U251" s="3"/>
      <c r="W251" s="4" t="str">
        <f t="shared" si="423"/>
        <v/>
      </c>
      <c r="AA251" s="3"/>
      <c r="AC251" s="4" t="str">
        <f t="shared" si="424"/>
        <v/>
      </c>
      <c r="AG251" s="3"/>
      <c r="AI251" s="4" t="str">
        <f t="shared" si="398"/>
        <v/>
      </c>
      <c r="AM251" s="3"/>
      <c r="AO251" s="4" t="str">
        <f t="shared" si="399"/>
        <v/>
      </c>
      <c r="AS251" s="3"/>
      <c r="AU251" s="4" t="str">
        <f t="shared" si="400"/>
        <v/>
      </c>
      <c r="BA251" s="4" t="str">
        <f t="shared" si="401"/>
        <v/>
      </c>
      <c r="BE251" s="3"/>
      <c r="BG251" s="4" t="str">
        <f t="shared" si="402"/>
        <v/>
      </c>
    </row>
    <row r="252" spans="1:59">
      <c r="A252" t="s">
        <v>355</v>
      </c>
      <c r="B252" t="s">
        <v>357</v>
      </c>
      <c r="C252" t="str">
        <f t="shared" ref="C252" si="437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Gacha, Gacha, Gacha</v>
      </c>
      <c r="D252" s="1" t="str">
        <f t="shared" ref="D252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ref="E252" si="439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>ej, ej, en</v>
      </c>
      <c r="F252" s="1" t="str">
        <f t="shared" ref="F252" si="440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1, 1, 1</v>
      </c>
      <c r="G252" s="1" t="str">
        <f t="shared" ref="G252" si="441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1, 1, 1</v>
      </c>
      <c r="H252" s="1" t="str">
        <f t="shared" ref="H252" si="442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1, 1, 1</v>
      </c>
      <c r="I252" s="3" t="s">
        <v>13</v>
      </c>
      <c r="J252" t="s">
        <v>314</v>
      </c>
      <c r="K252" s="4" t="str">
        <f t="shared" si="415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2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3"/>
        <v/>
      </c>
      <c r="X252">
        <v>1</v>
      </c>
      <c r="Y252">
        <v>1</v>
      </c>
      <c r="Z252">
        <v>1</v>
      </c>
      <c r="AA252" s="3"/>
      <c r="AC252" s="4" t="str">
        <f t="shared" si="424"/>
        <v/>
      </c>
      <c r="AG252" s="3"/>
      <c r="AI252" s="4" t="str">
        <f t="shared" si="398"/>
        <v/>
      </c>
      <c r="AM252" s="3"/>
      <c r="AO252" s="4" t="str">
        <f t="shared" si="399"/>
        <v/>
      </c>
      <c r="AS252" s="3"/>
      <c r="AU252" s="4" t="str">
        <f t="shared" si="400"/>
        <v/>
      </c>
      <c r="BA252" s="4" t="str">
        <f t="shared" si="401"/>
        <v/>
      </c>
      <c r="BE252" s="3"/>
      <c r="BG252" s="4" t="str">
        <f t="shared" si="402"/>
        <v/>
      </c>
    </row>
    <row r="253" spans="1:59">
      <c r="A253" t="s">
        <v>358</v>
      </c>
      <c r="B253" t="s">
        <v>359</v>
      </c>
      <c r="C253" t="str">
        <f t="shared" ref="C253" si="443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Gacha, Gacha</v>
      </c>
      <c r="D253" s="1" t="str">
        <f t="shared" ref="D253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ref="E253" si="445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eq, en</v>
      </c>
      <c r="F253" s="1" t="str">
        <f t="shared" ref="F253" si="446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</v>
      </c>
      <c r="G253" s="1" t="str">
        <f t="shared" ref="G253" si="447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1, 1</v>
      </c>
      <c r="H253" s="1" t="str">
        <f t="shared" ref="H253" si="448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1, 1</v>
      </c>
      <c r="I253" s="3" t="s">
        <v>13</v>
      </c>
      <c r="J253" t="s">
        <v>360</v>
      </c>
      <c r="K253" s="4" t="str">
        <f t="shared" si="415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2"/>
        <v/>
      </c>
      <c r="R253">
        <v>1</v>
      </c>
      <c r="S253">
        <v>1</v>
      </c>
      <c r="T253">
        <v>1</v>
      </c>
      <c r="U253" s="3"/>
      <c r="W253" s="4" t="str">
        <f t="shared" si="423"/>
        <v/>
      </c>
      <c r="AA253" s="3"/>
      <c r="AC253" s="4" t="str">
        <f t="shared" si="424"/>
        <v/>
      </c>
      <c r="AG253" s="3"/>
      <c r="AI253" s="4" t="str">
        <f t="shared" si="398"/>
        <v/>
      </c>
      <c r="AM253" s="3"/>
      <c r="AO253" s="4" t="str">
        <f t="shared" si="399"/>
        <v/>
      </c>
      <c r="AS253" s="3"/>
      <c r="AU253" s="4" t="str">
        <f t="shared" si="400"/>
        <v/>
      </c>
      <c r="BA253" s="4" t="str">
        <f t="shared" si="401"/>
        <v/>
      </c>
      <c r="BE253" s="3"/>
      <c r="BG253" s="4" t="str">
        <f t="shared" si="402"/>
        <v/>
      </c>
    </row>
    <row r="254" spans="1:59">
      <c r="A254" t="s">
        <v>361</v>
      </c>
      <c r="B254" t="s">
        <v>362</v>
      </c>
      <c r="C254" t="str">
        <f t="shared" ref="C254" si="449">IF(ISBLANK(I254),"",I254)
&amp;IF(ISBLANK(O254),"",", "&amp;O254)
&amp;IF(ISBLANK(U254),"",", "&amp;U254)
&amp;IF(ISBLANK(AA254),"",", "&amp;AA254)
&amp;IF(ISBLANK(AG254),"",", "&amp;AG254)
&amp;IF(ISBLANK(AM254),"",", "&amp;AM254)
&amp;IF(ISBLANK(AS254),"",", "&amp;AS254)
&amp;IF(ISBLANK(AY254),"",", "&amp;AY254)
&amp;IF(ISBLANK(BE254),"",", "&amp;BE254)</f>
        <v>Gacha, Gacha, Gacha</v>
      </c>
      <c r="D254" s="1" t="str">
        <f t="shared" ref="D254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ref="E254" si="451">IF(ISBLANK(J254),"",J254)
&amp;IF(ISBLANK(O254),"",", "&amp;P254)
&amp;IF(ISBLANK(U254),"",", "&amp;V254)
&amp;IF(ISBLANK(AA254),"",", "&amp;AB254)
&amp;IF(ISBLANK(AG254),"",", "&amp;AH254)
&amp;IF(ISBLANK(AM254),"",", "&amp;AN254)
&amp;IF(ISBLANK(AS254),"",", "&amp;AT254)
&amp;IF(ISBLANK(AY254),"",", "&amp;AZ254)
&amp;IF(ISBLANK(BE254),"",", "&amp;BF254)</f>
        <v>eq, en, en</v>
      </c>
      <c r="F254" s="1" t="str">
        <f t="shared" ref="F254" si="452">IF(ISBLANK(L254),"",L254)
&amp;IF(ISBLANK(R254),"",", "&amp;R254)
&amp;IF(ISBLANK(X254),"",", "&amp;X254)
&amp;IF(ISBLANK(AD254),"",", "&amp;AD254)
&amp;IF(ISBLANK(AJ254),"",", "&amp;AJ254)
&amp;IF(ISBLANK(AP254),"",", "&amp;AP254)
&amp;IF(ISBLANK(AV254),"",", "&amp;AV254)
&amp;IF(ISBLANK(BB254),"",", "&amp;BB254)
&amp;IF(ISBLANK(BH254),"",", "&amp;BH254)</f>
        <v>1, 1, 1</v>
      </c>
      <c r="G254" s="1" t="str">
        <f t="shared" ref="G254" si="453">IF(ISBLANK(M254),"",M254)
&amp;IF(ISBLANK(S254),"",", "&amp;S254)
&amp;IF(ISBLANK(Y254),"",", "&amp;Y254)
&amp;IF(ISBLANK(AE254),"",", "&amp;AE254)
&amp;IF(ISBLANK(AK254),"",", "&amp;AK254)
&amp;IF(ISBLANK(AQ254),"",", "&amp;AQ254)
&amp;IF(ISBLANK(AW254),"",", "&amp;AW254)
&amp;IF(ISBLANK(BC254),"",", "&amp;BC254)
&amp;IF(ISBLANK(BI254),"",", "&amp;BI254)</f>
        <v>1, 1, 1</v>
      </c>
      <c r="H254" s="1" t="str">
        <f t="shared" ref="H254" si="454">IF(ISBLANK(N254),"",N254)
&amp;IF(ISBLANK(T254),"",", "&amp;T254)
&amp;IF(ISBLANK(Z254),"",", "&amp;Z254)
&amp;IF(ISBLANK(AF254),"",", "&amp;AF254)
&amp;IF(ISBLANK(AL254),"",", "&amp;AL254)
&amp;IF(ISBLANK(AR254),"",", "&amp;AR254)
&amp;IF(ISBLANK(AX254),"",", "&amp;AX254)
&amp;IF(ISBLANK(BD254),"",", "&amp;BD254)
&amp;IF(ISBLANK(BJ254),"",", "&amp;BJ254)</f>
        <v>1, 1, 1</v>
      </c>
      <c r="I254" s="3" t="s">
        <v>13</v>
      </c>
      <c r="J254" t="s">
        <v>315</v>
      </c>
      <c r="K254" s="4" t="str">
        <f t="shared" si="415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2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3"/>
        <v/>
      </c>
      <c r="X254">
        <v>1</v>
      </c>
      <c r="Y254">
        <v>1</v>
      </c>
      <c r="Z254">
        <v>1</v>
      </c>
      <c r="AA254" s="3"/>
      <c r="AC254" s="4" t="str">
        <f t="shared" si="424"/>
        <v/>
      </c>
      <c r="AG254" s="3"/>
      <c r="AI254" s="4" t="str">
        <f t="shared" si="398"/>
        <v/>
      </c>
      <c r="AM254" s="3"/>
      <c r="AO254" s="4" t="str">
        <f t="shared" si="399"/>
        <v/>
      </c>
      <c r="AS254" s="3"/>
      <c r="AU254" s="4" t="str">
        <f t="shared" si="400"/>
        <v/>
      </c>
      <c r="BA254" s="4" t="str">
        <f t="shared" si="401"/>
        <v/>
      </c>
      <c r="BE254" s="3"/>
      <c r="BG254" s="4" t="str">
        <f t="shared" si="402"/>
        <v/>
      </c>
    </row>
    <row r="255" spans="1:59">
      <c r="A255" t="s">
        <v>363</v>
      </c>
      <c r="B255" t="s">
        <v>364</v>
      </c>
      <c r="C255" t="str">
        <f t="shared" ref="C255" si="45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</v>
      </c>
      <c r="D255" s="1" t="str">
        <f t="shared" ref="D255" ca="1" si="4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ref="E255" si="45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eq, ej</v>
      </c>
      <c r="F255" s="1" t="str">
        <f t="shared" ref="F255" si="45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</v>
      </c>
      <c r="G255" s="1" t="str">
        <f t="shared" ref="G255" si="45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</v>
      </c>
      <c r="H255" s="1" t="str">
        <f t="shared" ref="H255" si="46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</v>
      </c>
      <c r="I255" s="3" t="s">
        <v>13</v>
      </c>
      <c r="J255" t="s">
        <v>315</v>
      </c>
      <c r="K255" s="4" t="str">
        <f t="shared" si="415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2"/>
        <v/>
      </c>
      <c r="R255">
        <v>1</v>
      </c>
      <c r="S255">
        <v>1</v>
      </c>
      <c r="T255">
        <v>1</v>
      </c>
      <c r="U255" s="3"/>
      <c r="W255" s="4" t="str">
        <f t="shared" si="423"/>
        <v/>
      </c>
      <c r="AA255" s="3"/>
      <c r="AC255" s="4" t="str">
        <f t="shared" si="424"/>
        <v/>
      </c>
      <c r="AG255" s="3"/>
      <c r="AI255" s="4" t="str">
        <f t="shared" si="398"/>
        <v/>
      </c>
      <c r="AM255" s="3"/>
      <c r="AO255" s="4" t="str">
        <f t="shared" si="399"/>
        <v/>
      </c>
      <c r="AS255" s="3"/>
      <c r="AU255" s="4" t="str">
        <f t="shared" si="400"/>
        <v/>
      </c>
      <c r="BA255" s="4" t="str">
        <f t="shared" si="401"/>
        <v/>
      </c>
      <c r="BE255" s="3"/>
      <c r="BG255" s="4" t="str">
        <f t="shared" si="402"/>
        <v/>
      </c>
    </row>
    <row r="256" spans="1:59">
      <c r="A256" t="s">
        <v>365</v>
      </c>
      <c r="B256" t="s">
        <v>366</v>
      </c>
      <c r="C256" t="str">
        <f t="shared" ref="C256" si="461">IF(ISBLANK(I256),"",I256)
&amp;IF(ISBLANK(O256),"",", "&amp;O256)
&amp;IF(ISBLANK(U256),"",", "&amp;U256)
&amp;IF(ISBLANK(AA256),"",", "&amp;AA256)
&amp;IF(ISBLANK(AG256),"",", "&amp;AG256)
&amp;IF(ISBLANK(AM256),"",", "&amp;AM256)
&amp;IF(ISBLANK(AS256),"",", "&amp;AS256)
&amp;IF(ISBLANK(AY256),"",", "&amp;AY256)
&amp;IF(ISBLANK(BE256),"",", "&amp;BE256)</f>
        <v>Gacha, Gacha, Gacha</v>
      </c>
      <c r="D256" s="1" t="str">
        <f t="shared" ref="D256" ca="1" si="4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ref="E256" si="463">IF(ISBLANK(J256),"",J256)
&amp;IF(ISBLANK(O256),"",", "&amp;P256)
&amp;IF(ISBLANK(U256),"",", "&amp;V256)
&amp;IF(ISBLANK(AA256),"",", "&amp;AB256)
&amp;IF(ISBLANK(AG256),"",", "&amp;AH256)
&amp;IF(ISBLANK(AM256),"",", "&amp;AN256)
&amp;IF(ISBLANK(AS256),"",", "&amp;AT256)
&amp;IF(ISBLANK(AY256),"",", "&amp;AZ256)
&amp;IF(ISBLANK(BE256),"",", "&amp;BF256)</f>
        <v>eq, ej, ej</v>
      </c>
      <c r="F256" s="1" t="str">
        <f t="shared" ref="F256" si="464">IF(ISBLANK(L256),"",L256)
&amp;IF(ISBLANK(R256),"",", "&amp;R256)
&amp;IF(ISBLANK(X256),"",", "&amp;X256)
&amp;IF(ISBLANK(AD256),"",", "&amp;AD256)
&amp;IF(ISBLANK(AJ256),"",", "&amp;AJ256)
&amp;IF(ISBLANK(AP256),"",", "&amp;AP256)
&amp;IF(ISBLANK(AV256),"",", "&amp;AV256)
&amp;IF(ISBLANK(BB256),"",", "&amp;BB256)
&amp;IF(ISBLANK(BH256),"",", "&amp;BH256)</f>
        <v>1, 1, 1</v>
      </c>
      <c r="G256" s="1" t="str">
        <f t="shared" ref="G256" si="465">IF(ISBLANK(M256),"",M256)
&amp;IF(ISBLANK(S256),"",", "&amp;S256)
&amp;IF(ISBLANK(Y256),"",", "&amp;Y256)
&amp;IF(ISBLANK(AE256),"",", "&amp;AE256)
&amp;IF(ISBLANK(AK256),"",", "&amp;AK256)
&amp;IF(ISBLANK(AQ256),"",", "&amp;AQ256)
&amp;IF(ISBLANK(AW256),"",", "&amp;AW256)
&amp;IF(ISBLANK(BC256),"",", "&amp;BC256)
&amp;IF(ISBLANK(BI256),"",", "&amp;BI256)</f>
        <v>1, 1, 1</v>
      </c>
      <c r="H256" s="1" t="str">
        <f t="shared" ref="H256" si="466">IF(ISBLANK(N256),"",N256)
&amp;IF(ISBLANK(T256),"",", "&amp;T256)
&amp;IF(ISBLANK(Z256),"",", "&amp;Z256)
&amp;IF(ISBLANK(AF256),"",", "&amp;AF256)
&amp;IF(ISBLANK(AL256),"",", "&amp;AL256)
&amp;IF(ISBLANK(AR256),"",", "&amp;AR256)
&amp;IF(ISBLANK(AX256),"",", "&amp;AX256)
&amp;IF(ISBLANK(BD256),"",", "&amp;BD256)
&amp;IF(ISBLANK(BJ256),"",", "&amp;BJ256)</f>
        <v>1, 1, 1</v>
      </c>
      <c r="I256" s="3" t="s">
        <v>13</v>
      </c>
      <c r="J256" t="s">
        <v>315</v>
      </c>
      <c r="K256" s="4" t="str">
        <f t="shared" ref="K256" si="46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6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3"/>
        <v/>
      </c>
      <c r="X256">
        <v>1</v>
      </c>
      <c r="Y256">
        <v>1</v>
      </c>
      <c r="Z256">
        <v>1</v>
      </c>
      <c r="AA256" s="3"/>
      <c r="AC256" s="4" t="str">
        <f t="shared" ref="AC256:AC257" si="469">IF(AND(OR(AA256="Gacha",AA256="Origin"),ISBLANK(AB256)),"서브밸류 필요","")</f>
        <v/>
      </c>
      <c r="AG256" s="3"/>
      <c r="AI256" s="4" t="str">
        <f t="shared" ref="AI256" si="470">IF(AND(OR(AG256="Gacha",AG256="Origin"),ISBLANK(AH256)),"서브밸류 필요","")</f>
        <v/>
      </c>
      <c r="AM256" s="3"/>
      <c r="AO256" s="4" t="str">
        <f t="shared" ref="AO256" si="471">IF(AND(OR(AM256="Gacha",AM256="Origin"),ISBLANK(AN256)),"서브밸류 필요","")</f>
        <v/>
      </c>
      <c r="AS256" s="3"/>
      <c r="AU256" s="4" t="str">
        <f t="shared" ref="AU256" si="472">IF(AND(OR(AS256="Gacha",AS256="Origin"),ISBLANK(AT256)),"서브밸류 필요","")</f>
        <v/>
      </c>
      <c r="BA256" s="4" t="str">
        <f t="shared" ref="BA256" si="473">IF(AND(OR(AY256="Gacha",AY256="Origin"),ISBLANK(AZ256)),"서브밸류 필요","")</f>
        <v/>
      </c>
      <c r="BE256" s="3"/>
      <c r="BG256" s="4" t="str">
        <f t="shared" ref="BG256" si="474">IF(AND(OR(BE256="Gacha",BE256="Origin"),ISBLANK(BF256)),"서브밸류 필요","")</f>
        <v/>
      </c>
    </row>
    <row r="257" spans="1:59">
      <c r="A257" t="s">
        <v>367</v>
      </c>
      <c r="B257" t="s">
        <v>368</v>
      </c>
      <c r="C257" t="str">
        <f t="shared" ref="C257" si="475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Gacha, Gacha, Gacha, Gacha</v>
      </c>
      <c r="D257" s="1" t="str">
        <f t="shared" ref="D257" ca="1" si="4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ref="E257" si="477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eq, eq, en, en</v>
      </c>
      <c r="F257" s="1" t="str">
        <f t="shared" ref="F257" si="478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</v>
      </c>
      <c r="G257" s="1" t="str">
        <f t="shared" ref="G257" si="479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1, 1, 1, 1</v>
      </c>
      <c r="H257" s="1" t="str">
        <f t="shared" ref="H257" si="480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1, 1, 1, 1</v>
      </c>
      <c r="I257" s="3" t="s">
        <v>13</v>
      </c>
      <c r="J257" t="s">
        <v>315</v>
      </c>
      <c r="K257" s="4" t="str">
        <f t="shared" ref="K257" si="481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82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83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69"/>
        <v/>
      </c>
      <c r="AD257">
        <v>1</v>
      </c>
      <c r="AE257">
        <v>1</v>
      </c>
      <c r="AF257">
        <v>1</v>
      </c>
      <c r="AG257" s="3"/>
      <c r="AI257" s="4" t="str">
        <f t="shared" ref="AI257" si="484">IF(AND(OR(AG257="Gacha",AG257="Origin"),ISBLANK(AH257)),"서브밸류 필요","")</f>
        <v/>
      </c>
      <c r="AM257" s="3"/>
      <c r="AO257" s="4" t="str">
        <f t="shared" ref="AO257" si="485">IF(AND(OR(AM257="Gacha",AM257="Origin"),ISBLANK(AN257)),"서브밸류 필요","")</f>
        <v/>
      </c>
      <c r="AS257" s="3"/>
      <c r="AU257" s="4" t="str">
        <f t="shared" ref="AU257" si="486">IF(AND(OR(AS257="Gacha",AS257="Origin"),ISBLANK(AT257)),"서브밸류 필요","")</f>
        <v/>
      </c>
      <c r="BA257" s="4" t="str">
        <f t="shared" ref="BA257" si="487">IF(AND(OR(AY257="Gacha",AY257="Origin"),ISBLANK(AZ257)),"서브밸류 필요","")</f>
        <v/>
      </c>
      <c r="BE257" s="3"/>
      <c r="BG257" s="4" t="str">
        <f t="shared" ref="BG257" si="488">IF(AND(OR(BE257="Gacha",BE257="Origin"),ISBLANK(BF257)),"서브밸류 필요","")</f>
        <v/>
      </c>
    </row>
    <row r="258" spans="1:59">
      <c r="A258" t="s">
        <v>370</v>
      </c>
      <c r="B258" t="s">
        <v>371</v>
      </c>
      <c r="C258" t="str">
        <f t="shared" ref="C258" si="489">IF(ISBLANK(I258),"",I258)
&amp;IF(ISBLANK(O258),"",", "&amp;O258)
&amp;IF(ISBLANK(U258),"",", "&amp;U258)
&amp;IF(ISBLANK(AA258),"",", "&amp;AA258)
&amp;IF(ISBLANK(AG258),"",", "&amp;AG258)
&amp;IF(ISBLANK(AM258),"",", "&amp;AM258)
&amp;IF(ISBLANK(AS258),"",", "&amp;AS258)
&amp;IF(ISBLANK(AY258),"",", "&amp;AY258)
&amp;IF(ISBLANK(BE258),"",", "&amp;BE258)</f>
        <v>Gacha, Gacha, Gacha</v>
      </c>
      <c r="D258" s="1" t="str">
        <f t="shared" ref="D258" ca="1" si="4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ref="E258" si="491">IF(ISBLANK(J258),"",J258)
&amp;IF(ISBLANK(O258),"",", "&amp;P258)
&amp;IF(ISBLANK(U258),"",", "&amp;V258)
&amp;IF(ISBLANK(AA258),"",", "&amp;AB258)
&amp;IF(ISBLANK(AG258),"",", "&amp;AH258)
&amp;IF(ISBLANK(AM258),"",", "&amp;AN258)
&amp;IF(ISBLANK(AS258),"",", "&amp;AT258)
&amp;IF(ISBLANK(AY258),"",", "&amp;AZ258)
&amp;IF(ISBLANK(BE258),"",", "&amp;BF258)</f>
        <v>eq, eq, ej</v>
      </c>
      <c r="F258" s="1" t="str">
        <f t="shared" ref="F258" si="492">IF(ISBLANK(L258),"",L258)
&amp;IF(ISBLANK(R258),"",", "&amp;R258)
&amp;IF(ISBLANK(X258),"",", "&amp;X258)
&amp;IF(ISBLANK(AD258),"",", "&amp;AD258)
&amp;IF(ISBLANK(AJ258),"",", "&amp;AJ258)
&amp;IF(ISBLANK(AP258),"",", "&amp;AP258)
&amp;IF(ISBLANK(AV258),"",", "&amp;AV258)
&amp;IF(ISBLANK(BB258),"",", "&amp;BB258)
&amp;IF(ISBLANK(BH258),"",", "&amp;BH258)</f>
        <v>1, 1, 1</v>
      </c>
      <c r="G258" s="1" t="str">
        <f t="shared" ref="G258" si="493">IF(ISBLANK(M258),"",M258)
&amp;IF(ISBLANK(S258),"",", "&amp;S258)
&amp;IF(ISBLANK(Y258),"",", "&amp;Y258)
&amp;IF(ISBLANK(AE258),"",", "&amp;AE258)
&amp;IF(ISBLANK(AK258),"",", "&amp;AK258)
&amp;IF(ISBLANK(AQ258),"",", "&amp;AQ258)
&amp;IF(ISBLANK(AW258),"",", "&amp;AW258)
&amp;IF(ISBLANK(BC258),"",", "&amp;BC258)
&amp;IF(ISBLANK(BI258),"",", "&amp;BI258)</f>
        <v>1, 1, 1</v>
      </c>
      <c r="H258" s="1" t="str">
        <f t="shared" ref="H258" si="494">IF(ISBLANK(N258),"",N258)
&amp;IF(ISBLANK(T258),"",", "&amp;T258)
&amp;IF(ISBLANK(Z258),"",", "&amp;Z258)
&amp;IF(ISBLANK(AF258),"",", "&amp;AF258)
&amp;IF(ISBLANK(AL258),"",", "&amp;AL258)
&amp;IF(ISBLANK(AR258),"",", "&amp;AR258)
&amp;IF(ISBLANK(AX258),"",", "&amp;AX258)
&amp;IF(ISBLANK(BD258),"",", "&amp;BD258)
&amp;IF(ISBLANK(BJ258),"",", "&amp;BJ258)</f>
        <v>1, 1, 1</v>
      </c>
      <c r="I258" s="3" t="s">
        <v>13</v>
      </c>
      <c r="J258" t="s">
        <v>315</v>
      </c>
      <c r="K258" s="4" t="str">
        <f t="shared" ref="K258" si="495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96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97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98">IF(AND(OR(AA258="Gacha",AA258="Origin"),ISBLANK(AB258)),"서브밸류 필요","")</f>
        <v/>
      </c>
      <c r="AG258" s="3"/>
      <c r="AI258" s="4" t="str">
        <f t="shared" ref="AI258" si="499">IF(AND(OR(AG258="Gacha",AG258="Origin"),ISBLANK(AH258)),"서브밸류 필요","")</f>
        <v/>
      </c>
      <c r="AM258" s="3"/>
      <c r="AO258" s="4" t="str">
        <f t="shared" ref="AO258" si="500">IF(AND(OR(AM258="Gacha",AM258="Origin"),ISBLANK(AN258)),"서브밸류 필요","")</f>
        <v/>
      </c>
      <c r="AS258" s="3"/>
      <c r="AU258" s="4" t="str">
        <f t="shared" ref="AU258" si="501">IF(AND(OR(AS258="Gacha",AS258="Origin"),ISBLANK(AT258)),"서브밸류 필요","")</f>
        <v/>
      </c>
      <c r="BA258" s="4" t="str">
        <f t="shared" ref="BA258" si="502">IF(AND(OR(AY258="Gacha",AY258="Origin"),ISBLANK(AZ258)),"서브밸류 필요","")</f>
        <v/>
      </c>
      <c r="BE258" s="3"/>
      <c r="BG258" s="4" t="str">
        <f t="shared" ref="BG258" si="503">IF(AND(OR(BE258="Gacha",BE258="Origin"),ISBLANK(BF258)),"서브밸류 필요","")</f>
        <v/>
      </c>
    </row>
    <row r="259" spans="1:59">
      <c r="A259" t="s">
        <v>372</v>
      </c>
      <c r="B259" t="s">
        <v>373</v>
      </c>
      <c r="C259" t="str">
        <f t="shared" ref="C259" si="504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Gacha, Gacha, Gacha, Gacha</v>
      </c>
      <c r="D259" s="1" t="str">
        <f t="shared" ref="D259" ca="1" si="5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" si="506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eq, eq, ej, ej</v>
      </c>
      <c r="F259" s="1" t="str">
        <f t="shared" ref="F259" si="507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</v>
      </c>
      <c r="G259" s="1" t="str">
        <f t="shared" ref="G259" si="508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1, 1, 1, 1</v>
      </c>
      <c r="H259" s="1" t="str">
        <f t="shared" ref="H259" si="509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1, 1, 1, 1</v>
      </c>
      <c r="I259" s="3" t="s">
        <v>13</v>
      </c>
      <c r="J259" t="s">
        <v>315</v>
      </c>
      <c r="K259" s="4" t="str">
        <f t="shared" ref="K259" si="510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511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512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98"/>
        <v/>
      </c>
      <c r="AD259">
        <v>1</v>
      </c>
      <c r="AE259">
        <v>1</v>
      </c>
      <c r="AF259">
        <v>1</v>
      </c>
      <c r="AG259" s="3"/>
      <c r="AI259" s="4" t="str">
        <f t="shared" ref="AI259" si="513">IF(AND(OR(AG259="Gacha",AG259="Origin"),ISBLANK(AH259)),"서브밸류 필요","")</f>
        <v/>
      </c>
      <c r="AM259" s="3"/>
      <c r="AO259" s="4" t="str">
        <f t="shared" ref="AO259" si="514">IF(AND(OR(AM259="Gacha",AM259="Origin"),ISBLANK(AN259)),"서브밸류 필요","")</f>
        <v/>
      </c>
      <c r="AS259" s="3"/>
      <c r="AU259" s="4" t="str">
        <f t="shared" ref="AU259" si="515">IF(AND(OR(AS259="Gacha",AS259="Origin"),ISBLANK(AT259)),"서브밸류 필요","")</f>
        <v/>
      </c>
      <c r="BA259" s="4" t="str">
        <f t="shared" ref="BA259" si="516">IF(AND(OR(AY259="Gacha",AY259="Origin"),ISBLANK(AZ259)),"서브밸류 필요","")</f>
        <v/>
      </c>
      <c r="BE259" s="3"/>
      <c r="BG259" s="4" t="str">
        <f t="shared" ref="BG259" si="517">IF(AND(OR(BE259="Gacha",BE259="Origin"),ISBLANK(BF259)),"서브밸류 필요","")</f>
        <v/>
      </c>
    </row>
    <row r="260" spans="1:59">
      <c r="A260" t="s">
        <v>308</v>
      </c>
      <c r="B260" t="s">
        <v>374</v>
      </c>
      <c r="C260" t="str">
        <f t="shared" si="406"/>
        <v>Gacha, Gacha, Gacha</v>
      </c>
      <c r="D260" s="1" t="str">
        <f t="shared" ca="1" si="407"/>
        <v>5, 5, 5</v>
      </c>
      <c r="E260" s="1" t="str">
        <f t="shared" si="408"/>
        <v>r, r, r</v>
      </c>
      <c r="F260" s="1" t="str">
        <f t="shared" si="409"/>
        <v>0.375, 0.125, 0.025</v>
      </c>
      <c r="G260" s="1" t="str">
        <f t="shared" si="410"/>
        <v>1, 1, 1</v>
      </c>
      <c r="H260" s="1" t="str">
        <f t="shared" si="411"/>
        <v>1, 1, 1</v>
      </c>
      <c r="I260" s="3" t="s">
        <v>13</v>
      </c>
      <c r="J260" t="s">
        <v>311</v>
      </c>
      <c r="K260" s="4" t="str">
        <f t="shared" si="415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2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3"/>
        <v/>
      </c>
      <c r="X260">
        <v>2.5000000000000001E-2</v>
      </c>
      <c r="Y260">
        <v>1</v>
      </c>
      <c r="Z260">
        <v>1</v>
      </c>
      <c r="AA260" s="3"/>
      <c r="AC260" s="4" t="str">
        <f t="shared" si="424"/>
        <v/>
      </c>
      <c r="AG260" s="3"/>
      <c r="AI260" s="4" t="str">
        <f t="shared" si="398"/>
        <v/>
      </c>
      <c r="AM260" s="3"/>
      <c r="AO260" s="4" t="str">
        <f t="shared" si="399"/>
        <v/>
      </c>
      <c r="AS260" s="3"/>
      <c r="AU260" s="4" t="str">
        <f t="shared" si="400"/>
        <v/>
      </c>
      <c r="BA260" s="4" t="str">
        <f t="shared" si="401"/>
        <v/>
      </c>
      <c r="BE260" s="3"/>
      <c r="BG260" s="4" t="str">
        <f t="shared" si="402"/>
        <v/>
      </c>
    </row>
    <row r="261" spans="1:59">
      <c r="A261" t="s">
        <v>352</v>
      </c>
      <c r="B261" t="s">
        <v>376</v>
      </c>
      <c r="C261" t="str">
        <f t="shared" ref="C261" si="518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Gacha, Gacha, Gacha</v>
      </c>
      <c r="D261" s="1" t="str">
        <f t="shared" ref="D261" ca="1" si="5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ref="E261" si="520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r, r, r</v>
      </c>
      <c r="F261" s="1" t="str">
        <f t="shared" ref="F261" si="521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0.1875, 0.125, 0.025</v>
      </c>
      <c r="G261" s="1" t="str">
        <f t="shared" ref="G261" si="522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1, 1, 1</v>
      </c>
      <c r="H261" s="1" t="str">
        <f t="shared" ref="H261" si="523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1, 1, 1</v>
      </c>
      <c r="I261" s="3" t="s">
        <v>13</v>
      </c>
      <c r="J261" t="s">
        <v>350</v>
      </c>
      <c r="K261" s="4" t="str">
        <f t="shared" ref="K261" si="524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25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26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4"/>
        <v/>
      </c>
      <c r="AG261" s="3"/>
      <c r="AI261" s="4" t="str">
        <f t="shared" si="398"/>
        <v/>
      </c>
      <c r="AM261" s="3"/>
      <c r="AO261" s="4" t="str">
        <f t="shared" si="399"/>
        <v/>
      </c>
      <c r="AS261" s="3"/>
      <c r="AU261" s="4" t="str">
        <f t="shared" si="400"/>
        <v/>
      </c>
      <c r="BA261" s="4" t="str">
        <f t="shared" si="401"/>
        <v/>
      </c>
      <c r="BE261" s="3"/>
      <c r="BG261" s="4" t="str">
        <f t="shared" si="402"/>
        <v/>
      </c>
    </row>
    <row r="262" spans="1:59">
      <c r="A262" t="s">
        <v>351</v>
      </c>
      <c r="B262" t="s">
        <v>375</v>
      </c>
      <c r="C262" t="str">
        <f t="shared" ref="C262" si="52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Gacha, Gacha, Gacha</v>
      </c>
      <c r="D262" s="1" t="str">
        <f t="shared" ref="D262" ca="1" si="5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ref="E262" si="52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r, r, r</v>
      </c>
      <c r="F262" s="1" t="str">
        <f t="shared" ref="F262" si="53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0.05, 0.025, 0.005</v>
      </c>
      <c r="G262" s="1" t="str">
        <f t="shared" ref="G262" si="53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1, 1, 1</v>
      </c>
      <c r="H262" s="1" t="str">
        <f t="shared" ref="H262" si="53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1, 1, 1</v>
      </c>
      <c r="I262" s="3" t="s">
        <v>13</v>
      </c>
      <c r="J262" t="s">
        <v>350</v>
      </c>
      <c r="K262" s="4" t="str">
        <f t="shared" ref="K262" si="533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34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35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4"/>
        <v/>
      </c>
      <c r="AG262" s="3"/>
      <c r="AI262" s="4" t="str">
        <f t="shared" si="398"/>
        <v/>
      </c>
      <c r="AM262" s="3"/>
      <c r="AO262" s="4" t="str">
        <f t="shared" si="399"/>
        <v/>
      </c>
      <c r="AS262" s="3"/>
      <c r="AU262" s="4" t="str">
        <f t="shared" si="400"/>
        <v/>
      </c>
      <c r="BA262" s="4" t="str">
        <f t="shared" si="401"/>
        <v/>
      </c>
      <c r="BE262" s="3"/>
      <c r="BG262" s="4" t="str">
        <f t="shared" si="402"/>
        <v/>
      </c>
    </row>
    <row r="263" spans="1:59">
      <c r="A263" t="s">
        <v>309</v>
      </c>
      <c r="B263" t="s">
        <v>310</v>
      </c>
      <c r="C263" t="str">
        <f t="shared" si="406"/>
        <v>Gacha, Gacha, Gacha, Gacha</v>
      </c>
      <c r="D263" s="1" t="str">
        <f t="shared" ca="1" si="407"/>
        <v>5, 5, 5, 5</v>
      </c>
      <c r="E263" s="1" t="str">
        <f t="shared" si="408"/>
        <v>r, r, r, r</v>
      </c>
      <c r="F263" s="1" t="str">
        <f t="shared" si="409"/>
        <v>0.625, 0.25, 0.1, 0.05</v>
      </c>
      <c r="G263" s="1" t="str">
        <f t="shared" si="410"/>
        <v>1, 1, 1, 1</v>
      </c>
      <c r="H263" s="1" t="str">
        <f t="shared" si="411"/>
        <v>1, 1, 1, 1</v>
      </c>
      <c r="I263" s="3" t="s">
        <v>13</v>
      </c>
      <c r="J263" t="s">
        <v>311</v>
      </c>
      <c r="K263" s="4" t="str">
        <f t="shared" ref="K263:K264" si="536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12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13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4"/>
        <v/>
      </c>
      <c r="AD263">
        <v>0.05</v>
      </c>
      <c r="AE263">
        <v>1</v>
      </c>
      <c r="AF263">
        <v>1</v>
      </c>
      <c r="AG263" s="3"/>
      <c r="AI263" s="4" t="str">
        <f t="shared" si="398"/>
        <v/>
      </c>
      <c r="AM263" s="3"/>
      <c r="AO263" s="4" t="str">
        <f t="shared" si="399"/>
        <v/>
      </c>
      <c r="AS263" s="3"/>
      <c r="AU263" s="4" t="str">
        <f t="shared" si="400"/>
        <v/>
      </c>
      <c r="BA263" s="4" t="str">
        <f t="shared" si="401"/>
        <v/>
      </c>
      <c r="BE263" s="3"/>
      <c r="BG263" s="4" t="str">
        <f t="shared" si="402"/>
        <v/>
      </c>
    </row>
    <row r="264" spans="1:59">
      <c r="A264" s="12" t="s">
        <v>377</v>
      </c>
      <c r="C264" t="str">
        <f t="shared" si="406"/>
        <v>Diamond, Diamond, Gold, Gold, Gold</v>
      </c>
      <c r="D264" t="str">
        <f t="shared" ca="1" si="407"/>
        <v>8, 8, 2, 2, 2</v>
      </c>
      <c r="E264" s="1" t="str">
        <f t="shared" si="408"/>
        <v xml:space="preserve">, , , , </v>
      </c>
      <c r="F264" s="1" t="str">
        <f t="shared" si="409"/>
        <v>1, 0.05, 1, 0.3, 0.1</v>
      </c>
      <c r="G264" s="1" t="str">
        <f t="shared" si="410"/>
        <v>1, 1, 200, 50, 50</v>
      </c>
      <c r="H264" s="1" t="str">
        <f t="shared" si="411"/>
        <v>1, 1, 200, 50, 50</v>
      </c>
      <c r="I264" s="3" t="s">
        <v>90</v>
      </c>
      <c r="K264" s="4" t="str">
        <f t="shared" si="536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12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398"/>
        <v/>
      </c>
      <c r="AJ264">
        <v>0.1</v>
      </c>
      <c r="AK264">
        <v>50</v>
      </c>
      <c r="AL264">
        <v>50</v>
      </c>
      <c r="AM264" s="3"/>
      <c r="AO264" s="4" t="str">
        <f t="shared" si="399"/>
        <v/>
      </c>
      <c r="AS264" s="3"/>
      <c r="AU264" s="4" t="str">
        <f t="shared" si="400"/>
        <v/>
      </c>
      <c r="AY264" s="3"/>
      <c r="BA264" s="4" t="str">
        <f t="shared" si="401"/>
        <v/>
      </c>
      <c r="BE264" s="3"/>
      <c r="BG264" s="4" t="str">
        <f t="shared" si="402"/>
        <v/>
      </c>
    </row>
    <row r="265" spans="1:59">
      <c r="A265" s="12" t="s">
        <v>378</v>
      </c>
      <c r="C265" t="str">
        <f t="shared" ref="C265:C367" si="537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Diamond, Diamond, Gold, Gold, Gold</v>
      </c>
      <c r="D265" t="str">
        <f t="shared" ref="D265:D367" ca="1" si="5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ref="E265:E367" si="539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, , , </v>
      </c>
      <c r="F265" s="1" t="str">
        <f t="shared" ref="F265:F367" si="540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1, 0.25, 1, 0.3, 0.1</v>
      </c>
      <c r="G265" s="1" t="str">
        <f t="shared" ref="G265:G367" si="541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1, 1, 350, 50, 50</v>
      </c>
      <c r="H265" s="1" t="str">
        <f t="shared" ref="H265:H367" si="542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1, 1, 350, 50, 50</v>
      </c>
      <c r="I265" s="3" t="s">
        <v>90</v>
      </c>
      <c r="K265" s="4" t="str">
        <f t="shared" ref="K265:K287" si="543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44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45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46">IF(AND(OR(AM265="Gacha",AM265="Origin"),ISBLANK(AN265)),"서브밸류 필요","")</f>
        <v/>
      </c>
      <c r="AS265" s="3"/>
      <c r="AU265" s="4" t="str">
        <f t="shared" ref="AU265:AU303" si="547">IF(AND(OR(AS265="Gacha",AS265="Origin"),ISBLANK(AT265)),"서브밸류 필요","")</f>
        <v/>
      </c>
      <c r="AY265" s="3"/>
      <c r="BA265" s="4" t="str">
        <f t="shared" ref="BA265:BA303" si="548">IF(AND(OR(AY265="Gacha",AY265="Origin"),ISBLANK(AZ265)),"서브밸류 필요","")</f>
        <v/>
      </c>
      <c r="BE265" s="3"/>
      <c r="BG265" s="4" t="str">
        <f t="shared" ref="BG265:BG271" si="549">IF(AND(OR(BE265="Gacha",BE265="Origin"),ISBLANK(BF265)),"서브밸류 필요","")</f>
        <v/>
      </c>
    </row>
    <row r="266" spans="1:59">
      <c r="A266" s="12" t="s">
        <v>379</v>
      </c>
      <c r="C266" t="str">
        <f t="shared" si="537"/>
        <v>Diamond, Diamond, Gold, Gold, Gold</v>
      </c>
      <c r="D266" t="str">
        <f t="shared" ca="1" si="538"/>
        <v>8, 8, 2, 2, 2</v>
      </c>
      <c r="E266" s="1" t="str">
        <f t="shared" si="539"/>
        <v xml:space="preserve">, , , , </v>
      </c>
      <c r="F266" s="1" t="str">
        <f t="shared" si="540"/>
        <v>1, 0.45, 1, 0.3, 0.1</v>
      </c>
      <c r="G266" s="1" t="str">
        <f t="shared" si="541"/>
        <v>1, 1, 500, 50, 50</v>
      </c>
      <c r="H266" s="1" t="str">
        <f t="shared" si="542"/>
        <v>1, 1, 500, 50, 50</v>
      </c>
      <c r="I266" s="3" t="s">
        <v>90</v>
      </c>
      <c r="K266" s="4" t="str">
        <f t="shared" si="543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44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45"/>
        <v/>
      </c>
      <c r="AJ266">
        <v>0.1</v>
      </c>
      <c r="AK266">
        <v>50</v>
      </c>
      <c r="AL266">
        <v>50</v>
      </c>
      <c r="AM266" s="3"/>
      <c r="AO266" s="4" t="str">
        <f t="shared" si="546"/>
        <v/>
      </c>
      <c r="AS266" s="3"/>
      <c r="AU266" s="4" t="str">
        <f t="shared" si="547"/>
        <v/>
      </c>
      <c r="AY266" s="3"/>
      <c r="BA266" s="4" t="str">
        <f t="shared" si="548"/>
        <v/>
      </c>
      <c r="BE266" s="3"/>
      <c r="BG266" s="4" t="str">
        <f t="shared" si="549"/>
        <v/>
      </c>
    </row>
    <row r="267" spans="1:59">
      <c r="A267" s="12" t="s">
        <v>380</v>
      </c>
      <c r="C267" t="str">
        <f t="shared" si="537"/>
        <v>Diamond, Diamond, Gold, Gold, Gold</v>
      </c>
      <c r="D267" t="str">
        <f t="shared" ca="1" si="538"/>
        <v>8, 8, 2, 2, 2</v>
      </c>
      <c r="E267" s="1" t="str">
        <f t="shared" si="539"/>
        <v xml:space="preserve">, , , , </v>
      </c>
      <c r="F267" s="1" t="str">
        <f t="shared" si="540"/>
        <v>1, 0.65, 1, 0.3, 0.1</v>
      </c>
      <c r="G267" s="1" t="str">
        <f t="shared" si="541"/>
        <v>1, 1, 650, 50, 50</v>
      </c>
      <c r="H267" s="1" t="str">
        <f t="shared" si="542"/>
        <v>1, 1, 650, 50, 50</v>
      </c>
      <c r="I267" s="3" t="s">
        <v>90</v>
      </c>
      <c r="K267" s="4" t="str">
        <f t="shared" si="543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44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45"/>
        <v/>
      </c>
      <c r="AJ267">
        <v>0.1</v>
      </c>
      <c r="AK267">
        <v>50</v>
      </c>
      <c r="AL267">
        <v>50</v>
      </c>
      <c r="AM267" s="3"/>
      <c r="AO267" s="4" t="str">
        <f t="shared" si="546"/>
        <v/>
      </c>
      <c r="AS267" s="3"/>
      <c r="AU267" s="4" t="str">
        <f t="shared" si="547"/>
        <v/>
      </c>
      <c r="AY267" s="3"/>
      <c r="BA267" s="4" t="str">
        <f t="shared" si="548"/>
        <v/>
      </c>
      <c r="BE267" s="3"/>
      <c r="BG267" s="4" t="str">
        <f t="shared" si="549"/>
        <v/>
      </c>
    </row>
    <row r="268" spans="1:59">
      <c r="A268" s="12" t="s">
        <v>381</v>
      </c>
      <c r="C268" t="str">
        <f t="shared" si="537"/>
        <v>Diamond, Diamond, Gold, Gold, Gold</v>
      </c>
      <c r="D268" t="str">
        <f t="shared" ca="1" si="538"/>
        <v>8, 8, 2, 2, 2</v>
      </c>
      <c r="E268" s="1" t="str">
        <f t="shared" si="539"/>
        <v xml:space="preserve">, , , , </v>
      </c>
      <c r="F268" s="1" t="str">
        <f t="shared" si="540"/>
        <v>1, 0.05, 1, 0.3, 0.1</v>
      </c>
      <c r="G268" s="1" t="str">
        <f t="shared" si="541"/>
        <v>2, 1, 800, 50, 50</v>
      </c>
      <c r="H268" s="1" t="str">
        <f t="shared" si="542"/>
        <v>2, 1, 800, 50, 50</v>
      </c>
      <c r="I268" s="3" t="s">
        <v>90</v>
      </c>
      <c r="K268" s="4" t="str">
        <f t="shared" si="543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44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45"/>
        <v/>
      </c>
      <c r="AJ268">
        <v>0.1</v>
      </c>
      <c r="AK268">
        <v>50</v>
      </c>
      <c r="AL268">
        <v>50</v>
      </c>
      <c r="AM268" s="3"/>
      <c r="AO268" s="4" t="str">
        <f t="shared" si="546"/>
        <v/>
      </c>
      <c r="AS268" s="3"/>
      <c r="AU268" s="4" t="str">
        <f t="shared" si="547"/>
        <v/>
      </c>
      <c r="AY268" s="3"/>
      <c r="BA268" s="4" t="str">
        <f t="shared" si="548"/>
        <v/>
      </c>
      <c r="BE268" s="3"/>
      <c r="BG268" s="4" t="str">
        <f t="shared" si="549"/>
        <v/>
      </c>
    </row>
    <row r="269" spans="1:59">
      <c r="A269" s="12" t="s">
        <v>382</v>
      </c>
      <c r="C269" t="str">
        <f t="shared" si="537"/>
        <v>Diamond, Diamond, Gold, Gold, Gold</v>
      </c>
      <c r="D269" t="str">
        <f t="shared" ca="1" si="538"/>
        <v>8, 8, 2, 2, 2</v>
      </c>
      <c r="E269" s="1" t="str">
        <f t="shared" si="539"/>
        <v xml:space="preserve">, , , , </v>
      </c>
      <c r="F269" s="1" t="str">
        <f t="shared" si="540"/>
        <v>1, 0.25, 1, 0.3, 0.1</v>
      </c>
      <c r="G269" s="1" t="str">
        <f t="shared" si="541"/>
        <v>2, 1, 950, 50, 50</v>
      </c>
      <c r="H269" s="1" t="str">
        <f t="shared" si="542"/>
        <v>2, 1, 950, 50, 50</v>
      </c>
      <c r="I269" s="3" t="s">
        <v>90</v>
      </c>
      <c r="K269" s="4" t="str">
        <f t="shared" si="543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44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45"/>
        <v/>
      </c>
      <c r="AJ269">
        <v>0.1</v>
      </c>
      <c r="AK269">
        <v>50</v>
      </c>
      <c r="AL269">
        <v>50</v>
      </c>
      <c r="AM269" s="3"/>
      <c r="AO269" s="4" t="str">
        <f t="shared" si="546"/>
        <v/>
      </c>
      <c r="AS269" s="3"/>
      <c r="AU269" s="4" t="str">
        <f t="shared" si="547"/>
        <v/>
      </c>
      <c r="AY269" s="3"/>
      <c r="BA269" s="4" t="str">
        <f t="shared" si="548"/>
        <v/>
      </c>
      <c r="BE269" s="3"/>
      <c r="BG269" s="4" t="str">
        <f t="shared" si="549"/>
        <v/>
      </c>
    </row>
    <row r="270" spans="1:59">
      <c r="A270" s="12" t="s">
        <v>383</v>
      </c>
      <c r="C270" t="str">
        <f t="shared" si="537"/>
        <v>Diamond, Diamond, Gold, Gold, Gold</v>
      </c>
      <c r="D270" t="str">
        <f t="shared" ca="1" si="538"/>
        <v>8, 8, 2, 2, 2</v>
      </c>
      <c r="E270" s="1" t="str">
        <f t="shared" si="539"/>
        <v xml:space="preserve">, , , , </v>
      </c>
      <c r="F270" s="1" t="str">
        <f t="shared" si="540"/>
        <v>1, 0.45, 1, 0.3, 0.1</v>
      </c>
      <c r="G270" s="1" t="str">
        <f t="shared" si="541"/>
        <v>2, 1, 1100, 50, 50</v>
      </c>
      <c r="H270" s="1" t="str">
        <f t="shared" si="542"/>
        <v>2, 1, 1100, 50, 50</v>
      </c>
      <c r="I270" s="3" t="s">
        <v>90</v>
      </c>
      <c r="K270" s="4" t="str">
        <f t="shared" si="543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44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45"/>
        <v/>
      </c>
      <c r="AJ270">
        <v>0.1</v>
      </c>
      <c r="AK270">
        <v>50</v>
      </c>
      <c r="AL270">
        <v>50</v>
      </c>
      <c r="AM270" s="3"/>
      <c r="AO270" s="4" t="str">
        <f t="shared" si="546"/>
        <v/>
      </c>
      <c r="AS270" s="3"/>
      <c r="AU270" s="4" t="str">
        <f t="shared" si="547"/>
        <v/>
      </c>
      <c r="AY270" s="3"/>
      <c r="BA270" s="4" t="str">
        <f t="shared" si="548"/>
        <v/>
      </c>
      <c r="BE270" s="3"/>
      <c r="BG270" s="4" t="str">
        <f t="shared" si="549"/>
        <v/>
      </c>
    </row>
    <row r="271" spans="1:59">
      <c r="A271" s="12" t="s">
        <v>384</v>
      </c>
      <c r="C271" t="str">
        <f t="shared" si="537"/>
        <v>Diamond, Diamond, Gold, Gold, Gold</v>
      </c>
      <c r="D271" t="str">
        <f t="shared" ca="1" si="538"/>
        <v>8, 8, 2, 2, 2</v>
      </c>
      <c r="E271" s="1" t="str">
        <f t="shared" si="539"/>
        <v xml:space="preserve">, , , , </v>
      </c>
      <c r="F271" s="1" t="str">
        <f t="shared" si="540"/>
        <v>1, 0.65, 1, 0.3, 0.1</v>
      </c>
      <c r="G271" s="1" t="str">
        <f t="shared" si="541"/>
        <v>2, 1, 1250, 50, 50</v>
      </c>
      <c r="H271" s="1" t="str">
        <f t="shared" si="542"/>
        <v>2, 1, 1250, 50, 50</v>
      </c>
      <c r="I271" s="3" t="s">
        <v>90</v>
      </c>
      <c r="K271" s="4" t="str">
        <f t="shared" si="543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44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45"/>
        <v/>
      </c>
      <c r="AJ271">
        <v>0.1</v>
      </c>
      <c r="AK271">
        <v>50</v>
      </c>
      <c r="AL271">
        <v>50</v>
      </c>
      <c r="AM271" s="3"/>
      <c r="AO271" s="4" t="str">
        <f t="shared" si="546"/>
        <v/>
      </c>
      <c r="AS271" s="3"/>
      <c r="AU271" s="4" t="str">
        <f t="shared" si="547"/>
        <v/>
      </c>
      <c r="AY271" s="3"/>
      <c r="BA271" s="4" t="str">
        <f t="shared" si="548"/>
        <v/>
      </c>
      <c r="BE271" s="3"/>
      <c r="BG271" s="4" t="str">
        <f t="shared" si="549"/>
        <v/>
      </c>
    </row>
    <row r="272" spans="1:59">
      <c r="A272" s="12" t="s">
        <v>445</v>
      </c>
      <c r="C272" t="str">
        <f t="shared" ref="C272:C279" si="550">IF(ISBLANK(I272),"",I272)
&amp;IF(ISBLANK(O272),"",", "&amp;O272)
&amp;IF(ISBLANK(U272),"",", "&amp;U272)
&amp;IF(ISBLANK(AA272),"",", "&amp;AA272)
&amp;IF(ISBLANK(AG272),"",", "&amp;AG272)
&amp;IF(ISBLANK(AM272),"",", "&amp;AM272)
&amp;IF(ISBLANK(AS272),"",", "&amp;AS272)
&amp;IF(ISBLANK(AY272),"",", "&amp;AY272)
&amp;IF(ISBLANK(BE272),"",", "&amp;BE272)</f>
        <v>Diamond, Diamond, Gold, Gold, Gold</v>
      </c>
      <c r="D272" t="str">
        <f t="shared" ref="D272:D279" ca="1" si="5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ref="E272:E279" si="552">IF(ISBLANK(J272),"",J272)
&amp;IF(ISBLANK(O272),"",", "&amp;P272)
&amp;IF(ISBLANK(U272),"",", "&amp;V272)
&amp;IF(ISBLANK(AA272),"",", "&amp;AB272)
&amp;IF(ISBLANK(AG272),"",", "&amp;AH272)
&amp;IF(ISBLANK(AM272),"",", "&amp;AN272)
&amp;IF(ISBLANK(AS272),"",", "&amp;AT272)
&amp;IF(ISBLANK(AY272),"",", "&amp;AZ272)
&amp;IF(ISBLANK(BE272),"",", "&amp;BF272)</f>
        <v xml:space="preserve">, , , , </v>
      </c>
      <c r="F272" s="1" t="str">
        <f t="shared" ref="F272:F279" si="553">IF(ISBLANK(L272),"",L272)
&amp;IF(ISBLANK(R272),"",", "&amp;R272)
&amp;IF(ISBLANK(X272),"",", "&amp;X272)
&amp;IF(ISBLANK(AD272),"",", "&amp;AD272)
&amp;IF(ISBLANK(AJ272),"",", "&amp;AJ272)
&amp;IF(ISBLANK(AP272),"",", "&amp;AP272)
&amp;IF(ISBLANK(AV272),"",", "&amp;AV272)
&amp;IF(ISBLANK(BB272),"",", "&amp;BB272)
&amp;IF(ISBLANK(BH272),"",", "&amp;BH272)</f>
        <v>1, 0.85, 1, 0.3, 0.1</v>
      </c>
      <c r="G272" s="1" t="str">
        <f t="shared" ref="G272:G279" si="554">IF(ISBLANK(M272),"",M272)
&amp;IF(ISBLANK(S272),"",", "&amp;S272)
&amp;IF(ISBLANK(Y272),"",", "&amp;Y272)
&amp;IF(ISBLANK(AE272),"",", "&amp;AE272)
&amp;IF(ISBLANK(AK272),"",", "&amp;AK272)
&amp;IF(ISBLANK(AQ272),"",", "&amp;AQ272)
&amp;IF(ISBLANK(AW272),"",", "&amp;AW272)
&amp;IF(ISBLANK(BC272),"",", "&amp;BC272)
&amp;IF(ISBLANK(BI272),"",", "&amp;BI272)</f>
        <v>2, 1, 1400, 50, 50</v>
      </c>
      <c r="H272" s="1" t="str">
        <f t="shared" ref="H272:H279" si="555">IF(ISBLANK(N272),"",N272)
&amp;IF(ISBLANK(T272),"",", "&amp;T272)
&amp;IF(ISBLANK(Z272),"",", "&amp;Z272)
&amp;IF(ISBLANK(AF272),"",", "&amp;AF272)
&amp;IF(ISBLANK(AL272),"",", "&amp;AL272)
&amp;IF(ISBLANK(AR272),"",", "&amp;AR272)
&amp;IF(ISBLANK(AX272),"",", "&amp;AX272)
&amp;IF(ISBLANK(BD272),"",", "&amp;BD272)
&amp;IF(ISBLANK(BJ272),"",", "&amp;BJ272)</f>
        <v>2, 1, 1400, 50, 50</v>
      </c>
      <c r="I272" s="3" t="s">
        <v>90</v>
      </c>
      <c r="K272" s="4" t="str">
        <f t="shared" ref="K272:K279" si="556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57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58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59">IF(AND(OR(AM272="Gacha",AM272="Origin"),ISBLANK(AN272)),"서브밸류 필요","")</f>
        <v/>
      </c>
      <c r="AS272" s="3"/>
      <c r="AU272" s="4" t="str">
        <f t="shared" ref="AU272:AU279" si="560">IF(AND(OR(AS272="Gacha",AS272="Origin"),ISBLANK(AT272)),"서브밸류 필요","")</f>
        <v/>
      </c>
      <c r="AY272" s="3"/>
      <c r="BA272" s="4" t="str">
        <f t="shared" ref="BA272:BA279" si="561">IF(AND(OR(AY272="Gacha",AY272="Origin"),ISBLANK(AZ272)),"서브밸류 필요","")</f>
        <v/>
      </c>
      <c r="BE272" s="3"/>
      <c r="BG272" s="4" t="str">
        <f t="shared" ref="BG272:BG279" si="562">IF(AND(OR(BE272="Gacha",BE272="Origin"),ISBLANK(BF272)),"서브밸류 필요","")</f>
        <v/>
      </c>
    </row>
    <row r="273" spans="1:59">
      <c r="A273" s="12" t="s">
        <v>446</v>
      </c>
      <c r="C273" t="str">
        <f t="shared" si="550"/>
        <v>Diamond, Diamond, Gold, Gold, Gold</v>
      </c>
      <c r="D273" t="str">
        <f t="shared" ca="1" si="551"/>
        <v>8, 8, 2, 2, 2</v>
      </c>
      <c r="E273" s="1" t="str">
        <f t="shared" si="552"/>
        <v xml:space="preserve">, , , , </v>
      </c>
      <c r="F273" s="1" t="str">
        <f t="shared" si="553"/>
        <v>1, 0.05, 1, 0.3, 0.1</v>
      </c>
      <c r="G273" s="1" t="str">
        <f t="shared" si="554"/>
        <v>3, 1, 1550, 50, 50</v>
      </c>
      <c r="H273" s="1" t="str">
        <f t="shared" si="555"/>
        <v>3, 1, 1550, 50, 50</v>
      </c>
      <c r="I273" s="3" t="s">
        <v>90</v>
      </c>
      <c r="K273" s="4" t="str">
        <f t="shared" si="556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57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58"/>
        <v/>
      </c>
      <c r="AJ273">
        <v>0.1</v>
      </c>
      <c r="AK273">
        <v>50</v>
      </c>
      <c r="AL273">
        <v>50</v>
      </c>
      <c r="AM273" s="3"/>
      <c r="AO273" s="4" t="str">
        <f t="shared" si="559"/>
        <v/>
      </c>
      <c r="AS273" s="3"/>
      <c r="AU273" s="4" t="str">
        <f t="shared" si="560"/>
        <v/>
      </c>
      <c r="AY273" s="3"/>
      <c r="BA273" s="4" t="str">
        <f t="shared" si="561"/>
        <v/>
      </c>
      <c r="BE273" s="3"/>
      <c r="BG273" s="4" t="str">
        <f t="shared" si="562"/>
        <v/>
      </c>
    </row>
    <row r="274" spans="1:59">
      <c r="A274" s="12" t="s">
        <v>447</v>
      </c>
      <c r="C274" t="str">
        <f t="shared" si="550"/>
        <v>Diamond, Diamond, Gold, Gold, Gold</v>
      </c>
      <c r="D274" t="str">
        <f t="shared" ca="1" si="551"/>
        <v>8, 8, 2, 2, 2</v>
      </c>
      <c r="E274" s="1" t="str">
        <f t="shared" si="552"/>
        <v xml:space="preserve">, , , , </v>
      </c>
      <c r="F274" s="1" t="str">
        <f t="shared" si="553"/>
        <v>1, 0.25, 1, 0.3, 0.1</v>
      </c>
      <c r="G274" s="1" t="str">
        <f t="shared" si="554"/>
        <v>3, 1, 1700, 50, 50</v>
      </c>
      <c r="H274" s="1" t="str">
        <f t="shared" si="555"/>
        <v>3, 1, 1700, 50, 50</v>
      </c>
      <c r="I274" s="3" t="s">
        <v>90</v>
      </c>
      <c r="K274" s="4" t="str">
        <f t="shared" si="556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57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58"/>
        <v/>
      </c>
      <c r="AJ274">
        <v>0.1</v>
      </c>
      <c r="AK274">
        <v>50</v>
      </c>
      <c r="AL274">
        <v>50</v>
      </c>
      <c r="AM274" s="3"/>
      <c r="AO274" s="4" t="str">
        <f t="shared" si="559"/>
        <v/>
      </c>
      <c r="AS274" s="3"/>
      <c r="AU274" s="4" t="str">
        <f t="shared" si="560"/>
        <v/>
      </c>
      <c r="AY274" s="3"/>
      <c r="BA274" s="4" t="str">
        <f t="shared" si="561"/>
        <v/>
      </c>
      <c r="BE274" s="3"/>
      <c r="BG274" s="4" t="str">
        <f t="shared" si="562"/>
        <v/>
      </c>
    </row>
    <row r="275" spans="1:59">
      <c r="A275" s="12" t="s">
        <v>448</v>
      </c>
      <c r="C275" t="str">
        <f t="shared" si="550"/>
        <v>Diamond, Diamond, Gold, Gold, Gold</v>
      </c>
      <c r="D275" t="str">
        <f t="shared" ca="1" si="551"/>
        <v>8, 8, 2, 2, 2</v>
      </c>
      <c r="E275" s="1" t="str">
        <f t="shared" si="552"/>
        <v xml:space="preserve">, , , , </v>
      </c>
      <c r="F275" s="1" t="str">
        <f t="shared" si="553"/>
        <v>1, 0.45, 1, 0.3, 0.1</v>
      </c>
      <c r="G275" s="1" t="str">
        <f t="shared" si="554"/>
        <v>3, 1, 1850, 50, 50</v>
      </c>
      <c r="H275" s="1" t="str">
        <f t="shared" si="555"/>
        <v>3, 1, 1850, 50, 50</v>
      </c>
      <c r="I275" s="3" t="s">
        <v>90</v>
      </c>
      <c r="K275" s="4" t="str">
        <f t="shared" si="556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57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58"/>
        <v/>
      </c>
      <c r="AJ275">
        <v>0.1</v>
      </c>
      <c r="AK275">
        <v>50</v>
      </c>
      <c r="AL275">
        <v>50</v>
      </c>
      <c r="AM275" s="3"/>
      <c r="AO275" s="4" t="str">
        <f t="shared" si="559"/>
        <v/>
      </c>
      <c r="AS275" s="3"/>
      <c r="AU275" s="4" t="str">
        <f t="shared" si="560"/>
        <v/>
      </c>
      <c r="AY275" s="3"/>
      <c r="BA275" s="4" t="str">
        <f t="shared" si="561"/>
        <v/>
      </c>
      <c r="BE275" s="3"/>
      <c r="BG275" s="4" t="str">
        <f t="shared" si="562"/>
        <v/>
      </c>
    </row>
    <row r="276" spans="1:59">
      <c r="A276" s="12" t="s">
        <v>449</v>
      </c>
      <c r="C276" t="str">
        <f t="shared" si="550"/>
        <v>Diamond, Diamond, Gold, Gold, Gold</v>
      </c>
      <c r="D276" t="str">
        <f t="shared" ca="1" si="551"/>
        <v>8, 8, 2, 2, 2</v>
      </c>
      <c r="E276" s="1" t="str">
        <f t="shared" si="552"/>
        <v xml:space="preserve">, , , , </v>
      </c>
      <c r="F276" s="1" t="str">
        <f t="shared" si="553"/>
        <v>1, 0.65, 1, 0.3, 0.1</v>
      </c>
      <c r="G276" s="1" t="str">
        <f t="shared" si="554"/>
        <v>3, 1, 2000, 50, 50</v>
      </c>
      <c r="H276" s="1" t="str">
        <f t="shared" si="555"/>
        <v>3, 1, 2000, 50, 50</v>
      </c>
      <c r="I276" s="3" t="s">
        <v>90</v>
      </c>
      <c r="K276" s="4" t="str">
        <f t="shared" si="556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57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58"/>
        <v/>
      </c>
      <c r="AJ276">
        <v>0.1</v>
      </c>
      <c r="AK276">
        <v>50</v>
      </c>
      <c r="AL276">
        <v>50</v>
      </c>
      <c r="AM276" s="3"/>
      <c r="AO276" s="4" t="str">
        <f t="shared" si="559"/>
        <v/>
      </c>
      <c r="AS276" s="3"/>
      <c r="AU276" s="4" t="str">
        <f t="shared" si="560"/>
        <v/>
      </c>
      <c r="AY276" s="3"/>
      <c r="BA276" s="4" t="str">
        <f t="shared" si="561"/>
        <v/>
      </c>
      <c r="BE276" s="3"/>
      <c r="BG276" s="4" t="str">
        <f t="shared" si="562"/>
        <v/>
      </c>
    </row>
    <row r="277" spans="1:59">
      <c r="A277" s="12" t="s">
        <v>450</v>
      </c>
      <c r="C277" t="str">
        <f t="shared" si="550"/>
        <v>Diamond, Diamond, Gold, Gold, Gold</v>
      </c>
      <c r="D277" t="str">
        <f t="shared" ca="1" si="551"/>
        <v>8, 8, 2, 2, 2</v>
      </c>
      <c r="E277" s="1" t="str">
        <f t="shared" si="552"/>
        <v xml:space="preserve">, , , , </v>
      </c>
      <c r="F277" s="1" t="str">
        <f t="shared" si="553"/>
        <v>1, 0.85, 1, 0.3, 0.1</v>
      </c>
      <c r="G277" s="1" t="str">
        <f t="shared" si="554"/>
        <v>3, 1, 2150, 50, 50</v>
      </c>
      <c r="H277" s="1" t="str">
        <f t="shared" si="555"/>
        <v>3, 1, 2150, 50, 50</v>
      </c>
      <c r="I277" s="3" t="s">
        <v>90</v>
      </c>
      <c r="K277" s="4" t="str">
        <f t="shared" si="556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57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58"/>
        <v/>
      </c>
      <c r="AJ277">
        <v>0.1</v>
      </c>
      <c r="AK277">
        <v>50</v>
      </c>
      <c r="AL277">
        <v>50</v>
      </c>
      <c r="AM277" s="3"/>
      <c r="AO277" s="4" t="str">
        <f t="shared" si="559"/>
        <v/>
      </c>
      <c r="AS277" s="3"/>
      <c r="AU277" s="4" t="str">
        <f t="shared" si="560"/>
        <v/>
      </c>
      <c r="AY277" s="3"/>
      <c r="BA277" s="4" t="str">
        <f t="shared" si="561"/>
        <v/>
      </c>
      <c r="BE277" s="3"/>
      <c r="BG277" s="4" t="str">
        <f t="shared" si="562"/>
        <v/>
      </c>
    </row>
    <row r="278" spans="1:59">
      <c r="A278" s="12" t="s">
        <v>451</v>
      </c>
      <c r="C278" t="str">
        <f t="shared" si="550"/>
        <v>Diamond, Diamond, Gold, Gold, Gold</v>
      </c>
      <c r="D278" t="str">
        <f t="shared" ca="1" si="551"/>
        <v>8, 8, 2, 2, 2</v>
      </c>
      <c r="E278" s="1" t="str">
        <f t="shared" si="552"/>
        <v xml:space="preserve">, , , , </v>
      </c>
      <c r="F278" s="1" t="str">
        <f t="shared" si="553"/>
        <v>1, 0.05, 1, 0.3, 0.1</v>
      </c>
      <c r="G278" s="1" t="str">
        <f t="shared" si="554"/>
        <v>4, 1, 2300, 50, 50</v>
      </c>
      <c r="H278" s="1" t="str">
        <f t="shared" si="555"/>
        <v>4, 1, 2300, 50, 50</v>
      </c>
      <c r="I278" s="3" t="s">
        <v>90</v>
      </c>
      <c r="K278" s="4" t="str">
        <f t="shared" si="556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57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58"/>
        <v/>
      </c>
      <c r="AJ278">
        <v>0.1</v>
      </c>
      <c r="AK278">
        <v>50</v>
      </c>
      <c r="AL278">
        <v>50</v>
      </c>
      <c r="AM278" s="3"/>
      <c r="AO278" s="4" t="str">
        <f t="shared" si="559"/>
        <v/>
      </c>
      <c r="AS278" s="3"/>
      <c r="AU278" s="4" t="str">
        <f t="shared" si="560"/>
        <v/>
      </c>
      <c r="AY278" s="3"/>
      <c r="BA278" s="4" t="str">
        <f t="shared" si="561"/>
        <v/>
      </c>
      <c r="BE278" s="3"/>
      <c r="BG278" s="4" t="str">
        <f t="shared" si="562"/>
        <v/>
      </c>
    </row>
    <row r="279" spans="1:59">
      <c r="A279" s="12" t="s">
        <v>452</v>
      </c>
      <c r="C279" t="str">
        <f t="shared" si="550"/>
        <v>Diamond, Diamond, Gold, Gold, Gold</v>
      </c>
      <c r="D279" t="str">
        <f t="shared" ca="1" si="551"/>
        <v>8, 8, 2, 2, 2</v>
      </c>
      <c r="E279" s="1" t="str">
        <f t="shared" si="552"/>
        <v xml:space="preserve">, , , , </v>
      </c>
      <c r="F279" s="1" t="str">
        <f t="shared" si="553"/>
        <v>1, 0.25, 1, 0.3, 0.1</v>
      </c>
      <c r="G279" s="1" t="str">
        <f t="shared" si="554"/>
        <v>4, 1, 2450, 50, 50</v>
      </c>
      <c r="H279" s="1" t="str">
        <f t="shared" si="555"/>
        <v>4, 1, 2450, 50, 50</v>
      </c>
      <c r="I279" s="3" t="s">
        <v>90</v>
      </c>
      <c r="K279" s="4" t="str">
        <f t="shared" si="556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57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58"/>
        <v/>
      </c>
      <c r="AJ279">
        <v>0.1</v>
      </c>
      <c r="AK279">
        <v>50</v>
      </c>
      <c r="AL279">
        <v>50</v>
      </c>
      <c r="AM279" s="3"/>
      <c r="AO279" s="4" t="str">
        <f t="shared" si="559"/>
        <v/>
      </c>
      <c r="AS279" s="3"/>
      <c r="AU279" s="4" t="str">
        <f t="shared" si="560"/>
        <v/>
      </c>
      <c r="AY279" s="3"/>
      <c r="BA279" s="4" t="str">
        <f t="shared" si="561"/>
        <v/>
      </c>
      <c r="BE279" s="3"/>
      <c r="BG279" s="4" t="str">
        <f t="shared" si="562"/>
        <v/>
      </c>
    </row>
    <row r="280" spans="1:59">
      <c r="A280" s="12" t="s">
        <v>385</v>
      </c>
      <c r="C280" t="str">
        <f t="shared" si="537"/>
        <v>Gacha, Gacha</v>
      </c>
      <c r="D280" t="str">
        <f t="shared" ca="1" si="538"/>
        <v>5, 5</v>
      </c>
      <c r="E280" s="1" t="str">
        <f t="shared" si="539"/>
        <v>st, st</v>
      </c>
      <c r="F280" s="1" t="str">
        <f t="shared" si="540"/>
        <v>1, 0.3</v>
      </c>
      <c r="G280" s="1" t="str">
        <f t="shared" si="541"/>
        <v>1, 1</v>
      </c>
      <c r="H280" s="1" t="str">
        <f t="shared" si="542"/>
        <v>1, 1</v>
      </c>
      <c r="I280" s="3" t="s">
        <v>13</v>
      </c>
      <c r="J280" t="s">
        <v>435</v>
      </c>
      <c r="K280" s="4" t="str">
        <f t="shared" si="543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44"/>
        <v/>
      </c>
      <c r="R280">
        <v>0.3</v>
      </c>
      <c r="S280">
        <v>1</v>
      </c>
      <c r="T280">
        <v>1</v>
      </c>
      <c r="U280" s="3"/>
      <c r="W280" s="4" t="str">
        <f t="shared" ref="W280:W303" si="563">IF(AND(OR(U280="Gacha",U280="Origin"),ISBLANK(V280)),"서브밸류 필요","")</f>
        <v/>
      </c>
      <c r="AA280" s="3"/>
      <c r="AC280" s="4" t="str">
        <f t="shared" ref="AC280:AC303" si="564">IF(AND(OR(AA280="Gacha",AA280="Origin"),ISBLANK(AB280)),"서브밸류 필요","")</f>
        <v/>
      </c>
      <c r="AG280" s="3"/>
      <c r="AI280" s="4" t="str">
        <f t="shared" si="545"/>
        <v/>
      </c>
      <c r="AM280" s="3"/>
      <c r="AO280" s="4" t="str">
        <f t="shared" si="546"/>
        <v/>
      </c>
      <c r="AS280" s="3"/>
      <c r="AU280" s="4" t="str">
        <f t="shared" si="547"/>
        <v/>
      </c>
      <c r="AY280" s="3"/>
      <c r="BA280" s="4" t="str">
        <f t="shared" si="548"/>
        <v/>
      </c>
      <c r="BE280" s="3"/>
      <c r="BG280" s="4" t="str">
        <f t="shared" ref="BG280:BG367" si="565">IF(AND(OR(BE280="Gacha",BE280="Origin"),ISBLANK(BF280)),"서브밸류 필요","")</f>
        <v/>
      </c>
    </row>
    <row r="281" spans="1:59">
      <c r="A281" s="12" t="s">
        <v>386</v>
      </c>
      <c r="C281" t="str">
        <f t="shared" si="537"/>
        <v>Gacha, Gacha</v>
      </c>
      <c r="D281" t="str">
        <f t="shared" ca="1" si="538"/>
        <v>5, 5</v>
      </c>
      <c r="E281" s="1" t="str">
        <f t="shared" si="539"/>
        <v>st, st</v>
      </c>
      <c r="F281" s="1" t="str">
        <f t="shared" si="540"/>
        <v>1, 0.8</v>
      </c>
      <c r="G281" s="1" t="str">
        <f t="shared" si="541"/>
        <v>1, 1</v>
      </c>
      <c r="H281" s="1" t="str">
        <f t="shared" si="542"/>
        <v>1, 1</v>
      </c>
      <c r="I281" s="3" t="s">
        <v>13</v>
      </c>
      <c r="J281" t="s">
        <v>435</v>
      </c>
      <c r="K281" s="4" t="str">
        <f t="shared" si="543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44"/>
        <v/>
      </c>
      <c r="R281">
        <v>0.8</v>
      </c>
      <c r="S281">
        <v>1</v>
      </c>
      <c r="T281">
        <v>1</v>
      </c>
      <c r="U281" s="3"/>
      <c r="W281" s="4" t="str">
        <f t="shared" si="563"/>
        <v/>
      </c>
      <c r="AA281" s="3"/>
      <c r="AC281" s="4" t="str">
        <f t="shared" si="564"/>
        <v/>
      </c>
      <c r="AG281" s="3"/>
      <c r="AI281" s="4" t="str">
        <f t="shared" si="545"/>
        <v/>
      </c>
      <c r="AM281" s="3"/>
      <c r="AO281" s="4" t="str">
        <f t="shared" si="546"/>
        <v/>
      </c>
      <c r="AS281" s="3"/>
      <c r="AU281" s="4" t="str">
        <f t="shared" si="547"/>
        <v/>
      </c>
      <c r="AY281" s="3"/>
      <c r="BA281" s="4" t="str">
        <f t="shared" si="548"/>
        <v/>
      </c>
      <c r="BE281" s="3"/>
      <c r="BG281" s="4" t="str">
        <f t="shared" si="565"/>
        <v/>
      </c>
    </row>
    <row r="282" spans="1:59">
      <c r="A282" s="12" t="s">
        <v>387</v>
      </c>
      <c r="C282" t="str">
        <f t="shared" si="537"/>
        <v>Gacha, Gacha, Gacha</v>
      </c>
      <c r="D282" t="str">
        <f t="shared" ca="1" si="538"/>
        <v>5, 5, 5</v>
      </c>
      <c r="E282" s="1" t="str">
        <f t="shared" si="539"/>
        <v>st, st, st</v>
      </c>
      <c r="F282" s="1" t="str">
        <f t="shared" si="540"/>
        <v>1, 1, 0.3</v>
      </c>
      <c r="G282" s="1" t="str">
        <f t="shared" si="541"/>
        <v>1, 1, 1</v>
      </c>
      <c r="H282" s="1" t="str">
        <f t="shared" si="542"/>
        <v>1, 1, 1</v>
      </c>
      <c r="I282" s="3" t="s">
        <v>13</v>
      </c>
      <c r="J282" t="s">
        <v>435</v>
      </c>
      <c r="K282" s="4" t="str">
        <f t="shared" si="543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44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63"/>
        <v/>
      </c>
      <c r="X282">
        <v>0.3</v>
      </c>
      <c r="Y282">
        <v>1</v>
      </c>
      <c r="Z282">
        <v>1</v>
      </c>
      <c r="AA282" s="3"/>
      <c r="AC282" s="4" t="str">
        <f t="shared" si="564"/>
        <v/>
      </c>
      <c r="AG282" s="3"/>
      <c r="AI282" s="4" t="str">
        <f t="shared" si="545"/>
        <v/>
      </c>
      <c r="AM282" s="3"/>
      <c r="AO282" s="4" t="str">
        <f t="shared" si="546"/>
        <v/>
      </c>
      <c r="AS282" s="3"/>
      <c r="AU282" s="4" t="str">
        <f t="shared" si="547"/>
        <v/>
      </c>
      <c r="AY282" s="3"/>
      <c r="BA282" s="4" t="str">
        <f t="shared" si="548"/>
        <v/>
      </c>
      <c r="BE282" s="3"/>
      <c r="BG282" s="4" t="str">
        <f t="shared" si="565"/>
        <v/>
      </c>
    </row>
    <row r="283" spans="1:59">
      <c r="A283" s="12" t="s">
        <v>388</v>
      </c>
      <c r="C283" t="str">
        <f t="shared" si="537"/>
        <v>Gacha, Gacha, Gacha</v>
      </c>
      <c r="D283" t="str">
        <f t="shared" ca="1" si="538"/>
        <v>5, 5, 5</v>
      </c>
      <c r="E283" s="1" t="str">
        <f t="shared" si="539"/>
        <v>st, st, st</v>
      </c>
      <c r="F283" s="1" t="str">
        <f t="shared" si="540"/>
        <v>1, 1, 0.8</v>
      </c>
      <c r="G283" s="1" t="str">
        <f t="shared" si="541"/>
        <v>1, 1, 1</v>
      </c>
      <c r="H283" s="1" t="str">
        <f t="shared" si="542"/>
        <v>1, 1, 1</v>
      </c>
      <c r="I283" s="3" t="s">
        <v>13</v>
      </c>
      <c r="J283" t="s">
        <v>435</v>
      </c>
      <c r="K283" s="4" t="str">
        <f t="shared" si="543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44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63"/>
        <v/>
      </c>
      <c r="X283">
        <v>0.8</v>
      </c>
      <c r="Y283">
        <v>1</v>
      </c>
      <c r="Z283">
        <v>1</v>
      </c>
      <c r="AA283" s="3"/>
      <c r="AC283" s="4" t="str">
        <f t="shared" si="564"/>
        <v/>
      </c>
      <c r="AG283" s="3"/>
      <c r="AI283" s="4" t="str">
        <f t="shared" si="545"/>
        <v/>
      </c>
      <c r="AM283" s="3"/>
      <c r="AO283" s="4" t="str">
        <f t="shared" si="546"/>
        <v/>
      </c>
      <c r="AS283" s="3"/>
      <c r="AU283" s="4" t="str">
        <f t="shared" si="547"/>
        <v/>
      </c>
      <c r="AY283" s="3"/>
      <c r="BA283" s="4" t="str">
        <f t="shared" si="548"/>
        <v/>
      </c>
      <c r="BE283" s="3"/>
      <c r="BG283" s="4" t="str">
        <f t="shared" si="565"/>
        <v/>
      </c>
    </row>
    <row r="284" spans="1:59">
      <c r="A284" s="12" t="s">
        <v>389</v>
      </c>
      <c r="C284" t="str">
        <f t="shared" si="537"/>
        <v>Gacha, Gacha, Gacha, Gacha</v>
      </c>
      <c r="D284" t="str">
        <f t="shared" ca="1" si="538"/>
        <v>5, 5, 5, 5</v>
      </c>
      <c r="E284" s="1" t="str">
        <f t="shared" si="539"/>
        <v>st, st, st, st</v>
      </c>
      <c r="F284" s="1" t="str">
        <f t="shared" si="540"/>
        <v>1, 1, 1, 0.3</v>
      </c>
      <c r="G284" s="1" t="str">
        <f t="shared" si="541"/>
        <v>1, 1, 1, 1</v>
      </c>
      <c r="H284" s="1" t="str">
        <f t="shared" si="542"/>
        <v>1, 1, 1, 1</v>
      </c>
      <c r="I284" s="3" t="s">
        <v>13</v>
      </c>
      <c r="J284" t="s">
        <v>435</v>
      </c>
      <c r="K284" s="4" t="str">
        <f t="shared" si="543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44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63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64"/>
        <v/>
      </c>
      <c r="AD284">
        <v>0.3</v>
      </c>
      <c r="AE284">
        <v>1</v>
      </c>
      <c r="AF284">
        <v>1</v>
      </c>
      <c r="AG284" s="3"/>
      <c r="AI284" s="4" t="str">
        <f t="shared" si="545"/>
        <v/>
      </c>
      <c r="AM284" s="3"/>
      <c r="AO284" s="4" t="str">
        <f t="shared" si="546"/>
        <v/>
      </c>
      <c r="AS284" s="3"/>
      <c r="AU284" s="4" t="str">
        <f t="shared" si="547"/>
        <v/>
      </c>
      <c r="AY284" s="3"/>
      <c r="BA284" s="4" t="str">
        <f t="shared" si="548"/>
        <v/>
      </c>
      <c r="BE284" s="3"/>
      <c r="BG284" s="4" t="str">
        <f t="shared" si="565"/>
        <v/>
      </c>
    </row>
    <row r="285" spans="1:59">
      <c r="A285" s="12" t="s">
        <v>390</v>
      </c>
      <c r="C285" t="str">
        <f t="shared" si="537"/>
        <v>Gacha, Gacha, Gacha, Gacha</v>
      </c>
      <c r="D285" t="str">
        <f t="shared" ca="1" si="538"/>
        <v>5, 5, 5, 5</v>
      </c>
      <c r="E285" s="1" t="str">
        <f t="shared" si="539"/>
        <v>st, st, st, st</v>
      </c>
      <c r="F285" s="1" t="str">
        <f t="shared" si="540"/>
        <v>1, 1, 1, 0.8</v>
      </c>
      <c r="G285" s="1" t="str">
        <f t="shared" si="541"/>
        <v>1, 1, 1, 1</v>
      </c>
      <c r="H285" s="1" t="str">
        <f t="shared" si="542"/>
        <v>1, 1, 1, 1</v>
      </c>
      <c r="I285" s="3" t="s">
        <v>13</v>
      </c>
      <c r="J285" t="s">
        <v>435</v>
      </c>
      <c r="K285" s="4" t="str">
        <f t="shared" si="543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44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63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64"/>
        <v/>
      </c>
      <c r="AD285">
        <v>0.8</v>
      </c>
      <c r="AE285">
        <v>1</v>
      </c>
      <c r="AF285">
        <v>1</v>
      </c>
      <c r="AG285" s="3"/>
      <c r="AI285" s="4" t="str">
        <f t="shared" si="545"/>
        <v/>
      </c>
      <c r="AM285" s="3"/>
      <c r="AO285" s="4" t="str">
        <f t="shared" si="546"/>
        <v/>
      </c>
      <c r="AS285" s="3"/>
      <c r="AU285" s="4" t="str">
        <f t="shared" si="547"/>
        <v/>
      </c>
      <c r="AY285" s="3"/>
      <c r="BA285" s="4" t="str">
        <f t="shared" si="548"/>
        <v/>
      </c>
      <c r="BE285" s="3"/>
      <c r="BG285" s="4" t="str">
        <f t="shared" si="565"/>
        <v/>
      </c>
    </row>
    <row r="286" spans="1:59">
      <c r="A286" s="12" t="s">
        <v>391</v>
      </c>
      <c r="C286" t="str">
        <f t="shared" si="537"/>
        <v>Gacha, Gacha, Gacha, Gacha, Gacha</v>
      </c>
      <c r="D286" t="str">
        <f t="shared" ca="1" si="538"/>
        <v>5, 5, 5, 5, 5</v>
      </c>
      <c r="E286" s="1" t="str">
        <f t="shared" si="539"/>
        <v>st, st, st, st, st</v>
      </c>
      <c r="F286" s="1" t="str">
        <f t="shared" si="540"/>
        <v>1, 1, 1, 1, 0.3</v>
      </c>
      <c r="G286" s="1" t="str">
        <f t="shared" si="541"/>
        <v>1, 1, 1, 1, 1</v>
      </c>
      <c r="H286" s="1" t="str">
        <f t="shared" si="542"/>
        <v>1, 1, 1, 1, 1</v>
      </c>
      <c r="I286" s="3" t="s">
        <v>13</v>
      </c>
      <c r="J286" t="s">
        <v>435</v>
      </c>
      <c r="K286" s="4" t="str">
        <f t="shared" si="543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44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63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64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45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66">IF(AND(OR(AM286="Gacha",AM286="Origin"),ISBLANK(AN286)),"서브밸류 필요","")</f>
        <v/>
      </c>
      <c r="AS286" s="3"/>
      <c r="AU286" s="4" t="str">
        <f t="shared" ref="AU286:AU295" si="567">IF(AND(OR(AS286="Gacha",AS286="Origin"),ISBLANK(AT286)),"서브밸류 필요","")</f>
        <v/>
      </c>
      <c r="AY286" s="3"/>
      <c r="BA286" s="4" t="str">
        <f t="shared" ref="BA286:BA295" si="568">IF(AND(OR(AY286="Gacha",AY286="Origin"),ISBLANK(AZ286)),"서브밸류 필요","")</f>
        <v/>
      </c>
      <c r="BE286" s="3"/>
      <c r="BG286" s="4" t="str">
        <f t="shared" ref="BG286:BG295" si="569">IF(AND(OR(BE286="Gacha",BE286="Origin"),ISBLANK(BF286)),"서브밸류 필요","")</f>
        <v/>
      </c>
    </row>
    <row r="287" spans="1:59">
      <c r="A287" s="12" t="s">
        <v>392</v>
      </c>
      <c r="C287" t="str">
        <f t="shared" si="537"/>
        <v>Gacha, Gacha, Gacha, Gacha, Gacha</v>
      </c>
      <c r="D287" t="str">
        <f t="shared" ca="1" si="538"/>
        <v>5, 5, 5, 5, 5</v>
      </c>
      <c r="E287" s="1" t="str">
        <f t="shared" si="539"/>
        <v>st, st, st, st, st</v>
      </c>
      <c r="F287" s="1" t="str">
        <f t="shared" si="540"/>
        <v>1, 1, 1, 1, 0.8</v>
      </c>
      <c r="G287" s="1" t="str">
        <f t="shared" si="541"/>
        <v>1, 1, 1, 1, 1</v>
      </c>
      <c r="H287" s="1" t="str">
        <f t="shared" si="542"/>
        <v>1, 1, 1, 1, 1</v>
      </c>
      <c r="I287" s="3" t="s">
        <v>13</v>
      </c>
      <c r="J287" t="s">
        <v>435</v>
      </c>
      <c r="K287" s="4" t="str">
        <f t="shared" si="543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44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63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64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45"/>
        <v/>
      </c>
      <c r="AJ287">
        <v>0.8</v>
      </c>
      <c r="AK287">
        <v>1</v>
      </c>
      <c r="AL287">
        <v>1</v>
      </c>
      <c r="AM287" s="3"/>
      <c r="AO287" s="4" t="str">
        <f t="shared" si="566"/>
        <v/>
      </c>
      <c r="AS287" s="3"/>
      <c r="AU287" s="4" t="str">
        <f t="shared" si="567"/>
        <v/>
      </c>
      <c r="AY287" s="3"/>
      <c r="BA287" s="4" t="str">
        <f t="shared" si="568"/>
        <v/>
      </c>
      <c r="BE287" s="3"/>
      <c r="BG287" s="4" t="str">
        <f t="shared" si="569"/>
        <v/>
      </c>
    </row>
    <row r="288" spans="1:59">
      <c r="A288" s="12" t="s">
        <v>437</v>
      </c>
      <c r="C288" t="str">
        <f t="shared" ref="C288:C295" si="570">IF(ISBLANK(I288),"",I288)
&amp;IF(ISBLANK(O288),"",", "&amp;O288)
&amp;IF(ISBLANK(U288),"",", "&amp;U288)
&amp;IF(ISBLANK(AA288),"",", "&amp;AA288)
&amp;IF(ISBLANK(AG288),"",", "&amp;AG288)
&amp;IF(ISBLANK(AM288),"",", "&amp;AM288)
&amp;IF(ISBLANK(AS288),"",", "&amp;AS288)
&amp;IF(ISBLANK(AY288),"",", "&amp;AY288)
&amp;IF(ISBLANK(BE288),"",", "&amp;BE288)</f>
        <v>Gacha, Gacha, Gacha, Gacha, Gacha, Gacha</v>
      </c>
      <c r="D288" t="str">
        <f t="shared" ref="D288:D295" ca="1" si="5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ref="E288:E295" si="572">IF(ISBLANK(J288),"",J288)
&amp;IF(ISBLANK(O288),"",", "&amp;P288)
&amp;IF(ISBLANK(U288),"",", "&amp;V288)
&amp;IF(ISBLANK(AA288),"",", "&amp;AB288)
&amp;IF(ISBLANK(AG288),"",", "&amp;AH288)
&amp;IF(ISBLANK(AM288),"",", "&amp;AN288)
&amp;IF(ISBLANK(AS288),"",", "&amp;AT288)
&amp;IF(ISBLANK(AY288),"",", "&amp;AZ288)
&amp;IF(ISBLANK(BE288),"",", "&amp;BF288)</f>
        <v>st, st, st, st, st, st</v>
      </c>
      <c r="F288" s="1" t="str">
        <f t="shared" ref="F288:F295" si="573">IF(ISBLANK(L288),"",L288)
&amp;IF(ISBLANK(R288),"",", "&amp;R288)
&amp;IF(ISBLANK(X288),"",", "&amp;X288)
&amp;IF(ISBLANK(AD288),"",", "&amp;AD288)
&amp;IF(ISBLANK(AJ288),"",", "&amp;AJ288)
&amp;IF(ISBLANK(AP288),"",", "&amp;AP288)
&amp;IF(ISBLANK(AV288),"",", "&amp;AV288)
&amp;IF(ISBLANK(BB288),"",", "&amp;BB288)
&amp;IF(ISBLANK(BH288),"",", "&amp;BH288)</f>
        <v>1, 1, 1, 1, 1, 0.3</v>
      </c>
      <c r="G288" s="1" t="str">
        <f t="shared" ref="G288:G295" si="574">IF(ISBLANK(M288),"",M288)
&amp;IF(ISBLANK(S288),"",", "&amp;S288)
&amp;IF(ISBLANK(Y288),"",", "&amp;Y288)
&amp;IF(ISBLANK(AE288),"",", "&amp;AE288)
&amp;IF(ISBLANK(AK288),"",", "&amp;AK288)
&amp;IF(ISBLANK(AQ288),"",", "&amp;AQ288)
&amp;IF(ISBLANK(AW288),"",", "&amp;AW288)
&amp;IF(ISBLANK(BC288),"",", "&amp;BC288)
&amp;IF(ISBLANK(BI288),"",", "&amp;BI288)</f>
        <v>1, 1, 1, 1, 1, 1</v>
      </c>
      <c r="H288" s="1" t="str">
        <f t="shared" ref="H288:H295" si="575">IF(ISBLANK(N288),"",N288)
&amp;IF(ISBLANK(T288),"",", "&amp;T288)
&amp;IF(ISBLANK(Z288),"",", "&amp;Z288)
&amp;IF(ISBLANK(AF288),"",", "&amp;AF288)
&amp;IF(ISBLANK(AL288),"",", "&amp;AL288)
&amp;IF(ISBLANK(AR288),"",", "&amp;AR288)
&amp;IF(ISBLANK(AX288),"",", "&amp;AX288)
&amp;IF(ISBLANK(BD288),"",", "&amp;BD288)
&amp;IF(ISBLANK(BJ288),"",", "&amp;BJ288)</f>
        <v>1, 1, 1, 1, 1, 1</v>
      </c>
      <c r="I288" s="3" t="s">
        <v>13</v>
      </c>
      <c r="J288" t="s">
        <v>435</v>
      </c>
      <c r="K288" s="4" t="str">
        <f t="shared" ref="K288:K295" si="576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77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78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79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80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66"/>
        <v/>
      </c>
      <c r="AP288">
        <v>0.3</v>
      </c>
      <c r="AQ288">
        <v>1</v>
      </c>
      <c r="AR288">
        <v>1</v>
      </c>
      <c r="AS288" s="3"/>
      <c r="AU288" s="4" t="str">
        <f t="shared" si="567"/>
        <v/>
      </c>
      <c r="AY288" s="3"/>
      <c r="BA288" s="4" t="str">
        <f t="shared" si="568"/>
        <v/>
      </c>
      <c r="BE288" s="3"/>
      <c r="BG288" s="4" t="str">
        <f t="shared" si="569"/>
        <v/>
      </c>
    </row>
    <row r="289" spans="1:62">
      <c r="A289" s="12" t="s">
        <v>438</v>
      </c>
      <c r="C289" t="str">
        <f t="shared" si="570"/>
        <v>Gacha, Gacha, Gacha, Gacha, Gacha, Gacha</v>
      </c>
      <c r="D289" t="str">
        <f t="shared" ca="1" si="571"/>
        <v>5, 5, 5, 5, 5, 5</v>
      </c>
      <c r="E289" s="1" t="str">
        <f t="shared" si="572"/>
        <v>st, st, st, st, st, st</v>
      </c>
      <c r="F289" s="1" t="str">
        <f t="shared" si="573"/>
        <v>1, 1, 1, 1, 1, 0.8</v>
      </c>
      <c r="G289" s="1" t="str">
        <f t="shared" si="574"/>
        <v>1, 1, 1, 1, 1, 1</v>
      </c>
      <c r="H289" s="1" t="str">
        <f t="shared" si="575"/>
        <v>1, 1, 1, 1, 1, 1</v>
      </c>
      <c r="I289" s="3" t="s">
        <v>13</v>
      </c>
      <c r="J289" t="s">
        <v>435</v>
      </c>
      <c r="K289" s="4" t="str">
        <f t="shared" si="576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77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78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79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80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66"/>
        <v/>
      </c>
      <c r="AP289">
        <v>0.8</v>
      </c>
      <c r="AQ289">
        <v>1</v>
      </c>
      <c r="AR289">
        <v>1</v>
      </c>
      <c r="AS289" s="3"/>
      <c r="AU289" s="4" t="str">
        <f t="shared" si="567"/>
        <v/>
      </c>
      <c r="AY289" s="3"/>
      <c r="BA289" s="4" t="str">
        <f t="shared" si="568"/>
        <v/>
      </c>
      <c r="BE289" s="3"/>
      <c r="BG289" s="4" t="str">
        <f t="shared" si="569"/>
        <v/>
      </c>
    </row>
    <row r="290" spans="1:62">
      <c r="A290" s="12" t="s">
        <v>439</v>
      </c>
      <c r="C290" t="str">
        <f t="shared" si="570"/>
        <v>Gacha, Gacha, Gacha, Gacha, Gacha, Gacha, Gacha</v>
      </c>
      <c r="D290" t="str">
        <f t="shared" ca="1" si="571"/>
        <v>5, 5, 5, 5, 5, 5, 5</v>
      </c>
      <c r="E290" s="1" t="str">
        <f t="shared" si="572"/>
        <v>st, st, st, st, st, st, st</v>
      </c>
      <c r="F290" s="1" t="str">
        <f t="shared" si="573"/>
        <v>1, 1, 1, 1, 1, 1, 0.3</v>
      </c>
      <c r="G290" s="1" t="str">
        <f t="shared" si="574"/>
        <v>1, 1, 1, 1, 1, 1, 1</v>
      </c>
      <c r="H290" s="1" t="str">
        <f t="shared" si="575"/>
        <v>1, 1, 1, 1, 1, 1, 1</v>
      </c>
      <c r="I290" s="3" t="s">
        <v>13</v>
      </c>
      <c r="J290" t="s">
        <v>435</v>
      </c>
      <c r="K290" s="4" t="str">
        <f t="shared" si="576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77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78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79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80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66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67"/>
        <v/>
      </c>
      <c r="AV290">
        <v>0.3</v>
      </c>
      <c r="AW290">
        <v>1</v>
      </c>
      <c r="AX290">
        <v>1</v>
      </c>
      <c r="AY290" s="3"/>
      <c r="BA290" s="4" t="str">
        <f t="shared" si="568"/>
        <v/>
      </c>
      <c r="BE290" s="3"/>
      <c r="BG290" s="4" t="str">
        <f t="shared" si="569"/>
        <v/>
      </c>
    </row>
    <row r="291" spans="1:62">
      <c r="A291" s="12" t="s">
        <v>440</v>
      </c>
      <c r="C291" t="str">
        <f t="shared" si="570"/>
        <v>Gacha, Gacha, Gacha, Gacha, Gacha, Gacha, Gacha</v>
      </c>
      <c r="D291" t="str">
        <f t="shared" ca="1" si="571"/>
        <v>5, 5, 5, 5, 5, 5, 5</v>
      </c>
      <c r="E291" s="1" t="str">
        <f t="shared" si="572"/>
        <v>st, st, st, st, st, st, st</v>
      </c>
      <c r="F291" s="1" t="str">
        <f t="shared" si="573"/>
        <v>1, 1, 1, 1, 1, 1, 0.8</v>
      </c>
      <c r="G291" s="1" t="str">
        <f t="shared" si="574"/>
        <v>1, 1, 1, 1, 1, 1, 1</v>
      </c>
      <c r="H291" s="1" t="str">
        <f t="shared" si="575"/>
        <v>1, 1, 1, 1, 1, 1, 1</v>
      </c>
      <c r="I291" s="3" t="s">
        <v>13</v>
      </c>
      <c r="J291" t="s">
        <v>435</v>
      </c>
      <c r="K291" s="4" t="str">
        <f t="shared" si="576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77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78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79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80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66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67"/>
        <v/>
      </c>
      <c r="AV291">
        <v>0.8</v>
      </c>
      <c r="AW291">
        <v>1</v>
      </c>
      <c r="AX291">
        <v>1</v>
      </c>
      <c r="AY291" s="3"/>
      <c r="BA291" s="4" t="str">
        <f t="shared" si="568"/>
        <v/>
      </c>
      <c r="BE291" s="3"/>
      <c r="BG291" s="4" t="str">
        <f t="shared" si="569"/>
        <v/>
      </c>
    </row>
    <row r="292" spans="1:62">
      <c r="A292" s="12" t="s">
        <v>441</v>
      </c>
      <c r="C292" t="str">
        <f t="shared" si="570"/>
        <v>Gacha, Gacha, Gacha, Gacha, Gacha, Gacha, Gacha, Gacha</v>
      </c>
      <c r="D292" t="str">
        <f t="shared" ca="1" si="571"/>
        <v>5, 5, 5, 5, 5, 5, 5, 5</v>
      </c>
      <c r="E292" s="1" t="str">
        <f t="shared" si="572"/>
        <v>st, st, st, st, st, st, st, st</v>
      </c>
      <c r="F292" s="1" t="str">
        <f t="shared" si="573"/>
        <v>1, 1, 1, 1, 1, 1, 1, 0.3</v>
      </c>
      <c r="G292" s="1" t="str">
        <f t="shared" si="574"/>
        <v>1, 1, 1, 1, 1, 1, 1, 1</v>
      </c>
      <c r="H292" s="1" t="str">
        <f t="shared" si="575"/>
        <v>1, 1, 1, 1, 1, 1, 1, 1</v>
      </c>
      <c r="I292" s="3" t="s">
        <v>13</v>
      </c>
      <c r="J292" t="s">
        <v>435</v>
      </c>
      <c r="K292" s="4" t="str">
        <f t="shared" si="576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77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78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79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80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66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67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68"/>
        <v/>
      </c>
      <c r="BB292">
        <v>0.3</v>
      </c>
      <c r="BC292">
        <v>1</v>
      </c>
      <c r="BD292">
        <v>1</v>
      </c>
      <c r="BE292" s="3"/>
      <c r="BG292" s="4" t="str">
        <f t="shared" si="569"/>
        <v/>
      </c>
    </row>
    <row r="293" spans="1:62">
      <c r="A293" s="12" t="s">
        <v>442</v>
      </c>
      <c r="C293" t="str">
        <f t="shared" si="570"/>
        <v>Gacha, Gacha, Gacha, Gacha, Gacha, Gacha, Gacha, Gacha</v>
      </c>
      <c r="D293" t="str">
        <f t="shared" ca="1" si="571"/>
        <v>5, 5, 5, 5, 5, 5, 5, 5</v>
      </c>
      <c r="E293" s="1" t="str">
        <f t="shared" si="572"/>
        <v>st, st, st, st, st, st, st, st</v>
      </c>
      <c r="F293" s="1" t="str">
        <f t="shared" si="573"/>
        <v>1, 1, 1, 1, 1, 1, 1, 0.8</v>
      </c>
      <c r="G293" s="1" t="str">
        <f t="shared" si="574"/>
        <v>1, 1, 1, 1, 1, 1, 1, 1</v>
      </c>
      <c r="H293" s="1" t="str">
        <f t="shared" si="575"/>
        <v>1, 1, 1, 1, 1, 1, 1, 1</v>
      </c>
      <c r="I293" s="3" t="s">
        <v>13</v>
      </c>
      <c r="J293" t="s">
        <v>435</v>
      </c>
      <c r="K293" s="4" t="str">
        <f t="shared" si="576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77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78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79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80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66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67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68"/>
        <v/>
      </c>
      <c r="BB293">
        <v>0.8</v>
      </c>
      <c r="BC293">
        <v>1</v>
      </c>
      <c r="BD293">
        <v>1</v>
      </c>
      <c r="BE293" s="3"/>
      <c r="BG293" s="4" t="str">
        <f t="shared" si="569"/>
        <v/>
      </c>
    </row>
    <row r="294" spans="1:62">
      <c r="A294" s="12" t="s">
        <v>443</v>
      </c>
      <c r="C294" t="str">
        <f t="shared" si="570"/>
        <v>Gacha, Gacha, Gacha, Gacha, Gacha, Gacha, Gacha, Gacha, Gacha</v>
      </c>
      <c r="D294" t="str">
        <f t="shared" ca="1" si="571"/>
        <v>5, 5, 5, 5, 5, 5, 5, 5, 5</v>
      </c>
      <c r="E294" s="1" t="str">
        <f t="shared" si="572"/>
        <v>st, st, st, st, st, st, st, st, st</v>
      </c>
      <c r="F294" s="1" t="str">
        <f t="shared" si="573"/>
        <v>1, 1, 1, 1, 1, 1, 1, 1, 0.3</v>
      </c>
      <c r="G294" s="1" t="str">
        <f t="shared" si="574"/>
        <v>1, 1, 1, 1, 1, 1, 1, 1, 1</v>
      </c>
      <c r="H294" s="1" t="str">
        <f t="shared" si="575"/>
        <v>1, 1, 1, 1, 1, 1, 1, 1, 1</v>
      </c>
      <c r="I294" s="3" t="s">
        <v>13</v>
      </c>
      <c r="J294" t="s">
        <v>435</v>
      </c>
      <c r="K294" s="4" t="str">
        <f t="shared" si="576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77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78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79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80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66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67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68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69"/>
        <v/>
      </c>
      <c r="BH294">
        <v>0.3</v>
      </c>
      <c r="BI294">
        <v>1</v>
      </c>
      <c r="BJ294">
        <v>1</v>
      </c>
    </row>
    <row r="295" spans="1:62">
      <c r="A295" s="12" t="s">
        <v>444</v>
      </c>
      <c r="C295" t="str">
        <f t="shared" si="570"/>
        <v>Gacha, Gacha, Gacha, Gacha, Gacha, Gacha, Gacha, Gacha, Gacha</v>
      </c>
      <c r="D295" t="str">
        <f t="shared" ca="1" si="571"/>
        <v>5, 5, 5, 5, 5, 5, 5, 5, 5</v>
      </c>
      <c r="E295" s="1" t="str">
        <f t="shared" si="572"/>
        <v>st, st, st, st, st, st, st, st, st</v>
      </c>
      <c r="F295" s="1" t="str">
        <f t="shared" si="573"/>
        <v>1, 1, 1, 1, 1, 1, 1, 1, 0.8</v>
      </c>
      <c r="G295" s="1" t="str">
        <f t="shared" si="574"/>
        <v>1, 1, 1, 1, 1, 1, 1, 1, 1</v>
      </c>
      <c r="H295" s="1" t="str">
        <f t="shared" si="575"/>
        <v>1, 1, 1, 1, 1, 1, 1, 1, 1</v>
      </c>
      <c r="I295" s="3" t="s">
        <v>13</v>
      </c>
      <c r="J295" t="s">
        <v>435</v>
      </c>
      <c r="K295" s="4" t="str">
        <f t="shared" si="576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77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78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79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80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66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67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68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69"/>
        <v/>
      </c>
      <c r="BH295">
        <v>0.8</v>
      </c>
      <c r="BI295">
        <v>1</v>
      </c>
      <c r="BJ295">
        <v>1</v>
      </c>
    </row>
    <row r="296" spans="1:62">
      <c r="A296" s="12" t="s">
        <v>393</v>
      </c>
      <c r="C296" t="str">
        <f t="shared" si="537"/>
        <v>PowerPoint, PowerPoint, PowerPoint</v>
      </c>
      <c r="D296" t="str">
        <f t="shared" ca="1" si="538"/>
        <v>10, 10, 10</v>
      </c>
      <c r="E296" s="1" t="str">
        <f t="shared" si="539"/>
        <v>f, f, f</v>
      </c>
      <c r="F296" s="1" t="str">
        <f t="shared" si="540"/>
        <v>1, 1, 1</v>
      </c>
      <c r="G296" s="1" t="str">
        <f t="shared" si="541"/>
        <v>2, 2, 2</v>
      </c>
      <c r="H296" s="1" t="str">
        <f t="shared" si="542"/>
        <v>3, 3, 3</v>
      </c>
      <c r="I296" s="3" t="s">
        <v>93</v>
      </c>
      <c r="J296" t="s">
        <v>434</v>
      </c>
      <c r="K296" s="4" t="str">
        <f t="shared" ref="K296:K351" si="581">IF(AND(OR(I296="Gacha",I296="Origin"),ISBLANK(J296)),"서브밸류 필요","")</f>
        <v/>
      </c>
      <c r="L296">
        <v>1</v>
      </c>
      <c r="M296">
        <v>2</v>
      </c>
      <c r="N296">
        <v>3</v>
      </c>
      <c r="O296" s="3" t="s">
        <v>93</v>
      </c>
      <c r="P296" t="s">
        <v>434</v>
      </c>
      <c r="Q296" s="4" t="str">
        <f t="shared" si="544"/>
        <v/>
      </c>
      <c r="R296">
        <v>1</v>
      </c>
      <c r="S296">
        <v>2</v>
      </c>
      <c r="T296">
        <v>3</v>
      </c>
      <c r="U296" s="3" t="s">
        <v>93</v>
      </c>
      <c r="V296" t="s">
        <v>434</v>
      </c>
      <c r="W296" s="4" t="str">
        <f t="shared" si="563"/>
        <v/>
      </c>
      <c r="X296">
        <v>1</v>
      </c>
      <c r="Y296">
        <v>2</v>
      </c>
      <c r="Z296">
        <v>3</v>
      </c>
      <c r="AA296" s="3"/>
      <c r="AC296" s="4" t="str">
        <f t="shared" si="564"/>
        <v/>
      </c>
      <c r="AG296" s="3"/>
      <c r="AI296" s="4" t="str">
        <f t="shared" si="545"/>
        <v/>
      </c>
      <c r="AM296" s="3"/>
      <c r="AO296" s="4" t="str">
        <f t="shared" si="546"/>
        <v/>
      </c>
      <c r="AS296" s="3"/>
      <c r="AU296" s="4" t="str">
        <f t="shared" si="547"/>
        <v/>
      </c>
      <c r="AY296" s="3"/>
      <c r="BA296" s="4" t="str">
        <f t="shared" si="548"/>
        <v/>
      </c>
      <c r="BE296" s="3"/>
      <c r="BG296" s="4" t="str">
        <f t="shared" si="565"/>
        <v/>
      </c>
    </row>
    <row r="297" spans="1:62">
      <c r="A297" s="12" t="s">
        <v>394</v>
      </c>
      <c r="C297" t="str">
        <f t="shared" si="537"/>
        <v>PowerPoint, PowerPoint, PowerPoint</v>
      </c>
      <c r="D297" t="str">
        <f t="shared" ca="1" si="538"/>
        <v>10, 10, 10</v>
      </c>
      <c r="E297" s="1" t="str">
        <f t="shared" si="539"/>
        <v>f, f, f</v>
      </c>
      <c r="F297" s="1" t="str">
        <f t="shared" si="540"/>
        <v>1, 1, 1</v>
      </c>
      <c r="G297" s="1" t="str">
        <f t="shared" si="541"/>
        <v>2, 2, 2</v>
      </c>
      <c r="H297" s="1" t="str">
        <f t="shared" si="542"/>
        <v>4, 4, 4</v>
      </c>
      <c r="I297" s="3" t="s">
        <v>93</v>
      </c>
      <c r="J297" t="s">
        <v>434</v>
      </c>
      <c r="K297" s="4" t="str">
        <f t="shared" ref="K297:K303" si="582">IF(AND(OR(I297="Gacha",I297="Origin"),ISBLANK(J297)),"서브밸류 필요","")</f>
        <v/>
      </c>
      <c r="L297">
        <v>1</v>
      </c>
      <c r="M297">
        <v>2</v>
      </c>
      <c r="N297">
        <v>4</v>
      </c>
      <c r="O297" s="3" t="s">
        <v>93</v>
      </c>
      <c r="P297" t="s">
        <v>434</v>
      </c>
      <c r="Q297" s="4" t="str">
        <f t="shared" si="544"/>
        <v/>
      </c>
      <c r="R297">
        <v>1</v>
      </c>
      <c r="S297">
        <v>2</v>
      </c>
      <c r="T297">
        <v>4</v>
      </c>
      <c r="U297" s="3" t="s">
        <v>93</v>
      </c>
      <c r="V297" t="s">
        <v>434</v>
      </c>
      <c r="W297" s="4" t="str">
        <f t="shared" si="563"/>
        <v/>
      </c>
      <c r="X297">
        <v>1</v>
      </c>
      <c r="Y297">
        <v>2</v>
      </c>
      <c r="Z297">
        <v>4</v>
      </c>
      <c r="AA297" s="3"/>
      <c r="AC297" s="4" t="str">
        <f t="shared" si="564"/>
        <v/>
      </c>
      <c r="AG297" s="3"/>
      <c r="AI297" s="4" t="str">
        <f t="shared" si="545"/>
        <v/>
      </c>
      <c r="AM297" s="3"/>
      <c r="AO297" s="4" t="str">
        <f t="shared" si="546"/>
        <v/>
      </c>
      <c r="AS297" s="3"/>
      <c r="AU297" s="4" t="str">
        <f t="shared" si="547"/>
        <v/>
      </c>
      <c r="AY297" s="3"/>
      <c r="BA297" s="4" t="str">
        <f t="shared" si="548"/>
        <v/>
      </c>
      <c r="BE297" s="3"/>
      <c r="BG297" s="4" t="str">
        <f t="shared" si="565"/>
        <v/>
      </c>
    </row>
    <row r="298" spans="1:62">
      <c r="A298" s="12" t="s">
        <v>395</v>
      </c>
      <c r="C298" t="str">
        <f t="shared" si="537"/>
        <v>PowerPoint, PowerPoint, PowerPoint</v>
      </c>
      <c r="D298" t="str">
        <f t="shared" ca="1" si="538"/>
        <v>10, 10, 10</v>
      </c>
      <c r="E298" s="1" t="str">
        <f t="shared" si="539"/>
        <v>f, f, f</v>
      </c>
      <c r="F298" s="1" t="str">
        <f t="shared" si="540"/>
        <v>1, 1, 1</v>
      </c>
      <c r="G298" s="1" t="str">
        <f t="shared" si="541"/>
        <v>3, 3, 3</v>
      </c>
      <c r="H298" s="1" t="str">
        <f t="shared" si="542"/>
        <v>4, 4, 4</v>
      </c>
      <c r="I298" s="3" t="s">
        <v>93</v>
      </c>
      <c r="J298" t="s">
        <v>434</v>
      </c>
      <c r="K298" s="4" t="str">
        <f t="shared" si="582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44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63"/>
        <v/>
      </c>
      <c r="X298">
        <v>1</v>
      </c>
      <c r="Y298">
        <v>3</v>
      </c>
      <c r="Z298">
        <v>4</v>
      </c>
      <c r="AA298" s="3"/>
      <c r="AC298" s="4" t="str">
        <f t="shared" si="564"/>
        <v/>
      </c>
      <c r="AG298" s="3"/>
      <c r="AI298" s="4" t="str">
        <f t="shared" si="545"/>
        <v/>
      </c>
      <c r="AM298" s="3"/>
      <c r="AO298" s="4" t="str">
        <f t="shared" si="546"/>
        <v/>
      </c>
      <c r="AS298" s="3"/>
      <c r="AU298" s="4" t="str">
        <f t="shared" si="547"/>
        <v/>
      </c>
      <c r="AY298" s="3"/>
      <c r="BA298" s="4" t="str">
        <f t="shared" si="548"/>
        <v/>
      </c>
      <c r="BE298" s="3"/>
      <c r="BG298" s="4" t="str">
        <f t="shared" si="565"/>
        <v/>
      </c>
    </row>
    <row r="299" spans="1:62">
      <c r="A299" s="12" t="s">
        <v>396</v>
      </c>
      <c r="C299" t="str">
        <f t="shared" si="537"/>
        <v>PowerPoint, PowerPoint, PowerPoint</v>
      </c>
      <c r="D299" t="str">
        <f t="shared" ca="1" si="538"/>
        <v>10, 10, 10</v>
      </c>
      <c r="E299" s="1" t="str">
        <f t="shared" si="539"/>
        <v>f, f, f</v>
      </c>
      <c r="F299" s="1" t="str">
        <f t="shared" si="540"/>
        <v>1, 1, 1</v>
      </c>
      <c r="G299" s="1" t="str">
        <f t="shared" si="541"/>
        <v>3, 3, 3</v>
      </c>
      <c r="H299" s="1" t="str">
        <f t="shared" si="542"/>
        <v>5, 5, 5</v>
      </c>
      <c r="I299" s="3" t="s">
        <v>93</v>
      </c>
      <c r="J299" t="s">
        <v>434</v>
      </c>
      <c r="K299" s="4" t="str">
        <f t="shared" si="582"/>
        <v/>
      </c>
      <c r="L299">
        <v>1</v>
      </c>
      <c r="M299">
        <v>3</v>
      </c>
      <c r="N299">
        <v>5</v>
      </c>
      <c r="O299" s="3" t="s">
        <v>93</v>
      </c>
      <c r="P299" t="s">
        <v>434</v>
      </c>
      <c r="Q299" s="4" t="str">
        <f t="shared" si="544"/>
        <v/>
      </c>
      <c r="R299">
        <v>1</v>
      </c>
      <c r="S299">
        <v>3</v>
      </c>
      <c r="T299">
        <v>5</v>
      </c>
      <c r="U299" s="3" t="s">
        <v>93</v>
      </c>
      <c r="V299" t="s">
        <v>434</v>
      </c>
      <c r="W299" s="4" t="str">
        <f t="shared" si="563"/>
        <v/>
      </c>
      <c r="X299">
        <v>1</v>
      </c>
      <c r="Y299">
        <v>3</v>
      </c>
      <c r="Z299">
        <v>5</v>
      </c>
      <c r="AA299" s="3"/>
      <c r="AC299" s="4" t="str">
        <f t="shared" si="564"/>
        <v/>
      </c>
      <c r="AG299" s="3"/>
      <c r="AI299" s="4" t="str">
        <f t="shared" si="545"/>
        <v/>
      </c>
      <c r="AM299" s="3"/>
      <c r="AO299" s="4" t="str">
        <f t="shared" si="546"/>
        <v/>
      </c>
      <c r="AS299" s="3"/>
      <c r="AU299" s="4" t="str">
        <f t="shared" si="547"/>
        <v/>
      </c>
      <c r="AY299" s="3"/>
      <c r="BA299" s="4" t="str">
        <f t="shared" si="548"/>
        <v/>
      </c>
      <c r="BE299" s="3"/>
      <c r="BG299" s="4" t="str">
        <f t="shared" si="565"/>
        <v/>
      </c>
    </row>
    <row r="300" spans="1:62">
      <c r="A300" s="12" t="s">
        <v>397</v>
      </c>
      <c r="C300" t="str">
        <f t="shared" si="537"/>
        <v>PowerPoint, PowerPoint, PowerPoint</v>
      </c>
      <c r="D300" t="str">
        <f t="shared" ca="1" si="538"/>
        <v>10, 10, 10</v>
      </c>
      <c r="E300" s="1" t="str">
        <f t="shared" si="539"/>
        <v>f, f, f</v>
      </c>
      <c r="F300" s="1" t="str">
        <f t="shared" si="540"/>
        <v>1, 1, 1</v>
      </c>
      <c r="G300" s="1" t="str">
        <f t="shared" si="541"/>
        <v>4, 4, 4</v>
      </c>
      <c r="H300" s="1" t="str">
        <f t="shared" si="542"/>
        <v>5, 5, 5</v>
      </c>
      <c r="I300" s="3" t="s">
        <v>93</v>
      </c>
      <c r="J300" t="s">
        <v>434</v>
      </c>
      <c r="K300" s="4" t="str">
        <f t="shared" si="582"/>
        <v/>
      </c>
      <c r="L300">
        <v>1</v>
      </c>
      <c r="M300">
        <v>4</v>
      </c>
      <c r="N300">
        <v>5</v>
      </c>
      <c r="O300" s="3" t="s">
        <v>93</v>
      </c>
      <c r="P300" t="s">
        <v>434</v>
      </c>
      <c r="Q300" s="4" t="str">
        <f t="shared" si="544"/>
        <v/>
      </c>
      <c r="R300">
        <v>1</v>
      </c>
      <c r="S300">
        <v>4</v>
      </c>
      <c r="T300">
        <v>5</v>
      </c>
      <c r="U300" s="3" t="s">
        <v>93</v>
      </c>
      <c r="V300" t="s">
        <v>434</v>
      </c>
      <c r="W300" s="4" t="str">
        <f t="shared" si="563"/>
        <v/>
      </c>
      <c r="X300">
        <v>1</v>
      </c>
      <c r="Y300">
        <v>4</v>
      </c>
      <c r="Z300">
        <v>5</v>
      </c>
      <c r="AA300" s="3"/>
      <c r="AC300" s="4" t="str">
        <f t="shared" si="564"/>
        <v/>
      </c>
      <c r="AG300" s="3"/>
      <c r="AI300" s="4" t="str">
        <f t="shared" si="545"/>
        <v/>
      </c>
      <c r="AM300" s="3"/>
      <c r="AO300" s="4" t="str">
        <f t="shared" si="546"/>
        <v/>
      </c>
      <c r="AS300" s="3"/>
      <c r="AU300" s="4" t="str">
        <f t="shared" si="547"/>
        <v/>
      </c>
      <c r="AY300" s="3"/>
      <c r="BA300" s="4" t="str">
        <f t="shared" si="548"/>
        <v/>
      </c>
      <c r="BE300" s="3"/>
      <c r="BG300" s="4" t="str">
        <f t="shared" si="565"/>
        <v/>
      </c>
    </row>
    <row r="301" spans="1:62">
      <c r="A301" s="12" t="s">
        <v>398</v>
      </c>
      <c r="C301" t="str">
        <f t="shared" si="537"/>
        <v>PowerPoint, PowerPoint, PowerPoint</v>
      </c>
      <c r="D301" t="str">
        <f t="shared" ca="1" si="538"/>
        <v>10, 10, 10</v>
      </c>
      <c r="E301" s="1" t="str">
        <f t="shared" si="539"/>
        <v>f, f, f</v>
      </c>
      <c r="F301" s="1" t="str">
        <f t="shared" si="540"/>
        <v>1, 1, 1</v>
      </c>
      <c r="G301" s="1" t="str">
        <f t="shared" si="541"/>
        <v>4, 4, 4</v>
      </c>
      <c r="H301" s="1" t="str">
        <f t="shared" si="542"/>
        <v>6, 6, 6</v>
      </c>
      <c r="I301" s="3" t="s">
        <v>93</v>
      </c>
      <c r="J301" t="s">
        <v>434</v>
      </c>
      <c r="K301" s="4" t="str">
        <f t="shared" si="582"/>
        <v/>
      </c>
      <c r="L301">
        <v>1</v>
      </c>
      <c r="M301">
        <v>4</v>
      </c>
      <c r="N301">
        <v>6</v>
      </c>
      <c r="O301" s="3" t="s">
        <v>93</v>
      </c>
      <c r="P301" t="s">
        <v>434</v>
      </c>
      <c r="Q301" s="4" t="str">
        <f t="shared" si="544"/>
        <v/>
      </c>
      <c r="R301">
        <v>1</v>
      </c>
      <c r="S301">
        <v>4</v>
      </c>
      <c r="T301">
        <v>6</v>
      </c>
      <c r="U301" s="3" t="s">
        <v>93</v>
      </c>
      <c r="V301" t="s">
        <v>434</v>
      </c>
      <c r="W301" s="4" t="str">
        <f t="shared" si="563"/>
        <v/>
      </c>
      <c r="X301">
        <v>1</v>
      </c>
      <c r="Y301">
        <v>4</v>
      </c>
      <c r="Z301">
        <v>6</v>
      </c>
      <c r="AA301" s="3"/>
      <c r="AC301" s="4" t="str">
        <f t="shared" si="564"/>
        <v/>
      </c>
      <c r="AG301" s="3"/>
      <c r="AI301" s="4" t="str">
        <f t="shared" si="545"/>
        <v/>
      </c>
      <c r="AM301" s="3"/>
      <c r="AO301" s="4" t="str">
        <f t="shared" si="546"/>
        <v/>
      </c>
      <c r="AS301" s="3"/>
      <c r="AU301" s="4" t="str">
        <f t="shared" si="547"/>
        <v/>
      </c>
      <c r="AY301" s="3"/>
      <c r="BA301" s="4" t="str">
        <f t="shared" si="548"/>
        <v/>
      </c>
      <c r="BE301" s="3"/>
      <c r="BG301" s="4" t="str">
        <f t="shared" si="565"/>
        <v/>
      </c>
    </row>
    <row r="302" spans="1:62">
      <c r="A302" s="12" t="s">
        <v>399</v>
      </c>
      <c r="C302" t="str">
        <f t="shared" si="537"/>
        <v>PowerPoint, PowerPoint, PowerPoint</v>
      </c>
      <c r="D302" t="str">
        <f t="shared" ca="1" si="538"/>
        <v>10, 10, 10</v>
      </c>
      <c r="E302" s="1" t="str">
        <f t="shared" si="539"/>
        <v>f, f, f</v>
      </c>
      <c r="F302" s="1" t="str">
        <f t="shared" si="540"/>
        <v>1, 1, 1</v>
      </c>
      <c r="G302" s="1" t="str">
        <f t="shared" si="541"/>
        <v>5, 5, 5</v>
      </c>
      <c r="H302" s="1" t="str">
        <f t="shared" si="542"/>
        <v>6, 6, 6</v>
      </c>
      <c r="I302" s="3" t="s">
        <v>93</v>
      </c>
      <c r="J302" t="s">
        <v>434</v>
      </c>
      <c r="K302" s="4" t="str">
        <f t="shared" si="582"/>
        <v/>
      </c>
      <c r="L302">
        <v>1</v>
      </c>
      <c r="M302">
        <v>5</v>
      </c>
      <c r="N302">
        <v>6</v>
      </c>
      <c r="O302" s="3" t="s">
        <v>93</v>
      </c>
      <c r="P302" t="s">
        <v>434</v>
      </c>
      <c r="Q302" s="4" t="str">
        <f t="shared" si="544"/>
        <v/>
      </c>
      <c r="R302">
        <v>1</v>
      </c>
      <c r="S302">
        <v>5</v>
      </c>
      <c r="T302">
        <v>6</v>
      </c>
      <c r="U302" s="3" t="s">
        <v>93</v>
      </c>
      <c r="V302" t="s">
        <v>434</v>
      </c>
      <c r="W302" s="4" t="str">
        <f t="shared" si="563"/>
        <v/>
      </c>
      <c r="X302">
        <v>1</v>
      </c>
      <c r="Y302">
        <v>5</v>
      </c>
      <c r="Z302">
        <v>6</v>
      </c>
      <c r="AA302" s="3"/>
      <c r="AC302" s="4" t="str">
        <f t="shared" si="564"/>
        <v/>
      </c>
      <c r="AG302" s="3"/>
      <c r="AI302" s="4" t="str">
        <f t="shared" si="545"/>
        <v/>
      </c>
      <c r="AM302" s="3"/>
      <c r="AO302" s="4" t="str">
        <f t="shared" si="546"/>
        <v/>
      </c>
      <c r="AS302" s="3"/>
      <c r="AU302" s="4" t="str">
        <f t="shared" si="547"/>
        <v/>
      </c>
      <c r="AY302" s="3"/>
      <c r="BA302" s="4" t="str">
        <f t="shared" si="548"/>
        <v/>
      </c>
      <c r="BE302" s="3"/>
      <c r="BG302" s="4" t="str">
        <f t="shared" si="565"/>
        <v/>
      </c>
    </row>
    <row r="303" spans="1:62">
      <c r="A303" s="12" t="s">
        <v>400</v>
      </c>
      <c r="C303" t="str">
        <f t="shared" si="537"/>
        <v>PowerPoint, PowerPoint, PowerPoint</v>
      </c>
      <c r="D303" t="str">
        <f t="shared" ca="1" si="538"/>
        <v>10, 10, 10</v>
      </c>
      <c r="E303" s="1" t="str">
        <f t="shared" si="539"/>
        <v>f, f, f</v>
      </c>
      <c r="F303" s="1" t="str">
        <f t="shared" si="540"/>
        <v>1, 1, 1</v>
      </c>
      <c r="G303" s="1" t="str">
        <f t="shared" si="541"/>
        <v>5, 5, 5</v>
      </c>
      <c r="H303" s="1" t="str">
        <f t="shared" si="542"/>
        <v>7, 7, 7</v>
      </c>
      <c r="I303" s="3" t="s">
        <v>93</v>
      </c>
      <c r="J303" t="s">
        <v>434</v>
      </c>
      <c r="K303" s="4" t="str">
        <f t="shared" si="582"/>
        <v/>
      </c>
      <c r="L303">
        <v>1</v>
      </c>
      <c r="M303">
        <v>5</v>
      </c>
      <c r="N303">
        <v>7</v>
      </c>
      <c r="O303" s="3" t="s">
        <v>93</v>
      </c>
      <c r="P303" t="s">
        <v>434</v>
      </c>
      <c r="Q303" s="4" t="str">
        <f t="shared" si="544"/>
        <v/>
      </c>
      <c r="R303">
        <v>1</v>
      </c>
      <c r="S303">
        <v>5</v>
      </c>
      <c r="T303">
        <v>7</v>
      </c>
      <c r="U303" s="3" t="s">
        <v>93</v>
      </c>
      <c r="V303" t="s">
        <v>434</v>
      </c>
      <c r="W303" s="4" t="str">
        <f t="shared" si="563"/>
        <v/>
      </c>
      <c r="X303">
        <v>1</v>
      </c>
      <c r="Y303">
        <v>5</v>
      </c>
      <c r="Z303">
        <v>7</v>
      </c>
      <c r="AA303" s="3"/>
      <c r="AC303" s="4" t="str">
        <f t="shared" si="564"/>
        <v/>
      </c>
      <c r="AG303" s="3"/>
      <c r="AI303" s="4" t="str">
        <f t="shared" si="545"/>
        <v/>
      </c>
      <c r="AM303" s="3"/>
      <c r="AO303" s="4" t="str">
        <f t="shared" si="546"/>
        <v/>
      </c>
      <c r="AS303" s="3"/>
      <c r="AU303" s="4" t="str">
        <f t="shared" si="547"/>
        <v/>
      </c>
      <c r="AY303" s="3"/>
      <c r="BA303" s="4" t="str">
        <f t="shared" si="548"/>
        <v/>
      </c>
      <c r="BE303" s="3"/>
      <c r="BG303" s="4" t="str">
        <f t="shared" si="565"/>
        <v/>
      </c>
    </row>
    <row r="304" spans="1:62">
      <c r="A304" s="12" t="s">
        <v>454</v>
      </c>
      <c r="C304" t="str">
        <f t="shared" ref="C304:C311" si="583">IF(ISBLANK(I304),"",I304)
&amp;IF(ISBLANK(O304),"",", "&amp;O304)
&amp;IF(ISBLANK(U304),"",", "&amp;U304)
&amp;IF(ISBLANK(AA304),"",", "&amp;AA304)
&amp;IF(ISBLANK(AG304),"",", "&amp;AG304)
&amp;IF(ISBLANK(AM304),"",", "&amp;AM304)
&amp;IF(ISBLANK(AS304),"",", "&amp;AS304)
&amp;IF(ISBLANK(AY304),"",", "&amp;AY304)
&amp;IF(ISBLANK(BE304),"",", "&amp;BE304)</f>
        <v>PowerPoint, PowerPoint, PowerPoint</v>
      </c>
      <c r="D304" t="str">
        <f t="shared" ref="D304:D311" ca="1" si="5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ref="E304:E311" si="585">IF(ISBLANK(J304),"",J304)
&amp;IF(ISBLANK(O304),"",", "&amp;P304)
&amp;IF(ISBLANK(U304),"",", "&amp;V304)
&amp;IF(ISBLANK(AA304),"",", "&amp;AB304)
&amp;IF(ISBLANK(AG304),"",", "&amp;AH304)
&amp;IF(ISBLANK(AM304),"",", "&amp;AN304)
&amp;IF(ISBLANK(AS304),"",", "&amp;AT304)
&amp;IF(ISBLANK(AY304),"",", "&amp;AZ304)
&amp;IF(ISBLANK(BE304),"",", "&amp;BF304)</f>
        <v>f, f, f</v>
      </c>
      <c r="F304" s="1" t="str">
        <f t="shared" ref="F304:F311" si="586">IF(ISBLANK(L304),"",L304)
&amp;IF(ISBLANK(R304),"",", "&amp;R304)
&amp;IF(ISBLANK(X304),"",", "&amp;X304)
&amp;IF(ISBLANK(AD304),"",", "&amp;AD304)
&amp;IF(ISBLANK(AJ304),"",", "&amp;AJ304)
&amp;IF(ISBLANK(AP304),"",", "&amp;AP304)
&amp;IF(ISBLANK(AV304),"",", "&amp;AV304)
&amp;IF(ISBLANK(BB304),"",", "&amp;BB304)
&amp;IF(ISBLANK(BH304),"",", "&amp;BH304)</f>
        <v>1, 1, 1</v>
      </c>
      <c r="G304" s="1" t="str">
        <f t="shared" ref="G304:G311" si="587">IF(ISBLANK(M304),"",M304)
&amp;IF(ISBLANK(S304),"",", "&amp;S304)
&amp;IF(ISBLANK(Y304),"",", "&amp;Y304)
&amp;IF(ISBLANK(AE304),"",", "&amp;AE304)
&amp;IF(ISBLANK(AK304),"",", "&amp;AK304)
&amp;IF(ISBLANK(AQ304),"",", "&amp;AQ304)
&amp;IF(ISBLANK(AW304),"",", "&amp;AW304)
&amp;IF(ISBLANK(BC304),"",", "&amp;BC304)
&amp;IF(ISBLANK(BI304),"",", "&amp;BI304)</f>
        <v>6, 6, 6</v>
      </c>
      <c r="H304" s="1" t="str">
        <f t="shared" ref="H304:H311" si="588">IF(ISBLANK(N304),"",N304)
&amp;IF(ISBLANK(T304),"",", "&amp;T304)
&amp;IF(ISBLANK(Z304),"",", "&amp;Z304)
&amp;IF(ISBLANK(AF304),"",", "&amp;AF304)
&amp;IF(ISBLANK(AL304),"",", "&amp;AL304)
&amp;IF(ISBLANK(AR304),"",", "&amp;AR304)
&amp;IF(ISBLANK(AX304),"",", "&amp;AX304)
&amp;IF(ISBLANK(BD304),"",", "&amp;BD304)
&amp;IF(ISBLANK(BJ304),"",", "&amp;BJ304)</f>
        <v>7, 7, 7</v>
      </c>
      <c r="I304" s="3" t="s">
        <v>93</v>
      </c>
      <c r="J304" t="s">
        <v>453</v>
      </c>
      <c r="K304" s="4" t="str">
        <f t="shared" ref="K304:K311" si="589">IF(AND(OR(I304="Gacha",I304="Origin"),ISBLANK(J304)),"서브밸류 필요","")</f>
        <v/>
      </c>
      <c r="L304">
        <v>1</v>
      </c>
      <c r="M304">
        <v>6</v>
      </c>
      <c r="N304">
        <v>7</v>
      </c>
      <c r="O304" s="3" t="s">
        <v>93</v>
      </c>
      <c r="P304" t="s">
        <v>453</v>
      </c>
      <c r="Q304" s="4" t="str">
        <f t="shared" ref="Q304:Q311" si="590">IF(AND(OR(O304="Gacha",O304="Origin"),ISBLANK(P304)),"서브밸류 필요","")</f>
        <v/>
      </c>
      <c r="R304">
        <v>1</v>
      </c>
      <c r="S304">
        <v>6</v>
      </c>
      <c r="T304">
        <v>7</v>
      </c>
      <c r="U304" s="3" t="s">
        <v>93</v>
      </c>
      <c r="V304" t="s">
        <v>453</v>
      </c>
      <c r="W304" s="4" t="str">
        <f t="shared" ref="W304:W311" si="591">IF(AND(OR(U304="Gacha",U304="Origin"),ISBLANK(V304)),"서브밸류 필요","")</f>
        <v/>
      </c>
      <c r="X304">
        <v>1</v>
      </c>
      <c r="Y304">
        <v>6</v>
      </c>
      <c r="Z304">
        <v>7</v>
      </c>
      <c r="AA304" s="3"/>
      <c r="AC304" s="4" t="str">
        <f t="shared" ref="AC304:AC311" si="592">IF(AND(OR(AA304="Gacha",AA304="Origin"),ISBLANK(AB304)),"서브밸류 필요","")</f>
        <v/>
      </c>
      <c r="AG304" s="3"/>
      <c r="AI304" s="4" t="str">
        <f t="shared" ref="AI304:AI311" si="593">IF(AND(OR(AG304="Gacha",AG304="Origin"),ISBLANK(AH304)),"서브밸류 필요","")</f>
        <v/>
      </c>
      <c r="AM304" s="3"/>
      <c r="AO304" s="4" t="str">
        <f t="shared" ref="AO304:AO311" si="594">IF(AND(OR(AM304="Gacha",AM304="Origin"),ISBLANK(AN304)),"서브밸류 필요","")</f>
        <v/>
      </c>
      <c r="AS304" s="3"/>
      <c r="AU304" s="4" t="str">
        <f t="shared" ref="AU304:AU311" si="595">IF(AND(OR(AS304="Gacha",AS304="Origin"),ISBLANK(AT304)),"서브밸류 필요","")</f>
        <v/>
      </c>
      <c r="AY304" s="3"/>
      <c r="BA304" s="4" t="str">
        <f t="shared" ref="BA304:BA311" si="596">IF(AND(OR(AY304="Gacha",AY304="Origin"),ISBLANK(AZ304)),"서브밸류 필요","")</f>
        <v/>
      </c>
      <c r="BE304" s="3"/>
      <c r="BG304" s="4" t="str">
        <f t="shared" ref="BG304:BG311" si="597">IF(AND(OR(BE304="Gacha",BE304="Origin"),ISBLANK(BF304)),"서브밸류 필요","")</f>
        <v/>
      </c>
    </row>
    <row r="305" spans="1:59">
      <c r="A305" s="12" t="s">
        <v>455</v>
      </c>
      <c r="C305" t="str">
        <f t="shared" si="583"/>
        <v>PowerPoint, PowerPoint, PowerPoint</v>
      </c>
      <c r="D305" t="str">
        <f t="shared" ca="1" si="584"/>
        <v>10, 10, 10</v>
      </c>
      <c r="E305" s="1" t="str">
        <f t="shared" si="585"/>
        <v>f, f, f</v>
      </c>
      <c r="F305" s="1" t="str">
        <f t="shared" si="586"/>
        <v>1, 1, 1</v>
      </c>
      <c r="G305" s="1" t="str">
        <f t="shared" si="587"/>
        <v>6, 6, 6</v>
      </c>
      <c r="H305" s="1" t="str">
        <f t="shared" si="588"/>
        <v>8, 8, 8</v>
      </c>
      <c r="I305" s="3" t="s">
        <v>93</v>
      </c>
      <c r="J305" t="s">
        <v>453</v>
      </c>
      <c r="K305" s="4" t="str">
        <f t="shared" si="589"/>
        <v/>
      </c>
      <c r="L305">
        <v>1</v>
      </c>
      <c r="M305">
        <v>6</v>
      </c>
      <c r="N305">
        <v>8</v>
      </c>
      <c r="O305" s="3" t="s">
        <v>93</v>
      </c>
      <c r="P305" t="s">
        <v>453</v>
      </c>
      <c r="Q305" s="4" t="str">
        <f t="shared" si="590"/>
        <v/>
      </c>
      <c r="R305">
        <v>1</v>
      </c>
      <c r="S305">
        <v>6</v>
      </c>
      <c r="T305">
        <v>8</v>
      </c>
      <c r="U305" s="3" t="s">
        <v>93</v>
      </c>
      <c r="V305" t="s">
        <v>453</v>
      </c>
      <c r="W305" s="4" t="str">
        <f t="shared" si="591"/>
        <v/>
      </c>
      <c r="X305">
        <v>1</v>
      </c>
      <c r="Y305">
        <v>6</v>
      </c>
      <c r="Z305">
        <v>8</v>
      </c>
      <c r="AA305" s="3"/>
      <c r="AC305" s="4" t="str">
        <f t="shared" si="592"/>
        <v/>
      </c>
      <c r="AG305" s="3"/>
      <c r="AI305" s="4" t="str">
        <f t="shared" si="593"/>
        <v/>
      </c>
      <c r="AM305" s="3"/>
      <c r="AO305" s="4" t="str">
        <f t="shared" si="594"/>
        <v/>
      </c>
      <c r="AS305" s="3"/>
      <c r="AU305" s="4" t="str">
        <f t="shared" si="595"/>
        <v/>
      </c>
      <c r="AY305" s="3"/>
      <c r="BA305" s="4" t="str">
        <f t="shared" si="596"/>
        <v/>
      </c>
      <c r="BE305" s="3"/>
      <c r="BG305" s="4" t="str">
        <f t="shared" si="597"/>
        <v/>
      </c>
    </row>
    <row r="306" spans="1:59">
      <c r="A306" s="12" t="s">
        <v>456</v>
      </c>
      <c r="C306" t="str">
        <f t="shared" si="583"/>
        <v>PowerPoint, PowerPoint, PowerPoint</v>
      </c>
      <c r="D306" t="str">
        <f t="shared" ca="1" si="584"/>
        <v>10, 10, 10</v>
      </c>
      <c r="E306" s="1" t="str">
        <f t="shared" si="585"/>
        <v>f, f, f</v>
      </c>
      <c r="F306" s="1" t="str">
        <f t="shared" si="586"/>
        <v>1, 1, 1</v>
      </c>
      <c r="G306" s="1" t="str">
        <f t="shared" si="587"/>
        <v>7, 7, 7</v>
      </c>
      <c r="H306" s="1" t="str">
        <f t="shared" si="588"/>
        <v>8, 8, 8</v>
      </c>
      <c r="I306" s="3" t="s">
        <v>93</v>
      </c>
      <c r="J306" t="s">
        <v>453</v>
      </c>
      <c r="K306" s="4" t="str">
        <f t="shared" si="589"/>
        <v/>
      </c>
      <c r="L306">
        <v>1</v>
      </c>
      <c r="M306">
        <v>7</v>
      </c>
      <c r="N306">
        <v>8</v>
      </c>
      <c r="O306" s="3" t="s">
        <v>93</v>
      </c>
      <c r="P306" t="s">
        <v>453</v>
      </c>
      <c r="Q306" s="4" t="str">
        <f t="shared" si="590"/>
        <v/>
      </c>
      <c r="R306">
        <v>1</v>
      </c>
      <c r="S306">
        <v>7</v>
      </c>
      <c r="T306">
        <v>8</v>
      </c>
      <c r="U306" s="3" t="s">
        <v>93</v>
      </c>
      <c r="V306" t="s">
        <v>453</v>
      </c>
      <c r="W306" s="4" t="str">
        <f t="shared" si="591"/>
        <v/>
      </c>
      <c r="X306">
        <v>1</v>
      </c>
      <c r="Y306">
        <v>7</v>
      </c>
      <c r="Z306">
        <v>8</v>
      </c>
      <c r="AA306" s="3"/>
      <c r="AC306" s="4" t="str">
        <f t="shared" si="592"/>
        <v/>
      </c>
      <c r="AG306" s="3"/>
      <c r="AI306" s="4" t="str">
        <f t="shared" si="593"/>
        <v/>
      </c>
      <c r="AM306" s="3"/>
      <c r="AO306" s="4" t="str">
        <f t="shared" si="594"/>
        <v/>
      </c>
      <c r="AS306" s="3"/>
      <c r="AU306" s="4" t="str">
        <f t="shared" si="595"/>
        <v/>
      </c>
      <c r="AY306" s="3"/>
      <c r="BA306" s="4" t="str">
        <f t="shared" si="596"/>
        <v/>
      </c>
      <c r="BE306" s="3"/>
      <c r="BG306" s="4" t="str">
        <f t="shared" si="597"/>
        <v/>
      </c>
    </row>
    <row r="307" spans="1:59">
      <c r="A307" s="12" t="s">
        <v>457</v>
      </c>
      <c r="C307" t="str">
        <f t="shared" si="583"/>
        <v>PowerPoint, PowerPoint, PowerPoint</v>
      </c>
      <c r="D307" t="str">
        <f t="shared" ca="1" si="584"/>
        <v>10, 10, 10</v>
      </c>
      <c r="E307" s="1" t="str">
        <f t="shared" si="585"/>
        <v>f, f, f</v>
      </c>
      <c r="F307" s="1" t="str">
        <f t="shared" si="586"/>
        <v>1, 1, 1</v>
      </c>
      <c r="G307" s="1" t="str">
        <f t="shared" si="587"/>
        <v>7, 7, 7</v>
      </c>
      <c r="H307" s="1" t="str">
        <f t="shared" si="588"/>
        <v>9, 9, 9</v>
      </c>
      <c r="I307" s="3" t="s">
        <v>93</v>
      </c>
      <c r="J307" t="s">
        <v>453</v>
      </c>
      <c r="K307" s="4" t="str">
        <f t="shared" si="589"/>
        <v/>
      </c>
      <c r="L307">
        <v>1</v>
      </c>
      <c r="M307">
        <v>7</v>
      </c>
      <c r="N307">
        <v>9</v>
      </c>
      <c r="O307" s="3" t="s">
        <v>93</v>
      </c>
      <c r="P307" t="s">
        <v>453</v>
      </c>
      <c r="Q307" s="4" t="str">
        <f t="shared" si="590"/>
        <v/>
      </c>
      <c r="R307">
        <v>1</v>
      </c>
      <c r="S307">
        <v>7</v>
      </c>
      <c r="T307">
        <v>9</v>
      </c>
      <c r="U307" s="3" t="s">
        <v>93</v>
      </c>
      <c r="V307" t="s">
        <v>453</v>
      </c>
      <c r="W307" s="4" t="str">
        <f t="shared" si="591"/>
        <v/>
      </c>
      <c r="X307">
        <v>1</v>
      </c>
      <c r="Y307">
        <v>7</v>
      </c>
      <c r="Z307">
        <v>9</v>
      </c>
      <c r="AA307" s="3"/>
      <c r="AC307" s="4" t="str">
        <f t="shared" si="592"/>
        <v/>
      </c>
      <c r="AG307" s="3"/>
      <c r="AI307" s="4" t="str">
        <f t="shared" si="593"/>
        <v/>
      </c>
      <c r="AM307" s="3"/>
      <c r="AO307" s="4" t="str">
        <f t="shared" si="594"/>
        <v/>
      </c>
      <c r="AS307" s="3"/>
      <c r="AU307" s="4" t="str">
        <f t="shared" si="595"/>
        <v/>
      </c>
      <c r="AY307" s="3"/>
      <c r="BA307" s="4" t="str">
        <f t="shared" si="596"/>
        <v/>
      </c>
      <c r="BE307" s="3"/>
      <c r="BG307" s="4" t="str">
        <f t="shared" si="597"/>
        <v/>
      </c>
    </row>
    <row r="308" spans="1:59">
      <c r="A308" s="12" t="s">
        <v>458</v>
      </c>
      <c r="C308" t="str">
        <f t="shared" si="583"/>
        <v>PowerPoint, PowerPoint, PowerPoint</v>
      </c>
      <c r="D308" t="str">
        <f t="shared" ca="1" si="584"/>
        <v>10, 10, 10</v>
      </c>
      <c r="E308" s="1" t="str">
        <f t="shared" si="585"/>
        <v>f, f, f</v>
      </c>
      <c r="F308" s="1" t="str">
        <f t="shared" si="586"/>
        <v>1, 1, 1</v>
      </c>
      <c r="G308" s="1" t="str">
        <f t="shared" si="587"/>
        <v>8, 8, 8</v>
      </c>
      <c r="H308" s="1" t="str">
        <f t="shared" si="588"/>
        <v>9, 9, 9</v>
      </c>
      <c r="I308" s="3" t="s">
        <v>93</v>
      </c>
      <c r="J308" t="s">
        <v>453</v>
      </c>
      <c r="K308" s="4" t="str">
        <f t="shared" si="589"/>
        <v/>
      </c>
      <c r="L308">
        <v>1</v>
      </c>
      <c r="M308">
        <v>8</v>
      </c>
      <c r="N308">
        <v>9</v>
      </c>
      <c r="O308" s="3" t="s">
        <v>93</v>
      </c>
      <c r="P308" t="s">
        <v>453</v>
      </c>
      <c r="Q308" s="4" t="str">
        <f t="shared" si="590"/>
        <v/>
      </c>
      <c r="R308">
        <v>1</v>
      </c>
      <c r="S308">
        <v>8</v>
      </c>
      <c r="T308">
        <v>9</v>
      </c>
      <c r="U308" s="3" t="s">
        <v>93</v>
      </c>
      <c r="V308" t="s">
        <v>453</v>
      </c>
      <c r="W308" s="4" t="str">
        <f t="shared" si="591"/>
        <v/>
      </c>
      <c r="X308">
        <v>1</v>
      </c>
      <c r="Y308">
        <v>8</v>
      </c>
      <c r="Z308">
        <v>9</v>
      </c>
      <c r="AA308" s="3"/>
      <c r="AC308" s="4" t="str">
        <f t="shared" si="592"/>
        <v/>
      </c>
      <c r="AG308" s="3"/>
      <c r="AI308" s="4" t="str">
        <f t="shared" si="593"/>
        <v/>
      </c>
      <c r="AM308" s="3"/>
      <c r="AO308" s="4" t="str">
        <f t="shared" si="594"/>
        <v/>
      </c>
      <c r="AS308" s="3"/>
      <c r="AU308" s="4" t="str">
        <f t="shared" si="595"/>
        <v/>
      </c>
      <c r="AY308" s="3"/>
      <c r="BA308" s="4" t="str">
        <f t="shared" si="596"/>
        <v/>
      </c>
      <c r="BE308" s="3"/>
      <c r="BG308" s="4" t="str">
        <f t="shared" si="597"/>
        <v/>
      </c>
    </row>
    <row r="309" spans="1:59">
      <c r="A309" s="12" t="s">
        <v>459</v>
      </c>
      <c r="C309" t="str">
        <f t="shared" si="583"/>
        <v>PowerPoint, PowerPoint, PowerPoint</v>
      </c>
      <c r="D309" t="str">
        <f t="shared" ca="1" si="584"/>
        <v>10, 10, 10</v>
      </c>
      <c r="E309" s="1" t="str">
        <f t="shared" si="585"/>
        <v>f, f, f</v>
      </c>
      <c r="F309" s="1" t="str">
        <f t="shared" si="586"/>
        <v>1, 1, 1</v>
      </c>
      <c r="G309" s="1" t="str">
        <f t="shared" si="587"/>
        <v>8, 8, 8</v>
      </c>
      <c r="H309" s="1" t="str">
        <f t="shared" si="588"/>
        <v>10, 10, 10</v>
      </c>
      <c r="I309" s="3" t="s">
        <v>93</v>
      </c>
      <c r="J309" t="s">
        <v>453</v>
      </c>
      <c r="K309" s="4" t="str">
        <f t="shared" si="589"/>
        <v/>
      </c>
      <c r="L309">
        <v>1</v>
      </c>
      <c r="M309">
        <v>8</v>
      </c>
      <c r="N309">
        <v>10</v>
      </c>
      <c r="O309" s="3" t="s">
        <v>93</v>
      </c>
      <c r="P309" t="s">
        <v>453</v>
      </c>
      <c r="Q309" s="4" t="str">
        <f t="shared" si="590"/>
        <v/>
      </c>
      <c r="R309">
        <v>1</v>
      </c>
      <c r="S309">
        <v>8</v>
      </c>
      <c r="T309">
        <v>10</v>
      </c>
      <c r="U309" s="3" t="s">
        <v>93</v>
      </c>
      <c r="V309" t="s">
        <v>453</v>
      </c>
      <c r="W309" s="4" t="str">
        <f t="shared" si="591"/>
        <v/>
      </c>
      <c r="X309">
        <v>1</v>
      </c>
      <c r="Y309">
        <v>8</v>
      </c>
      <c r="Z309">
        <v>10</v>
      </c>
      <c r="AA309" s="3"/>
      <c r="AC309" s="4" t="str">
        <f t="shared" si="592"/>
        <v/>
      </c>
      <c r="AG309" s="3"/>
      <c r="AI309" s="4" t="str">
        <f t="shared" si="593"/>
        <v/>
      </c>
      <c r="AM309" s="3"/>
      <c r="AO309" s="4" t="str">
        <f t="shared" si="594"/>
        <v/>
      </c>
      <c r="AS309" s="3"/>
      <c r="AU309" s="4" t="str">
        <f t="shared" si="595"/>
        <v/>
      </c>
      <c r="AY309" s="3"/>
      <c r="BA309" s="4" t="str">
        <f t="shared" si="596"/>
        <v/>
      </c>
      <c r="BE309" s="3"/>
      <c r="BG309" s="4" t="str">
        <f t="shared" si="597"/>
        <v/>
      </c>
    </row>
    <row r="310" spans="1:59">
      <c r="A310" s="12" t="s">
        <v>460</v>
      </c>
      <c r="C310" t="str">
        <f t="shared" si="583"/>
        <v>PowerPoint, PowerPoint, PowerPoint</v>
      </c>
      <c r="D310" t="str">
        <f t="shared" ca="1" si="584"/>
        <v>10, 10, 10</v>
      </c>
      <c r="E310" s="1" t="str">
        <f t="shared" si="585"/>
        <v>f, f, f</v>
      </c>
      <c r="F310" s="1" t="str">
        <f t="shared" si="586"/>
        <v>1, 1, 1</v>
      </c>
      <c r="G310" s="1" t="str">
        <f t="shared" si="587"/>
        <v>9, 9, 9</v>
      </c>
      <c r="H310" s="1" t="str">
        <f t="shared" si="588"/>
        <v>10, 10, 10</v>
      </c>
      <c r="I310" s="3" t="s">
        <v>93</v>
      </c>
      <c r="J310" t="s">
        <v>453</v>
      </c>
      <c r="K310" s="4" t="str">
        <f t="shared" si="589"/>
        <v/>
      </c>
      <c r="L310">
        <v>1</v>
      </c>
      <c r="M310">
        <v>9</v>
      </c>
      <c r="N310">
        <v>10</v>
      </c>
      <c r="O310" s="3" t="s">
        <v>93</v>
      </c>
      <c r="P310" t="s">
        <v>453</v>
      </c>
      <c r="Q310" s="4" t="str">
        <f t="shared" si="590"/>
        <v/>
      </c>
      <c r="R310">
        <v>1</v>
      </c>
      <c r="S310">
        <v>9</v>
      </c>
      <c r="T310">
        <v>10</v>
      </c>
      <c r="U310" s="3" t="s">
        <v>93</v>
      </c>
      <c r="V310" t="s">
        <v>453</v>
      </c>
      <c r="W310" s="4" t="str">
        <f t="shared" si="591"/>
        <v/>
      </c>
      <c r="X310">
        <v>1</v>
      </c>
      <c r="Y310">
        <v>9</v>
      </c>
      <c r="Z310">
        <v>10</v>
      </c>
      <c r="AA310" s="3"/>
      <c r="AC310" s="4" t="str">
        <f t="shared" si="592"/>
        <v/>
      </c>
      <c r="AG310" s="3"/>
      <c r="AI310" s="4" t="str">
        <f t="shared" si="593"/>
        <v/>
      </c>
      <c r="AM310" s="3"/>
      <c r="AO310" s="4" t="str">
        <f t="shared" si="594"/>
        <v/>
      </c>
      <c r="AS310" s="3"/>
      <c r="AU310" s="4" t="str">
        <f t="shared" si="595"/>
        <v/>
      </c>
      <c r="AY310" s="3"/>
      <c r="BA310" s="4" t="str">
        <f t="shared" si="596"/>
        <v/>
      </c>
      <c r="BE310" s="3"/>
      <c r="BG310" s="4" t="str">
        <f t="shared" si="597"/>
        <v/>
      </c>
    </row>
    <row r="311" spans="1:59">
      <c r="A311" s="12" t="s">
        <v>461</v>
      </c>
      <c r="C311" t="str">
        <f t="shared" si="583"/>
        <v>PowerPoint, PowerPoint, PowerPoint</v>
      </c>
      <c r="D311" t="str">
        <f t="shared" ca="1" si="584"/>
        <v>10, 10, 10</v>
      </c>
      <c r="E311" s="1" t="str">
        <f t="shared" si="585"/>
        <v>f, f, f</v>
      </c>
      <c r="F311" s="1" t="str">
        <f t="shared" si="586"/>
        <v>1, 1, 1</v>
      </c>
      <c r="G311" s="1" t="str">
        <f t="shared" si="587"/>
        <v>9, 9, 9</v>
      </c>
      <c r="H311" s="1" t="str">
        <f t="shared" si="588"/>
        <v>11, 11, 11</v>
      </c>
      <c r="I311" s="3" t="s">
        <v>93</v>
      </c>
      <c r="J311" t="s">
        <v>453</v>
      </c>
      <c r="K311" s="4" t="str">
        <f t="shared" si="589"/>
        <v/>
      </c>
      <c r="L311">
        <v>1</v>
      </c>
      <c r="M311">
        <v>9</v>
      </c>
      <c r="N311">
        <v>11</v>
      </c>
      <c r="O311" s="3" t="s">
        <v>93</v>
      </c>
      <c r="P311" t="s">
        <v>453</v>
      </c>
      <c r="Q311" s="4" t="str">
        <f t="shared" si="590"/>
        <v/>
      </c>
      <c r="R311">
        <v>1</v>
      </c>
      <c r="S311">
        <v>9</v>
      </c>
      <c r="T311">
        <v>11</v>
      </c>
      <c r="U311" s="3" t="s">
        <v>93</v>
      </c>
      <c r="V311" t="s">
        <v>453</v>
      </c>
      <c r="W311" s="4" t="str">
        <f t="shared" si="591"/>
        <v/>
      </c>
      <c r="X311">
        <v>1</v>
      </c>
      <c r="Y311">
        <v>9</v>
      </c>
      <c r="Z311">
        <v>11</v>
      </c>
      <c r="AA311" s="3"/>
      <c r="AC311" s="4" t="str">
        <f t="shared" si="592"/>
        <v/>
      </c>
      <c r="AG311" s="3"/>
      <c r="AI311" s="4" t="str">
        <f t="shared" si="593"/>
        <v/>
      </c>
      <c r="AM311" s="3"/>
      <c r="AO311" s="4" t="str">
        <f t="shared" si="594"/>
        <v/>
      </c>
      <c r="AS311" s="3"/>
      <c r="AU311" s="4" t="str">
        <f t="shared" si="595"/>
        <v/>
      </c>
      <c r="AY311" s="3"/>
      <c r="BA311" s="4" t="str">
        <f t="shared" si="596"/>
        <v/>
      </c>
      <c r="BE311" s="3"/>
      <c r="BG311" s="4" t="str">
        <f t="shared" si="597"/>
        <v/>
      </c>
    </row>
    <row r="312" spans="1:59">
      <c r="A312" s="12" t="s">
        <v>401</v>
      </c>
      <c r="C312" t="str">
        <f t="shared" si="537"/>
        <v>Gold, Gold, Gold, Gold</v>
      </c>
      <c r="D312" t="str">
        <f t="shared" ca="1" si="538"/>
        <v>2, 2, 2, 2</v>
      </c>
      <c r="E312" s="1" t="str">
        <f t="shared" si="539"/>
        <v xml:space="preserve">, , , </v>
      </c>
      <c r="F312" s="1" t="str">
        <f t="shared" si="540"/>
        <v>1, 0.7, 0.4, 0.1</v>
      </c>
      <c r="G312" s="1" t="str">
        <f t="shared" si="541"/>
        <v>1000, 100, 100, 100</v>
      </c>
      <c r="H312" s="1" t="str">
        <f t="shared" si="542"/>
        <v>1000, 100, 100, 100</v>
      </c>
      <c r="I312" s="3" t="s">
        <v>88</v>
      </c>
      <c r="K312" s="4" t="str">
        <f t="shared" si="581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67" si="598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67" si="599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600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601">IF(AND(OR(AG312="Gacha",AG312="Origin"),ISBLANK(AH312)),"서브밸류 필요","")</f>
        <v/>
      </c>
      <c r="AM312" s="3"/>
      <c r="AO312" s="4" t="str">
        <f t="shared" ref="AO312:AO367" si="602">IF(AND(OR(AM312="Gacha",AM312="Origin"),ISBLANK(AN312)),"서브밸류 필요","")</f>
        <v/>
      </c>
      <c r="AS312" s="3"/>
      <c r="AU312" s="4" t="str">
        <f t="shared" ref="AU312:AU367" si="603">IF(AND(OR(AS312="Gacha",AS312="Origin"),ISBLANK(AT312)),"서브밸류 필요","")</f>
        <v/>
      </c>
      <c r="AY312" s="3"/>
      <c r="BA312" s="4" t="str">
        <f t="shared" ref="BA312:BA367" si="604">IF(AND(OR(AY312="Gacha",AY312="Origin"),ISBLANK(AZ312)),"서브밸류 필요","")</f>
        <v/>
      </c>
      <c r="BE312" s="3"/>
      <c r="BG312" s="4" t="str">
        <f t="shared" si="565"/>
        <v/>
      </c>
    </row>
    <row r="313" spans="1:59">
      <c r="A313" s="12" t="s">
        <v>402</v>
      </c>
      <c r="C313" t="str">
        <f t="shared" si="537"/>
        <v>Gold, Gold, Gold, Gold</v>
      </c>
      <c r="D313" t="str">
        <f t="shared" ca="1" si="538"/>
        <v>2, 2, 2, 2</v>
      </c>
      <c r="E313" s="1" t="str">
        <f t="shared" si="539"/>
        <v xml:space="preserve">, , , </v>
      </c>
      <c r="F313" s="1" t="str">
        <f t="shared" si="540"/>
        <v>1, 0.7, 0.4, 0.1</v>
      </c>
      <c r="G313" s="1" t="str">
        <f t="shared" si="541"/>
        <v>1500, 100, 100, 100</v>
      </c>
      <c r="H313" s="1" t="str">
        <f t="shared" si="542"/>
        <v>1500, 100, 100, 100</v>
      </c>
      <c r="I313" s="3" t="s">
        <v>88</v>
      </c>
      <c r="K313" s="4" t="str">
        <f t="shared" si="581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98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99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600"/>
        <v/>
      </c>
      <c r="AD313">
        <v>0.1</v>
      </c>
      <c r="AE313">
        <v>100</v>
      </c>
      <c r="AF313">
        <v>100</v>
      </c>
      <c r="AG313" s="3"/>
      <c r="AI313" s="4" t="str">
        <f t="shared" si="601"/>
        <v/>
      </c>
      <c r="AM313" s="3"/>
      <c r="AO313" s="4" t="str">
        <f t="shared" si="602"/>
        <v/>
      </c>
      <c r="AS313" s="3"/>
      <c r="AU313" s="4" t="str">
        <f t="shared" si="603"/>
        <v/>
      </c>
      <c r="AY313" s="3"/>
      <c r="BA313" s="4" t="str">
        <f t="shared" ref="BA313:BA335" si="605">IF(AND(OR(AY313="Gacha",AY313="Origin"),ISBLANK(AZ313)),"서브밸류 필요","")</f>
        <v/>
      </c>
      <c r="BE313" s="3"/>
      <c r="BG313" s="4" t="str">
        <f t="shared" si="565"/>
        <v/>
      </c>
    </row>
    <row r="314" spans="1:59">
      <c r="A314" s="12" t="s">
        <v>403</v>
      </c>
      <c r="C314" t="str">
        <f t="shared" si="537"/>
        <v>Gold, Gold, Gold, Gold</v>
      </c>
      <c r="D314" t="str">
        <f t="shared" ca="1" si="538"/>
        <v>2, 2, 2, 2</v>
      </c>
      <c r="E314" s="1" t="str">
        <f t="shared" si="539"/>
        <v xml:space="preserve">, , , </v>
      </c>
      <c r="F314" s="1" t="str">
        <f t="shared" si="540"/>
        <v>1, 0.7, 0.4, 0.1</v>
      </c>
      <c r="G314" s="1" t="str">
        <f t="shared" si="541"/>
        <v>2000, 100, 100, 100</v>
      </c>
      <c r="H314" s="1" t="str">
        <f t="shared" si="542"/>
        <v>2000, 100, 100, 100</v>
      </c>
      <c r="I314" s="3" t="s">
        <v>88</v>
      </c>
      <c r="K314" s="4" t="str">
        <f t="shared" si="581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98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99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600"/>
        <v/>
      </c>
      <c r="AD314">
        <v>0.1</v>
      </c>
      <c r="AE314">
        <v>100</v>
      </c>
      <c r="AF314">
        <v>100</v>
      </c>
      <c r="AG314" s="3"/>
      <c r="AI314" s="4" t="str">
        <f t="shared" si="601"/>
        <v/>
      </c>
      <c r="AM314" s="3"/>
      <c r="AO314" s="4" t="str">
        <f t="shared" si="602"/>
        <v/>
      </c>
      <c r="AS314" s="3"/>
      <c r="AU314" s="4" t="str">
        <f t="shared" si="603"/>
        <v/>
      </c>
      <c r="AY314" s="3"/>
      <c r="BA314" s="4" t="str">
        <f t="shared" si="605"/>
        <v/>
      </c>
      <c r="BE314" s="3"/>
      <c r="BG314" s="4" t="str">
        <f t="shared" si="565"/>
        <v/>
      </c>
    </row>
    <row r="315" spans="1:59">
      <c r="A315" s="12" t="s">
        <v>404</v>
      </c>
      <c r="C315" t="str">
        <f t="shared" si="537"/>
        <v>Gold, Gold, Gold, Gold</v>
      </c>
      <c r="D315" t="str">
        <f t="shared" ca="1" si="538"/>
        <v>2, 2, 2, 2</v>
      </c>
      <c r="E315" s="1" t="str">
        <f t="shared" si="539"/>
        <v xml:space="preserve">, , , </v>
      </c>
      <c r="F315" s="1" t="str">
        <f t="shared" si="540"/>
        <v>1, 0.7, 0.4, 0.1</v>
      </c>
      <c r="G315" s="1" t="str">
        <f t="shared" si="541"/>
        <v>2500, 100, 100, 100</v>
      </c>
      <c r="H315" s="1" t="str">
        <f t="shared" si="542"/>
        <v>2500, 100, 100, 100</v>
      </c>
      <c r="I315" s="3" t="s">
        <v>88</v>
      </c>
      <c r="K315" s="4" t="str">
        <f t="shared" si="581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98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99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600"/>
        <v/>
      </c>
      <c r="AD315">
        <v>0.1</v>
      </c>
      <c r="AE315">
        <v>100</v>
      </c>
      <c r="AF315">
        <v>100</v>
      </c>
      <c r="AG315" s="3"/>
      <c r="AI315" s="4" t="str">
        <f t="shared" si="601"/>
        <v/>
      </c>
      <c r="AM315" s="3"/>
      <c r="AO315" s="4" t="str">
        <f t="shared" si="602"/>
        <v/>
      </c>
      <c r="AS315" s="3"/>
      <c r="AU315" s="4" t="str">
        <f t="shared" si="603"/>
        <v/>
      </c>
      <c r="AY315" s="3"/>
      <c r="BA315" s="4" t="str">
        <f t="shared" si="605"/>
        <v/>
      </c>
      <c r="BE315" s="3"/>
      <c r="BG315" s="4" t="str">
        <f t="shared" si="565"/>
        <v/>
      </c>
    </row>
    <row r="316" spans="1:59">
      <c r="A316" s="12" t="s">
        <v>405</v>
      </c>
      <c r="C316" t="str">
        <f t="shared" si="537"/>
        <v>Gold, Gold, Gold, Gold</v>
      </c>
      <c r="D316" t="str">
        <f t="shared" ca="1" si="538"/>
        <v>2, 2, 2, 2</v>
      </c>
      <c r="E316" s="1" t="str">
        <f t="shared" si="539"/>
        <v xml:space="preserve">, , , </v>
      </c>
      <c r="F316" s="1" t="str">
        <f t="shared" si="540"/>
        <v>1, 0.7, 0.4, 0.1</v>
      </c>
      <c r="G316" s="1" t="str">
        <f t="shared" si="541"/>
        <v>3000, 100, 100, 100</v>
      </c>
      <c r="H316" s="1" t="str">
        <f t="shared" si="542"/>
        <v>3000, 100, 100, 100</v>
      </c>
      <c r="I316" s="3" t="s">
        <v>88</v>
      </c>
      <c r="K316" s="4" t="str">
        <f t="shared" si="581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98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99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600"/>
        <v/>
      </c>
      <c r="AD316">
        <v>0.1</v>
      </c>
      <c r="AE316">
        <v>100</v>
      </c>
      <c r="AF316">
        <v>100</v>
      </c>
      <c r="AG316" s="3"/>
      <c r="AI316" s="4" t="str">
        <f t="shared" si="601"/>
        <v/>
      </c>
      <c r="AM316" s="3"/>
      <c r="AO316" s="4" t="str">
        <f t="shared" si="602"/>
        <v/>
      </c>
      <c r="AS316" s="3"/>
      <c r="AU316" s="4" t="str">
        <f t="shared" si="603"/>
        <v/>
      </c>
      <c r="AY316" s="3"/>
      <c r="BA316" s="4" t="str">
        <f t="shared" si="605"/>
        <v/>
      </c>
      <c r="BE316" s="3"/>
      <c r="BG316" s="4" t="str">
        <f t="shared" si="565"/>
        <v/>
      </c>
    </row>
    <row r="317" spans="1:59">
      <c r="A317" s="12" t="s">
        <v>406</v>
      </c>
      <c r="C317" t="str">
        <f t="shared" si="537"/>
        <v>Gold, Gold, Gold, Gold</v>
      </c>
      <c r="D317" t="str">
        <f t="shared" ca="1" si="538"/>
        <v>2, 2, 2, 2</v>
      </c>
      <c r="E317" s="1" t="str">
        <f t="shared" si="539"/>
        <v xml:space="preserve">, , , </v>
      </c>
      <c r="F317" s="1" t="str">
        <f t="shared" si="540"/>
        <v>1, 0.7, 0.4, 0.1</v>
      </c>
      <c r="G317" s="1" t="str">
        <f t="shared" si="541"/>
        <v>3500, 100, 100, 100</v>
      </c>
      <c r="H317" s="1" t="str">
        <f t="shared" si="542"/>
        <v>3500, 100, 100, 100</v>
      </c>
      <c r="I317" s="3" t="s">
        <v>88</v>
      </c>
      <c r="K317" s="4" t="str">
        <f t="shared" si="581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98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99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600"/>
        <v/>
      </c>
      <c r="AD317">
        <v>0.1</v>
      </c>
      <c r="AE317">
        <v>100</v>
      </c>
      <c r="AF317">
        <v>100</v>
      </c>
      <c r="AG317" s="3"/>
      <c r="AI317" s="4" t="str">
        <f t="shared" si="601"/>
        <v/>
      </c>
      <c r="AM317" s="3"/>
      <c r="AO317" s="4" t="str">
        <f t="shared" si="602"/>
        <v/>
      </c>
      <c r="AS317" s="3"/>
      <c r="AU317" s="4" t="str">
        <f t="shared" si="603"/>
        <v/>
      </c>
      <c r="AY317" s="3"/>
      <c r="BA317" s="4" t="str">
        <f t="shared" si="605"/>
        <v/>
      </c>
      <c r="BE317" s="3"/>
      <c r="BG317" s="4" t="str">
        <f t="shared" si="565"/>
        <v/>
      </c>
    </row>
    <row r="318" spans="1:59">
      <c r="A318" s="12" t="s">
        <v>407</v>
      </c>
      <c r="C318" t="str">
        <f t="shared" si="537"/>
        <v>Gold, Gold, Gold, Gold</v>
      </c>
      <c r="D318" t="str">
        <f t="shared" ca="1" si="538"/>
        <v>2, 2, 2, 2</v>
      </c>
      <c r="E318" s="1" t="str">
        <f t="shared" si="539"/>
        <v xml:space="preserve">, , , </v>
      </c>
      <c r="F318" s="1" t="str">
        <f t="shared" si="540"/>
        <v>1, 0.7, 0.4, 0.1</v>
      </c>
      <c r="G318" s="1" t="str">
        <f t="shared" si="541"/>
        <v>4000, 100, 100, 100</v>
      </c>
      <c r="H318" s="1" t="str">
        <f t="shared" si="542"/>
        <v>4000, 100, 100, 100</v>
      </c>
      <c r="I318" s="3" t="s">
        <v>88</v>
      </c>
      <c r="K318" s="4" t="str">
        <f t="shared" si="581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98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99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600"/>
        <v/>
      </c>
      <c r="AD318">
        <v>0.1</v>
      </c>
      <c r="AE318">
        <v>100</v>
      </c>
      <c r="AF318">
        <v>100</v>
      </c>
      <c r="AG318" s="3"/>
      <c r="AI318" s="4" t="str">
        <f t="shared" si="601"/>
        <v/>
      </c>
      <c r="AM318" s="3"/>
      <c r="AO318" s="4" t="str">
        <f t="shared" si="602"/>
        <v/>
      </c>
      <c r="AS318" s="3"/>
      <c r="AU318" s="4" t="str">
        <f t="shared" si="603"/>
        <v/>
      </c>
      <c r="AY318" s="3"/>
      <c r="BA318" s="4" t="str">
        <f t="shared" si="605"/>
        <v/>
      </c>
      <c r="BE318" s="3"/>
      <c r="BG318" s="4" t="str">
        <f t="shared" si="565"/>
        <v/>
      </c>
    </row>
    <row r="319" spans="1:59">
      <c r="A319" s="12" t="s">
        <v>408</v>
      </c>
      <c r="C319" t="str">
        <f t="shared" si="537"/>
        <v>Gold, Gold, Gold, Gold</v>
      </c>
      <c r="D319" t="str">
        <f t="shared" ca="1" si="538"/>
        <v>2, 2, 2, 2</v>
      </c>
      <c r="E319" s="1" t="str">
        <f t="shared" si="539"/>
        <v xml:space="preserve">, , , </v>
      </c>
      <c r="F319" s="1" t="str">
        <f t="shared" si="540"/>
        <v>1, 0.7, 0.4, 0.1</v>
      </c>
      <c r="G319" s="1" t="str">
        <f t="shared" si="541"/>
        <v>4500, 100, 100, 100</v>
      </c>
      <c r="H319" s="1" t="str">
        <f t="shared" si="542"/>
        <v>4500, 100, 100, 100</v>
      </c>
      <c r="I319" s="3" t="s">
        <v>88</v>
      </c>
      <c r="K319" s="4" t="str">
        <f t="shared" si="581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98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99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600"/>
        <v/>
      </c>
      <c r="AD319">
        <v>0.1</v>
      </c>
      <c r="AE319">
        <v>100</v>
      </c>
      <c r="AF319">
        <v>100</v>
      </c>
      <c r="AG319" s="3"/>
      <c r="AI319" s="4" t="str">
        <f t="shared" si="601"/>
        <v/>
      </c>
      <c r="AM319" s="3"/>
      <c r="AO319" s="4" t="str">
        <f t="shared" si="602"/>
        <v/>
      </c>
      <c r="AS319" s="3"/>
      <c r="AU319" s="4" t="str">
        <f t="shared" si="603"/>
        <v/>
      </c>
      <c r="AY319" s="3"/>
      <c r="BA319" s="4" t="str">
        <f t="shared" si="605"/>
        <v/>
      </c>
      <c r="BE319" s="3"/>
      <c r="BG319" s="4" t="str">
        <f t="shared" si="565"/>
        <v/>
      </c>
    </row>
    <row r="320" spans="1:59">
      <c r="A320" s="12" t="s">
        <v>408</v>
      </c>
      <c r="C320" t="str">
        <f t="shared" ref="C320:C327" si="606">IF(ISBLANK(I320),"",I320)
&amp;IF(ISBLANK(O320),"",", "&amp;O320)
&amp;IF(ISBLANK(U320),"",", "&amp;U320)
&amp;IF(ISBLANK(AA320),"",", "&amp;AA320)
&amp;IF(ISBLANK(AG320),"",", "&amp;AG320)
&amp;IF(ISBLANK(AM320),"",", "&amp;AM320)
&amp;IF(ISBLANK(AS320),"",", "&amp;AS320)
&amp;IF(ISBLANK(AY320),"",", "&amp;AY320)
&amp;IF(ISBLANK(BE320),"",", "&amp;BE320)</f>
        <v>Gold, Gold, Gold, Gold</v>
      </c>
      <c r="D320" t="str">
        <f t="shared" ref="D320:D327" ca="1" si="6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ref="E320:E327" si="608">IF(ISBLANK(J320),"",J320)
&amp;IF(ISBLANK(O320),"",", "&amp;P320)
&amp;IF(ISBLANK(U320),"",", "&amp;V320)
&amp;IF(ISBLANK(AA320),"",", "&amp;AB320)
&amp;IF(ISBLANK(AG320),"",", "&amp;AH320)
&amp;IF(ISBLANK(AM320),"",", "&amp;AN320)
&amp;IF(ISBLANK(AS320),"",", "&amp;AT320)
&amp;IF(ISBLANK(AY320),"",", "&amp;AZ320)
&amp;IF(ISBLANK(BE320),"",", "&amp;BF320)</f>
        <v xml:space="preserve">, , , </v>
      </c>
      <c r="F320" s="1" t="str">
        <f t="shared" ref="F320:F327" si="609">IF(ISBLANK(L320),"",L320)
&amp;IF(ISBLANK(R320),"",", "&amp;R320)
&amp;IF(ISBLANK(X320),"",", "&amp;X320)
&amp;IF(ISBLANK(AD320),"",", "&amp;AD320)
&amp;IF(ISBLANK(AJ320),"",", "&amp;AJ320)
&amp;IF(ISBLANK(AP320),"",", "&amp;AP320)
&amp;IF(ISBLANK(AV320),"",", "&amp;AV320)
&amp;IF(ISBLANK(BB320),"",", "&amp;BB320)
&amp;IF(ISBLANK(BH320),"",", "&amp;BH320)</f>
        <v>1, 0.7, 0.4, 0.1</v>
      </c>
      <c r="G320" s="1" t="str">
        <f t="shared" ref="G320:G327" si="610">IF(ISBLANK(M320),"",M320)
&amp;IF(ISBLANK(S320),"",", "&amp;S320)
&amp;IF(ISBLANK(Y320),"",", "&amp;Y320)
&amp;IF(ISBLANK(AE320),"",", "&amp;AE320)
&amp;IF(ISBLANK(AK320),"",", "&amp;AK320)
&amp;IF(ISBLANK(AQ320),"",", "&amp;AQ320)
&amp;IF(ISBLANK(AW320),"",", "&amp;AW320)
&amp;IF(ISBLANK(BC320),"",", "&amp;BC320)
&amp;IF(ISBLANK(BI320),"",", "&amp;BI320)</f>
        <v>5000, 100, 100, 100</v>
      </c>
      <c r="H320" s="1" t="str">
        <f t="shared" ref="H320:H327" si="611">IF(ISBLANK(N320),"",N320)
&amp;IF(ISBLANK(T320),"",", "&amp;T320)
&amp;IF(ISBLANK(Z320),"",", "&amp;Z320)
&amp;IF(ISBLANK(AF320),"",", "&amp;AF320)
&amp;IF(ISBLANK(AL320),"",", "&amp;AL320)
&amp;IF(ISBLANK(AR320),"",", "&amp;AR320)
&amp;IF(ISBLANK(AX320),"",", "&amp;AX320)
&amp;IF(ISBLANK(BD320),"",", "&amp;BD320)
&amp;IF(ISBLANK(BJ320),"",", "&amp;BJ320)</f>
        <v>5000, 100, 100, 100</v>
      </c>
      <c r="I320" s="3" t="s">
        <v>88</v>
      </c>
      <c r="K320" s="4" t="str">
        <f t="shared" ref="K320:K327" si="612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613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614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615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616">IF(AND(OR(AG320="Gacha",AG320="Origin"),ISBLANK(AH320)),"서브밸류 필요","")</f>
        <v/>
      </c>
      <c r="AM320" s="3"/>
      <c r="AO320" s="4" t="str">
        <f t="shared" ref="AO320:AO327" si="617">IF(AND(OR(AM320="Gacha",AM320="Origin"),ISBLANK(AN320)),"서브밸류 필요","")</f>
        <v/>
      </c>
      <c r="AS320" s="3"/>
      <c r="AU320" s="4" t="str">
        <f t="shared" ref="AU320:AU327" si="618">IF(AND(OR(AS320="Gacha",AS320="Origin"),ISBLANK(AT320)),"서브밸류 필요","")</f>
        <v/>
      </c>
      <c r="AY320" s="3"/>
      <c r="BA320" s="4" t="str">
        <f t="shared" ref="BA320:BA327" si="619">IF(AND(OR(AY320="Gacha",AY320="Origin"),ISBLANK(AZ320)),"서브밸류 필요","")</f>
        <v/>
      </c>
      <c r="BE320" s="3"/>
      <c r="BG320" s="4" t="str">
        <f t="shared" ref="BG320:BG327" si="620">IF(AND(OR(BE320="Gacha",BE320="Origin"),ISBLANK(BF320)),"서브밸류 필요","")</f>
        <v/>
      </c>
    </row>
    <row r="321" spans="1:59">
      <c r="A321" s="12" t="s">
        <v>408</v>
      </c>
      <c r="C321" t="str">
        <f t="shared" si="606"/>
        <v>Gold, Gold, Gold, Gold</v>
      </c>
      <c r="D321" t="str">
        <f t="shared" ca="1" si="607"/>
        <v>2, 2, 2, 2</v>
      </c>
      <c r="E321" s="1" t="str">
        <f t="shared" si="608"/>
        <v xml:space="preserve">, , , </v>
      </c>
      <c r="F321" s="1" t="str">
        <f t="shared" si="609"/>
        <v>1, 0.7, 0.4, 0.1</v>
      </c>
      <c r="G321" s="1" t="str">
        <f t="shared" si="610"/>
        <v>5500, 100, 100, 100</v>
      </c>
      <c r="H321" s="1" t="str">
        <f t="shared" si="611"/>
        <v>5500, 100, 100, 100</v>
      </c>
      <c r="I321" s="3" t="s">
        <v>88</v>
      </c>
      <c r="K321" s="4" t="str">
        <f t="shared" si="612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613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614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615"/>
        <v/>
      </c>
      <c r="AD321">
        <v>0.1</v>
      </c>
      <c r="AE321">
        <v>100</v>
      </c>
      <c r="AF321">
        <v>100</v>
      </c>
      <c r="AG321" s="3"/>
      <c r="AI321" s="4" t="str">
        <f t="shared" si="616"/>
        <v/>
      </c>
      <c r="AM321" s="3"/>
      <c r="AO321" s="4" t="str">
        <f t="shared" si="617"/>
        <v/>
      </c>
      <c r="AS321" s="3"/>
      <c r="AU321" s="4" t="str">
        <f t="shared" si="618"/>
        <v/>
      </c>
      <c r="AY321" s="3"/>
      <c r="BA321" s="4" t="str">
        <f t="shared" si="619"/>
        <v/>
      </c>
      <c r="BE321" s="3"/>
      <c r="BG321" s="4" t="str">
        <f t="shared" si="620"/>
        <v/>
      </c>
    </row>
    <row r="322" spans="1:59">
      <c r="A322" s="12" t="s">
        <v>408</v>
      </c>
      <c r="C322" t="str">
        <f t="shared" si="606"/>
        <v>Gold, Gold, Gold, Gold</v>
      </c>
      <c r="D322" t="str">
        <f t="shared" ca="1" si="607"/>
        <v>2, 2, 2, 2</v>
      </c>
      <c r="E322" s="1" t="str">
        <f t="shared" si="608"/>
        <v xml:space="preserve">, , , </v>
      </c>
      <c r="F322" s="1" t="str">
        <f t="shared" si="609"/>
        <v>1, 0.7, 0.4, 0.1</v>
      </c>
      <c r="G322" s="1" t="str">
        <f t="shared" si="610"/>
        <v>6000, 100, 100, 100</v>
      </c>
      <c r="H322" s="1" t="str">
        <f t="shared" si="611"/>
        <v>6000, 100, 100, 100</v>
      </c>
      <c r="I322" s="3" t="s">
        <v>88</v>
      </c>
      <c r="K322" s="4" t="str">
        <f t="shared" si="612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613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614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615"/>
        <v/>
      </c>
      <c r="AD322">
        <v>0.1</v>
      </c>
      <c r="AE322">
        <v>100</v>
      </c>
      <c r="AF322">
        <v>100</v>
      </c>
      <c r="AG322" s="3"/>
      <c r="AI322" s="4" t="str">
        <f t="shared" si="616"/>
        <v/>
      </c>
      <c r="AM322" s="3"/>
      <c r="AO322" s="4" t="str">
        <f t="shared" si="617"/>
        <v/>
      </c>
      <c r="AS322" s="3"/>
      <c r="AU322" s="4" t="str">
        <f t="shared" si="618"/>
        <v/>
      </c>
      <c r="AY322" s="3"/>
      <c r="BA322" s="4" t="str">
        <f t="shared" si="619"/>
        <v/>
      </c>
      <c r="BE322" s="3"/>
      <c r="BG322" s="4" t="str">
        <f t="shared" si="620"/>
        <v/>
      </c>
    </row>
    <row r="323" spans="1:59">
      <c r="A323" s="12" t="s">
        <v>408</v>
      </c>
      <c r="C323" t="str">
        <f t="shared" si="606"/>
        <v>Gold, Gold, Gold, Gold</v>
      </c>
      <c r="D323" t="str">
        <f t="shared" ca="1" si="607"/>
        <v>2, 2, 2, 2</v>
      </c>
      <c r="E323" s="1" t="str">
        <f t="shared" si="608"/>
        <v xml:space="preserve">, , , </v>
      </c>
      <c r="F323" s="1" t="str">
        <f t="shared" si="609"/>
        <v>1, 0.7, 0.4, 0.1</v>
      </c>
      <c r="G323" s="1" t="str">
        <f t="shared" si="610"/>
        <v>6500, 100, 100, 100</v>
      </c>
      <c r="H323" s="1" t="str">
        <f t="shared" si="611"/>
        <v>6500, 100, 100, 100</v>
      </c>
      <c r="I323" s="3" t="s">
        <v>88</v>
      </c>
      <c r="K323" s="4" t="str">
        <f t="shared" si="612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613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614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615"/>
        <v/>
      </c>
      <c r="AD323">
        <v>0.1</v>
      </c>
      <c r="AE323">
        <v>100</v>
      </c>
      <c r="AF323">
        <v>100</v>
      </c>
      <c r="AG323" s="3"/>
      <c r="AI323" s="4" t="str">
        <f t="shared" si="616"/>
        <v/>
      </c>
      <c r="AM323" s="3"/>
      <c r="AO323" s="4" t="str">
        <f t="shared" si="617"/>
        <v/>
      </c>
      <c r="AS323" s="3"/>
      <c r="AU323" s="4" t="str">
        <f t="shared" si="618"/>
        <v/>
      </c>
      <c r="AY323" s="3"/>
      <c r="BA323" s="4" t="str">
        <f t="shared" si="619"/>
        <v/>
      </c>
      <c r="BE323" s="3"/>
      <c r="BG323" s="4" t="str">
        <f t="shared" si="620"/>
        <v/>
      </c>
    </row>
    <row r="324" spans="1:59">
      <c r="A324" s="12" t="s">
        <v>408</v>
      </c>
      <c r="C324" t="str">
        <f t="shared" si="606"/>
        <v>Gold, Gold, Gold, Gold</v>
      </c>
      <c r="D324" t="str">
        <f t="shared" ca="1" si="607"/>
        <v>2, 2, 2, 2</v>
      </c>
      <c r="E324" s="1" t="str">
        <f t="shared" si="608"/>
        <v xml:space="preserve">, , , </v>
      </c>
      <c r="F324" s="1" t="str">
        <f t="shared" si="609"/>
        <v>1, 0.7, 0.4, 0.1</v>
      </c>
      <c r="G324" s="1" t="str">
        <f t="shared" si="610"/>
        <v>7000, 100, 100, 100</v>
      </c>
      <c r="H324" s="1" t="str">
        <f t="shared" si="611"/>
        <v>7000, 100, 100, 100</v>
      </c>
      <c r="I324" s="3" t="s">
        <v>88</v>
      </c>
      <c r="K324" s="4" t="str">
        <f t="shared" si="612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613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614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615"/>
        <v/>
      </c>
      <c r="AD324">
        <v>0.1</v>
      </c>
      <c r="AE324">
        <v>100</v>
      </c>
      <c r="AF324">
        <v>100</v>
      </c>
      <c r="AG324" s="3"/>
      <c r="AI324" s="4" t="str">
        <f t="shared" si="616"/>
        <v/>
      </c>
      <c r="AM324" s="3"/>
      <c r="AO324" s="4" t="str">
        <f t="shared" si="617"/>
        <v/>
      </c>
      <c r="AS324" s="3"/>
      <c r="AU324" s="4" t="str">
        <f t="shared" si="618"/>
        <v/>
      </c>
      <c r="AY324" s="3"/>
      <c r="BA324" s="4" t="str">
        <f t="shared" si="619"/>
        <v/>
      </c>
      <c r="BE324" s="3"/>
      <c r="BG324" s="4" t="str">
        <f t="shared" si="620"/>
        <v/>
      </c>
    </row>
    <row r="325" spans="1:59">
      <c r="A325" s="12" t="s">
        <v>408</v>
      </c>
      <c r="C325" t="str">
        <f t="shared" si="606"/>
        <v>Gold, Gold, Gold, Gold</v>
      </c>
      <c r="D325" t="str">
        <f t="shared" ca="1" si="607"/>
        <v>2, 2, 2, 2</v>
      </c>
      <c r="E325" s="1" t="str">
        <f t="shared" si="608"/>
        <v xml:space="preserve">, , , </v>
      </c>
      <c r="F325" s="1" t="str">
        <f t="shared" si="609"/>
        <v>1, 0.7, 0.4, 0.1</v>
      </c>
      <c r="G325" s="1" t="str">
        <f t="shared" si="610"/>
        <v>7500, 100, 100, 100</v>
      </c>
      <c r="H325" s="1" t="str">
        <f t="shared" si="611"/>
        <v>7500, 100, 100, 100</v>
      </c>
      <c r="I325" s="3" t="s">
        <v>88</v>
      </c>
      <c r="K325" s="4" t="str">
        <f t="shared" si="612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613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614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615"/>
        <v/>
      </c>
      <c r="AD325">
        <v>0.1</v>
      </c>
      <c r="AE325">
        <v>100</v>
      </c>
      <c r="AF325">
        <v>100</v>
      </c>
      <c r="AG325" s="3"/>
      <c r="AI325" s="4" t="str">
        <f t="shared" si="616"/>
        <v/>
      </c>
      <c r="AM325" s="3"/>
      <c r="AO325" s="4" t="str">
        <f t="shared" si="617"/>
        <v/>
      </c>
      <c r="AS325" s="3"/>
      <c r="AU325" s="4" t="str">
        <f t="shared" si="618"/>
        <v/>
      </c>
      <c r="AY325" s="3"/>
      <c r="BA325" s="4" t="str">
        <f t="shared" si="619"/>
        <v/>
      </c>
      <c r="BE325" s="3"/>
      <c r="BG325" s="4" t="str">
        <f t="shared" si="620"/>
        <v/>
      </c>
    </row>
    <row r="326" spans="1:59">
      <c r="A326" s="12" t="s">
        <v>408</v>
      </c>
      <c r="C326" t="str">
        <f t="shared" si="606"/>
        <v>Gold, Gold, Gold, Gold</v>
      </c>
      <c r="D326" t="str">
        <f t="shared" ca="1" si="607"/>
        <v>2, 2, 2, 2</v>
      </c>
      <c r="E326" s="1" t="str">
        <f t="shared" si="608"/>
        <v xml:space="preserve">, , , </v>
      </c>
      <c r="F326" s="1" t="str">
        <f t="shared" si="609"/>
        <v>1, 0.7, 0.4, 0.1</v>
      </c>
      <c r="G326" s="1" t="str">
        <f t="shared" si="610"/>
        <v>8000, 100, 100, 100</v>
      </c>
      <c r="H326" s="1" t="str">
        <f t="shared" si="611"/>
        <v>8000, 100, 100, 100</v>
      </c>
      <c r="I326" s="3" t="s">
        <v>88</v>
      </c>
      <c r="K326" s="4" t="str">
        <f t="shared" si="612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613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614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615"/>
        <v/>
      </c>
      <c r="AD326">
        <v>0.1</v>
      </c>
      <c r="AE326">
        <v>100</v>
      </c>
      <c r="AF326">
        <v>100</v>
      </c>
      <c r="AG326" s="3"/>
      <c r="AI326" s="4" t="str">
        <f t="shared" si="616"/>
        <v/>
      </c>
      <c r="AM326" s="3"/>
      <c r="AO326" s="4" t="str">
        <f t="shared" si="617"/>
        <v/>
      </c>
      <c r="AS326" s="3"/>
      <c r="AU326" s="4" t="str">
        <f t="shared" si="618"/>
        <v/>
      </c>
      <c r="AY326" s="3"/>
      <c r="BA326" s="4" t="str">
        <f t="shared" si="619"/>
        <v/>
      </c>
      <c r="BE326" s="3"/>
      <c r="BG326" s="4" t="str">
        <f t="shared" si="620"/>
        <v/>
      </c>
    </row>
    <row r="327" spans="1:59">
      <c r="A327" s="12" t="s">
        <v>408</v>
      </c>
      <c r="C327" t="str">
        <f t="shared" si="606"/>
        <v>Gold, Gold, Gold, Gold</v>
      </c>
      <c r="D327" t="str">
        <f t="shared" ca="1" si="607"/>
        <v>2, 2, 2, 2</v>
      </c>
      <c r="E327" s="1" t="str">
        <f t="shared" si="608"/>
        <v xml:space="preserve">, , , </v>
      </c>
      <c r="F327" s="1" t="str">
        <f t="shared" si="609"/>
        <v>1, 0.7, 0.4, 0.1</v>
      </c>
      <c r="G327" s="1" t="str">
        <f t="shared" si="610"/>
        <v>8500, 100, 100, 100</v>
      </c>
      <c r="H327" s="1" t="str">
        <f t="shared" si="611"/>
        <v>8500, 100, 100, 100</v>
      </c>
      <c r="I327" s="3" t="s">
        <v>88</v>
      </c>
      <c r="K327" s="4" t="str">
        <f t="shared" si="612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613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614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615"/>
        <v/>
      </c>
      <c r="AD327">
        <v>0.1</v>
      </c>
      <c r="AE327">
        <v>100</v>
      </c>
      <c r="AF327">
        <v>100</v>
      </c>
      <c r="AG327" s="3"/>
      <c r="AI327" s="4" t="str">
        <f t="shared" si="616"/>
        <v/>
      </c>
      <c r="AM327" s="3"/>
      <c r="AO327" s="4" t="str">
        <f t="shared" si="617"/>
        <v/>
      </c>
      <c r="AS327" s="3"/>
      <c r="AU327" s="4" t="str">
        <f t="shared" si="618"/>
        <v/>
      </c>
      <c r="AY327" s="3"/>
      <c r="BA327" s="4" t="str">
        <f t="shared" si="619"/>
        <v/>
      </c>
      <c r="BE327" s="3"/>
      <c r="BG327" s="4" t="str">
        <f t="shared" si="620"/>
        <v/>
      </c>
    </row>
    <row r="328" spans="1:59">
      <c r="A328" s="12" t="s">
        <v>409</v>
      </c>
      <c r="C328" t="str">
        <f t="shared" si="537"/>
        <v>PowerPoint, PowerPoint, PowerPoint</v>
      </c>
      <c r="D328" t="str">
        <f t="shared" ca="1" si="538"/>
        <v>10, 10, 10</v>
      </c>
      <c r="E328" s="1" t="str">
        <f t="shared" si="539"/>
        <v>f, f, f</v>
      </c>
      <c r="F328" s="1" t="str">
        <f t="shared" si="540"/>
        <v>1, 1, 1</v>
      </c>
      <c r="G328" s="1" t="str">
        <f t="shared" si="541"/>
        <v>2, 2, 2</v>
      </c>
      <c r="H328" s="1" t="str">
        <f t="shared" si="542"/>
        <v>3, 3, 3</v>
      </c>
      <c r="I328" s="3" t="s">
        <v>93</v>
      </c>
      <c r="J328" t="s">
        <v>434</v>
      </c>
      <c r="K328" s="4" t="str">
        <f t="shared" ref="K328:K335" si="621">IF(AND(OR(I328="Gacha",I328="Origin"),ISBLANK(J328)),"서브밸류 필요","")</f>
        <v/>
      </c>
      <c r="L328">
        <v>1</v>
      </c>
      <c r="M328">
        <v>2</v>
      </c>
      <c r="N328">
        <v>3</v>
      </c>
      <c r="O328" s="3" t="s">
        <v>93</v>
      </c>
      <c r="P328" t="s">
        <v>166</v>
      </c>
      <c r="Q328" s="4" t="str">
        <f t="shared" si="613"/>
        <v/>
      </c>
      <c r="R328">
        <v>1</v>
      </c>
      <c r="S328">
        <v>2</v>
      </c>
      <c r="T328">
        <v>3</v>
      </c>
      <c r="U328" s="3" t="s">
        <v>93</v>
      </c>
      <c r="V328" t="s">
        <v>166</v>
      </c>
      <c r="W328" s="4" t="str">
        <f t="shared" si="614"/>
        <v/>
      </c>
      <c r="X328">
        <v>1</v>
      </c>
      <c r="Y328">
        <v>2</v>
      </c>
      <c r="Z328">
        <v>3</v>
      </c>
      <c r="AA328" s="3"/>
      <c r="AC328" s="4" t="str">
        <f t="shared" si="600"/>
        <v/>
      </c>
      <c r="AG328" s="3"/>
      <c r="AI328" s="4" t="str">
        <f t="shared" si="601"/>
        <v/>
      </c>
      <c r="AM328" s="3"/>
      <c r="AO328" s="4" t="str">
        <f t="shared" si="602"/>
        <v/>
      </c>
      <c r="AS328" s="3"/>
      <c r="AU328" s="4" t="str">
        <f t="shared" si="603"/>
        <v/>
      </c>
      <c r="AY328" s="3"/>
      <c r="BA328" s="4" t="str">
        <f t="shared" si="605"/>
        <v/>
      </c>
      <c r="BE328" s="3"/>
      <c r="BG328" s="4" t="str">
        <f t="shared" si="565"/>
        <v/>
      </c>
    </row>
    <row r="329" spans="1:59">
      <c r="A329" s="12" t="s">
        <v>410</v>
      </c>
      <c r="C329" t="str">
        <f t="shared" si="537"/>
        <v>PowerPoint, PowerPoint, PowerPoint</v>
      </c>
      <c r="D329" t="str">
        <f t="shared" ca="1" si="538"/>
        <v>10, 10, 10</v>
      </c>
      <c r="E329" s="1" t="str">
        <f t="shared" si="539"/>
        <v>f, f, f</v>
      </c>
      <c r="F329" s="1" t="str">
        <f t="shared" si="540"/>
        <v>1, 1, 1</v>
      </c>
      <c r="G329" s="1" t="str">
        <f t="shared" si="541"/>
        <v>2, 2, 2</v>
      </c>
      <c r="H329" s="1" t="str">
        <f t="shared" si="542"/>
        <v>4, 4, 4</v>
      </c>
      <c r="I329" s="3" t="s">
        <v>93</v>
      </c>
      <c r="J329" t="s">
        <v>434</v>
      </c>
      <c r="K329" s="4" t="str">
        <f t="shared" si="621"/>
        <v/>
      </c>
      <c r="L329">
        <v>1</v>
      </c>
      <c r="M329">
        <v>2</v>
      </c>
      <c r="N329">
        <v>4</v>
      </c>
      <c r="O329" s="3" t="s">
        <v>93</v>
      </c>
      <c r="P329" t="s">
        <v>166</v>
      </c>
      <c r="Q329" s="4" t="str">
        <f t="shared" si="613"/>
        <v/>
      </c>
      <c r="R329">
        <v>1</v>
      </c>
      <c r="S329">
        <v>2</v>
      </c>
      <c r="T329">
        <v>4</v>
      </c>
      <c r="U329" s="3" t="s">
        <v>93</v>
      </c>
      <c r="V329" t="s">
        <v>166</v>
      </c>
      <c r="W329" s="4" t="str">
        <f t="shared" si="614"/>
        <v/>
      </c>
      <c r="X329">
        <v>1</v>
      </c>
      <c r="Y329">
        <v>2</v>
      </c>
      <c r="Z329">
        <v>4</v>
      </c>
      <c r="AA329" s="3"/>
      <c r="AC329" s="4" t="str">
        <f t="shared" si="600"/>
        <v/>
      </c>
      <c r="AG329" s="3"/>
      <c r="AI329" s="4" t="str">
        <f t="shared" si="601"/>
        <v/>
      </c>
      <c r="AM329" s="3"/>
      <c r="AO329" s="4" t="str">
        <f t="shared" si="602"/>
        <v/>
      </c>
      <c r="AS329" s="3"/>
      <c r="AU329" s="4" t="str">
        <f t="shared" si="603"/>
        <v/>
      </c>
      <c r="AY329" s="3"/>
      <c r="BA329" s="4" t="str">
        <f t="shared" si="605"/>
        <v/>
      </c>
      <c r="BE329" s="3"/>
      <c r="BG329" s="4" t="str">
        <f t="shared" si="565"/>
        <v/>
      </c>
    </row>
    <row r="330" spans="1:59">
      <c r="A330" s="12" t="s">
        <v>411</v>
      </c>
      <c r="C330" t="str">
        <f t="shared" si="537"/>
        <v>PowerPoint, PowerPoint, PowerPoint</v>
      </c>
      <c r="D330" t="str">
        <f t="shared" ca="1" si="538"/>
        <v>10, 10, 10</v>
      </c>
      <c r="E330" s="1" t="str">
        <f t="shared" si="539"/>
        <v>f, f, f</v>
      </c>
      <c r="F330" s="1" t="str">
        <f t="shared" si="540"/>
        <v>1, 1, 1</v>
      </c>
      <c r="G330" s="1" t="str">
        <f t="shared" si="541"/>
        <v>3, 3, 3</v>
      </c>
      <c r="H330" s="1" t="str">
        <f t="shared" si="542"/>
        <v>4, 4, 4</v>
      </c>
      <c r="I330" s="3" t="s">
        <v>93</v>
      </c>
      <c r="J330" t="s">
        <v>434</v>
      </c>
      <c r="K330" s="4" t="str">
        <f t="shared" si="621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613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614"/>
        <v/>
      </c>
      <c r="X330">
        <v>1</v>
      </c>
      <c r="Y330">
        <v>3</v>
      </c>
      <c r="Z330">
        <v>4</v>
      </c>
      <c r="AA330" s="3"/>
      <c r="AC330" s="4" t="str">
        <f t="shared" si="600"/>
        <v/>
      </c>
      <c r="AG330" s="3"/>
      <c r="AI330" s="4" t="str">
        <f t="shared" si="601"/>
        <v/>
      </c>
      <c r="AM330" s="3"/>
      <c r="AO330" s="4" t="str">
        <f t="shared" si="602"/>
        <v/>
      </c>
      <c r="AS330" s="3"/>
      <c r="AU330" s="4" t="str">
        <f t="shared" si="603"/>
        <v/>
      </c>
      <c r="AY330" s="3"/>
      <c r="BA330" s="4" t="str">
        <f t="shared" si="605"/>
        <v/>
      </c>
      <c r="BE330" s="3"/>
      <c r="BG330" s="4" t="str">
        <f t="shared" si="565"/>
        <v/>
      </c>
    </row>
    <row r="331" spans="1:59">
      <c r="A331" s="12" t="s">
        <v>412</v>
      </c>
      <c r="C331" t="str">
        <f t="shared" si="537"/>
        <v>PowerPoint, PowerPoint, PowerPoint</v>
      </c>
      <c r="D331" t="str">
        <f t="shared" ca="1" si="538"/>
        <v>10, 10, 10</v>
      </c>
      <c r="E331" s="1" t="str">
        <f t="shared" si="539"/>
        <v>f, f, f</v>
      </c>
      <c r="F331" s="1" t="str">
        <f t="shared" si="540"/>
        <v>1, 1, 1</v>
      </c>
      <c r="G331" s="1" t="str">
        <f t="shared" si="541"/>
        <v>3, 3, 3</v>
      </c>
      <c r="H331" s="1" t="str">
        <f t="shared" si="542"/>
        <v>5, 5, 5</v>
      </c>
      <c r="I331" s="3" t="s">
        <v>93</v>
      </c>
      <c r="J331" t="s">
        <v>434</v>
      </c>
      <c r="K331" s="4" t="str">
        <f t="shared" si="621"/>
        <v/>
      </c>
      <c r="L331">
        <v>1</v>
      </c>
      <c r="M331">
        <v>3</v>
      </c>
      <c r="N331">
        <v>5</v>
      </c>
      <c r="O331" s="3" t="s">
        <v>93</v>
      </c>
      <c r="P331" t="s">
        <v>166</v>
      </c>
      <c r="Q331" s="4" t="str">
        <f t="shared" si="613"/>
        <v/>
      </c>
      <c r="R331">
        <v>1</v>
      </c>
      <c r="S331">
        <v>3</v>
      </c>
      <c r="T331">
        <v>5</v>
      </c>
      <c r="U331" s="3" t="s">
        <v>93</v>
      </c>
      <c r="V331" t="s">
        <v>166</v>
      </c>
      <c r="W331" s="4" t="str">
        <f t="shared" si="614"/>
        <v/>
      </c>
      <c r="X331">
        <v>1</v>
      </c>
      <c r="Y331">
        <v>3</v>
      </c>
      <c r="Z331">
        <v>5</v>
      </c>
      <c r="AA331" s="3"/>
      <c r="AC331" s="4" t="str">
        <f t="shared" si="600"/>
        <v/>
      </c>
      <c r="AG331" s="3"/>
      <c r="AI331" s="4" t="str">
        <f t="shared" si="601"/>
        <v/>
      </c>
      <c r="AM331" s="3"/>
      <c r="AO331" s="4" t="str">
        <f t="shared" si="602"/>
        <v/>
      </c>
      <c r="AS331" s="3"/>
      <c r="AU331" s="4" t="str">
        <f t="shared" si="603"/>
        <v/>
      </c>
      <c r="AY331" s="3"/>
      <c r="BA331" s="4" t="str">
        <f t="shared" si="605"/>
        <v/>
      </c>
      <c r="BE331" s="3"/>
      <c r="BG331" s="4" t="str">
        <f t="shared" si="565"/>
        <v/>
      </c>
    </row>
    <row r="332" spans="1:59">
      <c r="A332" s="12" t="s">
        <v>413</v>
      </c>
      <c r="C332" t="str">
        <f t="shared" si="537"/>
        <v>PowerPoint, PowerPoint, PowerPoint</v>
      </c>
      <c r="D332" t="str">
        <f t="shared" ca="1" si="538"/>
        <v>10, 10, 10</v>
      </c>
      <c r="E332" s="1" t="str">
        <f t="shared" si="539"/>
        <v>f, f, f</v>
      </c>
      <c r="F332" s="1" t="str">
        <f t="shared" si="540"/>
        <v>1, 1, 1</v>
      </c>
      <c r="G332" s="1" t="str">
        <f t="shared" si="541"/>
        <v>4, 4, 4</v>
      </c>
      <c r="H332" s="1" t="str">
        <f t="shared" si="542"/>
        <v>5, 5, 5</v>
      </c>
      <c r="I332" s="3" t="s">
        <v>93</v>
      </c>
      <c r="J332" t="s">
        <v>434</v>
      </c>
      <c r="K332" s="4" t="str">
        <f t="shared" si="621"/>
        <v/>
      </c>
      <c r="L332">
        <v>1</v>
      </c>
      <c r="M332">
        <v>4</v>
      </c>
      <c r="N332">
        <v>5</v>
      </c>
      <c r="O332" s="3" t="s">
        <v>93</v>
      </c>
      <c r="P332" t="s">
        <v>166</v>
      </c>
      <c r="Q332" s="4" t="str">
        <f t="shared" si="613"/>
        <v/>
      </c>
      <c r="R332">
        <v>1</v>
      </c>
      <c r="S332">
        <v>4</v>
      </c>
      <c r="T332">
        <v>5</v>
      </c>
      <c r="U332" s="3" t="s">
        <v>93</v>
      </c>
      <c r="V332" t="s">
        <v>166</v>
      </c>
      <c r="W332" s="4" t="str">
        <f t="shared" si="614"/>
        <v/>
      </c>
      <c r="X332">
        <v>1</v>
      </c>
      <c r="Y332">
        <v>4</v>
      </c>
      <c r="Z332">
        <v>5</v>
      </c>
      <c r="AA332" s="3"/>
      <c r="AC332" s="4" t="str">
        <f t="shared" si="600"/>
        <v/>
      </c>
      <c r="AG332" s="3"/>
      <c r="AI332" s="4" t="str">
        <f t="shared" si="601"/>
        <v/>
      </c>
      <c r="AM332" s="3"/>
      <c r="AO332" s="4" t="str">
        <f t="shared" si="602"/>
        <v/>
      </c>
      <c r="AS332" s="3"/>
      <c r="AU332" s="4" t="str">
        <f t="shared" si="603"/>
        <v/>
      </c>
      <c r="AY332" s="3"/>
      <c r="BA332" s="4" t="str">
        <f t="shared" si="605"/>
        <v/>
      </c>
      <c r="BE332" s="3"/>
      <c r="BG332" s="4" t="str">
        <f t="shared" si="565"/>
        <v/>
      </c>
    </row>
    <row r="333" spans="1:59">
      <c r="A333" s="12" t="s">
        <v>414</v>
      </c>
      <c r="C333" t="str">
        <f t="shared" si="537"/>
        <v>PowerPoint, PowerPoint, PowerPoint</v>
      </c>
      <c r="D333" t="str">
        <f t="shared" ca="1" si="538"/>
        <v>10, 10, 10</v>
      </c>
      <c r="E333" s="1" t="str">
        <f t="shared" si="539"/>
        <v>f, f, f</v>
      </c>
      <c r="F333" s="1" t="str">
        <f t="shared" si="540"/>
        <v>1, 1, 1</v>
      </c>
      <c r="G333" s="1" t="str">
        <f t="shared" si="541"/>
        <v>4, 4, 4</v>
      </c>
      <c r="H333" s="1" t="str">
        <f t="shared" si="542"/>
        <v>6, 6, 6</v>
      </c>
      <c r="I333" s="3" t="s">
        <v>93</v>
      </c>
      <c r="J333" t="s">
        <v>434</v>
      </c>
      <c r="K333" s="4" t="str">
        <f t="shared" si="621"/>
        <v/>
      </c>
      <c r="L333">
        <v>1</v>
      </c>
      <c r="M333">
        <v>4</v>
      </c>
      <c r="N333">
        <v>6</v>
      </c>
      <c r="O333" s="3" t="s">
        <v>93</v>
      </c>
      <c r="P333" t="s">
        <v>166</v>
      </c>
      <c r="Q333" s="4" t="str">
        <f t="shared" si="613"/>
        <v/>
      </c>
      <c r="R333">
        <v>1</v>
      </c>
      <c r="S333">
        <v>4</v>
      </c>
      <c r="T333">
        <v>6</v>
      </c>
      <c r="U333" s="3" t="s">
        <v>93</v>
      </c>
      <c r="V333" t="s">
        <v>166</v>
      </c>
      <c r="W333" s="4" t="str">
        <f t="shared" si="614"/>
        <v/>
      </c>
      <c r="X333">
        <v>1</v>
      </c>
      <c r="Y333">
        <v>4</v>
      </c>
      <c r="Z333">
        <v>6</v>
      </c>
      <c r="AA333" s="3"/>
      <c r="AC333" s="4" t="str">
        <f t="shared" si="600"/>
        <v/>
      </c>
      <c r="AG333" s="3"/>
      <c r="AI333" s="4" t="str">
        <f t="shared" si="601"/>
        <v/>
      </c>
      <c r="AM333" s="3"/>
      <c r="AO333" s="4" t="str">
        <f t="shared" si="602"/>
        <v/>
      </c>
      <c r="AS333" s="3"/>
      <c r="AU333" s="4" t="str">
        <f t="shared" si="603"/>
        <v/>
      </c>
      <c r="AY333" s="3"/>
      <c r="BA333" s="4" t="str">
        <f t="shared" si="605"/>
        <v/>
      </c>
      <c r="BE333" s="3"/>
      <c r="BG333" s="4" t="str">
        <f t="shared" si="565"/>
        <v/>
      </c>
    </row>
    <row r="334" spans="1:59">
      <c r="A334" s="12" t="s">
        <v>415</v>
      </c>
      <c r="C334" t="str">
        <f t="shared" si="537"/>
        <v>PowerPoint, PowerPoint, PowerPoint</v>
      </c>
      <c r="D334" t="str">
        <f t="shared" ca="1" si="538"/>
        <v>10, 10, 10</v>
      </c>
      <c r="E334" s="1" t="str">
        <f t="shared" si="539"/>
        <v>f, f, f</v>
      </c>
      <c r="F334" s="1" t="str">
        <f t="shared" si="540"/>
        <v>1, 1, 1</v>
      </c>
      <c r="G334" s="1" t="str">
        <f t="shared" si="541"/>
        <v>5, 5, 5</v>
      </c>
      <c r="H334" s="1" t="str">
        <f t="shared" si="542"/>
        <v>6, 6, 6</v>
      </c>
      <c r="I334" s="3" t="s">
        <v>93</v>
      </c>
      <c r="J334" t="s">
        <v>434</v>
      </c>
      <c r="K334" s="4" t="str">
        <f t="shared" si="621"/>
        <v/>
      </c>
      <c r="L334">
        <v>1</v>
      </c>
      <c r="M334">
        <v>5</v>
      </c>
      <c r="N334">
        <v>6</v>
      </c>
      <c r="O334" s="3" t="s">
        <v>93</v>
      </c>
      <c r="P334" t="s">
        <v>166</v>
      </c>
      <c r="Q334" s="4" t="str">
        <f t="shared" si="613"/>
        <v/>
      </c>
      <c r="R334">
        <v>1</v>
      </c>
      <c r="S334">
        <v>5</v>
      </c>
      <c r="T334">
        <v>6</v>
      </c>
      <c r="U334" s="3" t="s">
        <v>93</v>
      </c>
      <c r="V334" t="s">
        <v>166</v>
      </c>
      <c r="W334" s="4" t="str">
        <f t="shared" si="614"/>
        <v/>
      </c>
      <c r="X334">
        <v>1</v>
      </c>
      <c r="Y334">
        <v>5</v>
      </c>
      <c r="Z334">
        <v>6</v>
      </c>
      <c r="AA334" s="3"/>
      <c r="AC334" s="4" t="str">
        <f t="shared" si="600"/>
        <v/>
      </c>
      <c r="AG334" s="3"/>
      <c r="AI334" s="4" t="str">
        <f t="shared" si="601"/>
        <v/>
      </c>
      <c r="AM334" s="3"/>
      <c r="AO334" s="4" t="str">
        <f t="shared" si="602"/>
        <v/>
      </c>
      <c r="AS334" s="3"/>
      <c r="AU334" s="4" t="str">
        <f t="shared" si="603"/>
        <v/>
      </c>
      <c r="AY334" s="3"/>
      <c r="BA334" s="4" t="str">
        <f t="shared" si="605"/>
        <v/>
      </c>
      <c r="BE334" s="3"/>
      <c r="BG334" s="4" t="str">
        <f t="shared" si="565"/>
        <v/>
      </c>
    </row>
    <row r="335" spans="1:59">
      <c r="A335" s="12" t="s">
        <v>416</v>
      </c>
      <c r="C335" t="str">
        <f t="shared" si="537"/>
        <v>PowerPoint, PowerPoint, PowerPoint</v>
      </c>
      <c r="D335" t="str">
        <f t="shared" ca="1" si="538"/>
        <v>10, 10, 10</v>
      </c>
      <c r="E335" s="1" t="str">
        <f t="shared" si="539"/>
        <v>f, f, f</v>
      </c>
      <c r="F335" s="1" t="str">
        <f t="shared" si="540"/>
        <v>1, 1, 1</v>
      </c>
      <c r="G335" s="1" t="str">
        <f t="shared" si="541"/>
        <v>5, 5, 5</v>
      </c>
      <c r="H335" s="1" t="str">
        <f t="shared" si="542"/>
        <v>7, 7, 7</v>
      </c>
      <c r="I335" s="3" t="s">
        <v>93</v>
      </c>
      <c r="J335" t="s">
        <v>434</v>
      </c>
      <c r="K335" s="4" t="str">
        <f t="shared" si="621"/>
        <v/>
      </c>
      <c r="L335">
        <v>1</v>
      </c>
      <c r="M335">
        <v>5</v>
      </c>
      <c r="N335">
        <v>7</v>
      </c>
      <c r="O335" s="3" t="s">
        <v>93</v>
      </c>
      <c r="P335" t="s">
        <v>166</v>
      </c>
      <c r="Q335" s="4" t="str">
        <f t="shared" si="613"/>
        <v/>
      </c>
      <c r="R335">
        <v>1</v>
      </c>
      <c r="S335">
        <v>5</v>
      </c>
      <c r="T335">
        <v>7</v>
      </c>
      <c r="U335" s="3" t="s">
        <v>93</v>
      </c>
      <c r="V335" t="s">
        <v>166</v>
      </c>
      <c r="W335" s="4" t="str">
        <f t="shared" si="614"/>
        <v/>
      </c>
      <c r="X335">
        <v>1</v>
      </c>
      <c r="Y335">
        <v>5</v>
      </c>
      <c r="Z335">
        <v>7</v>
      </c>
      <c r="AA335" s="3"/>
      <c r="AC335" s="4" t="str">
        <f t="shared" si="600"/>
        <v/>
      </c>
      <c r="AG335" s="3"/>
      <c r="AI335" s="4" t="str">
        <f t="shared" si="601"/>
        <v/>
      </c>
      <c r="AM335" s="3"/>
      <c r="AO335" s="4" t="str">
        <f t="shared" si="602"/>
        <v/>
      </c>
      <c r="AS335" s="3"/>
      <c r="AU335" s="4" t="str">
        <f t="shared" si="603"/>
        <v/>
      </c>
      <c r="AY335" s="3"/>
      <c r="BA335" s="4" t="str">
        <f t="shared" si="605"/>
        <v/>
      </c>
      <c r="BE335" s="3"/>
      <c r="BG335" s="4" t="str">
        <f t="shared" si="565"/>
        <v/>
      </c>
    </row>
    <row r="336" spans="1:59">
      <c r="A336" s="12" t="s">
        <v>416</v>
      </c>
      <c r="C336" t="str">
        <f t="shared" ref="C336:C343" si="622">IF(ISBLANK(I336),"",I336)
&amp;IF(ISBLANK(O336),"",", "&amp;O336)
&amp;IF(ISBLANK(U336),"",", "&amp;U336)
&amp;IF(ISBLANK(AA336),"",", "&amp;AA336)
&amp;IF(ISBLANK(AG336),"",", "&amp;AG336)
&amp;IF(ISBLANK(AM336),"",", "&amp;AM336)
&amp;IF(ISBLANK(AS336),"",", "&amp;AS336)
&amp;IF(ISBLANK(AY336),"",", "&amp;AY336)
&amp;IF(ISBLANK(BE336),"",", "&amp;BE336)</f>
        <v>PowerPoint, PowerPoint, PowerPoint</v>
      </c>
      <c r="D336" t="str">
        <f t="shared" ref="D336:D343" ca="1" si="6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ref="E336:E343" si="624">IF(ISBLANK(J336),"",J336)
&amp;IF(ISBLANK(O336),"",", "&amp;P336)
&amp;IF(ISBLANK(U336),"",", "&amp;V336)
&amp;IF(ISBLANK(AA336),"",", "&amp;AB336)
&amp;IF(ISBLANK(AG336),"",", "&amp;AH336)
&amp;IF(ISBLANK(AM336),"",", "&amp;AN336)
&amp;IF(ISBLANK(AS336),"",", "&amp;AT336)
&amp;IF(ISBLANK(AY336),"",", "&amp;AZ336)
&amp;IF(ISBLANK(BE336),"",", "&amp;BF336)</f>
        <v>f, f, f</v>
      </c>
      <c r="F336" s="1" t="str">
        <f t="shared" ref="F336:F343" si="625">IF(ISBLANK(L336),"",L336)
&amp;IF(ISBLANK(R336),"",", "&amp;R336)
&amp;IF(ISBLANK(X336),"",", "&amp;X336)
&amp;IF(ISBLANK(AD336),"",", "&amp;AD336)
&amp;IF(ISBLANK(AJ336),"",", "&amp;AJ336)
&amp;IF(ISBLANK(AP336),"",", "&amp;AP336)
&amp;IF(ISBLANK(AV336),"",", "&amp;AV336)
&amp;IF(ISBLANK(BB336),"",", "&amp;BB336)
&amp;IF(ISBLANK(BH336),"",", "&amp;BH336)</f>
        <v>1, 1, 1</v>
      </c>
      <c r="G336" s="1" t="str">
        <f t="shared" ref="G336:G343" si="626">IF(ISBLANK(M336),"",M336)
&amp;IF(ISBLANK(S336),"",", "&amp;S336)
&amp;IF(ISBLANK(Y336),"",", "&amp;Y336)
&amp;IF(ISBLANK(AE336),"",", "&amp;AE336)
&amp;IF(ISBLANK(AK336),"",", "&amp;AK336)
&amp;IF(ISBLANK(AQ336),"",", "&amp;AQ336)
&amp;IF(ISBLANK(AW336),"",", "&amp;AW336)
&amp;IF(ISBLANK(BC336),"",", "&amp;BC336)
&amp;IF(ISBLANK(BI336),"",", "&amp;BI336)</f>
        <v>6, 6, 6</v>
      </c>
      <c r="H336" s="1" t="str">
        <f t="shared" ref="H336:H343" si="627">IF(ISBLANK(N336),"",N336)
&amp;IF(ISBLANK(T336),"",", "&amp;T336)
&amp;IF(ISBLANK(Z336),"",", "&amp;Z336)
&amp;IF(ISBLANK(AF336),"",", "&amp;AF336)
&amp;IF(ISBLANK(AL336),"",", "&amp;AL336)
&amp;IF(ISBLANK(AR336),"",", "&amp;AR336)
&amp;IF(ISBLANK(AX336),"",", "&amp;AX336)
&amp;IF(ISBLANK(BD336),"",", "&amp;BD336)
&amp;IF(ISBLANK(BJ336),"",", "&amp;BJ336)</f>
        <v>7, 7, 7</v>
      </c>
      <c r="I336" s="3" t="s">
        <v>93</v>
      </c>
      <c r="J336" t="s">
        <v>166</v>
      </c>
      <c r="K336" s="4" t="str">
        <f t="shared" ref="K336:K375" si="628">IF(AND(OR(I336="Gacha",I336="Origin"),ISBLANK(J336)),"서브밸류 필요","")</f>
        <v/>
      </c>
      <c r="L336">
        <v>1</v>
      </c>
      <c r="M336">
        <v>6</v>
      </c>
      <c r="N336">
        <v>7</v>
      </c>
      <c r="O336" s="3" t="s">
        <v>93</v>
      </c>
      <c r="P336" t="s">
        <v>453</v>
      </c>
      <c r="Q336" s="4" t="str">
        <f t="shared" si="613"/>
        <v/>
      </c>
      <c r="R336">
        <v>1</v>
      </c>
      <c r="S336">
        <v>6</v>
      </c>
      <c r="T336">
        <v>7</v>
      </c>
      <c r="U336" s="3" t="s">
        <v>93</v>
      </c>
      <c r="V336" t="s">
        <v>453</v>
      </c>
      <c r="W336" s="4" t="str">
        <f t="shared" si="614"/>
        <v/>
      </c>
      <c r="X336">
        <v>1</v>
      </c>
      <c r="Y336">
        <v>6</v>
      </c>
      <c r="Z336">
        <v>7</v>
      </c>
      <c r="AA336" s="3"/>
      <c r="AC336" s="4" t="str">
        <f t="shared" ref="AC336:AC359" si="629">IF(AND(OR(AA336="Gacha",AA336="Origin"),ISBLANK(AB336)),"서브밸류 필요","")</f>
        <v/>
      </c>
      <c r="AG336" s="3"/>
      <c r="AI336" s="4" t="str">
        <f t="shared" ref="AI336:AI359" si="630">IF(AND(OR(AG336="Gacha",AG336="Origin"),ISBLANK(AH336)),"서브밸류 필요","")</f>
        <v/>
      </c>
      <c r="AM336" s="3"/>
      <c r="AO336" s="4" t="str">
        <f t="shared" ref="AO336:AO359" si="631">IF(AND(OR(AM336="Gacha",AM336="Origin"),ISBLANK(AN336)),"서브밸류 필요","")</f>
        <v/>
      </c>
      <c r="AS336" s="3"/>
      <c r="AU336" s="4" t="str">
        <f t="shared" ref="AU336:AU359" si="632">IF(AND(OR(AS336="Gacha",AS336="Origin"),ISBLANK(AT336)),"서브밸류 필요","")</f>
        <v/>
      </c>
      <c r="AY336" s="3"/>
      <c r="BA336" s="4" t="str">
        <f t="shared" ref="BA336:BA359" si="633">IF(AND(OR(AY336="Gacha",AY336="Origin"),ISBLANK(AZ336)),"서브밸류 필요","")</f>
        <v/>
      </c>
      <c r="BE336" s="3"/>
      <c r="BG336" s="4" t="str">
        <f t="shared" ref="BG336:BG359" si="634">IF(AND(OR(BE336="Gacha",BE336="Origin"),ISBLANK(BF336)),"서브밸류 필요","")</f>
        <v/>
      </c>
    </row>
    <row r="337" spans="1:59">
      <c r="A337" s="12" t="s">
        <v>416</v>
      </c>
      <c r="C337" t="str">
        <f t="shared" si="622"/>
        <v>PowerPoint, PowerPoint, PowerPoint</v>
      </c>
      <c r="D337" t="str">
        <f t="shared" ca="1" si="623"/>
        <v>10, 10, 10</v>
      </c>
      <c r="E337" s="1" t="str">
        <f t="shared" si="624"/>
        <v>f, f, f</v>
      </c>
      <c r="F337" s="1" t="str">
        <f t="shared" si="625"/>
        <v>1, 1, 1</v>
      </c>
      <c r="G337" s="1" t="str">
        <f t="shared" si="626"/>
        <v>6, 6, 6</v>
      </c>
      <c r="H337" s="1" t="str">
        <f t="shared" si="627"/>
        <v>8, 8, 8</v>
      </c>
      <c r="I337" s="3" t="s">
        <v>93</v>
      </c>
      <c r="J337" t="s">
        <v>166</v>
      </c>
      <c r="K337" s="4" t="str">
        <f t="shared" si="628"/>
        <v/>
      </c>
      <c r="L337">
        <v>1</v>
      </c>
      <c r="M337">
        <v>6</v>
      </c>
      <c r="N337">
        <v>8</v>
      </c>
      <c r="O337" s="3" t="s">
        <v>93</v>
      </c>
      <c r="P337" t="s">
        <v>453</v>
      </c>
      <c r="Q337" s="4" t="str">
        <f t="shared" si="613"/>
        <v/>
      </c>
      <c r="R337">
        <v>1</v>
      </c>
      <c r="S337">
        <v>6</v>
      </c>
      <c r="T337">
        <v>8</v>
      </c>
      <c r="U337" s="3" t="s">
        <v>93</v>
      </c>
      <c r="V337" t="s">
        <v>453</v>
      </c>
      <c r="W337" s="4" t="str">
        <f t="shared" si="614"/>
        <v/>
      </c>
      <c r="X337">
        <v>1</v>
      </c>
      <c r="Y337">
        <v>6</v>
      </c>
      <c r="Z337">
        <v>8</v>
      </c>
      <c r="AA337" s="3"/>
      <c r="AC337" s="4" t="str">
        <f t="shared" si="629"/>
        <v/>
      </c>
      <c r="AG337" s="3"/>
      <c r="AI337" s="4" t="str">
        <f t="shared" si="630"/>
        <v/>
      </c>
      <c r="AM337" s="3"/>
      <c r="AO337" s="4" t="str">
        <f t="shared" si="631"/>
        <v/>
      </c>
      <c r="AS337" s="3"/>
      <c r="AU337" s="4" t="str">
        <f t="shared" si="632"/>
        <v/>
      </c>
      <c r="AY337" s="3"/>
      <c r="BA337" s="4" t="str">
        <f t="shared" si="633"/>
        <v/>
      </c>
      <c r="BE337" s="3"/>
      <c r="BG337" s="4" t="str">
        <f t="shared" si="634"/>
        <v/>
      </c>
    </row>
    <row r="338" spans="1:59">
      <c r="A338" s="12" t="s">
        <v>416</v>
      </c>
      <c r="C338" t="str">
        <f t="shared" si="622"/>
        <v>PowerPoint, PowerPoint, PowerPoint</v>
      </c>
      <c r="D338" t="str">
        <f t="shared" ca="1" si="623"/>
        <v>10, 10, 10</v>
      </c>
      <c r="E338" s="1" t="str">
        <f t="shared" si="624"/>
        <v>f, f, f</v>
      </c>
      <c r="F338" s="1" t="str">
        <f t="shared" si="625"/>
        <v>1, 1, 1</v>
      </c>
      <c r="G338" s="1" t="str">
        <f t="shared" si="626"/>
        <v>7, 7, 7</v>
      </c>
      <c r="H338" s="1" t="str">
        <f t="shared" si="627"/>
        <v>8, 8, 8</v>
      </c>
      <c r="I338" s="3" t="s">
        <v>93</v>
      </c>
      <c r="J338" t="s">
        <v>166</v>
      </c>
      <c r="K338" s="4" t="str">
        <f t="shared" si="628"/>
        <v/>
      </c>
      <c r="L338">
        <v>1</v>
      </c>
      <c r="M338">
        <v>7</v>
      </c>
      <c r="N338">
        <v>8</v>
      </c>
      <c r="O338" s="3" t="s">
        <v>93</v>
      </c>
      <c r="P338" t="s">
        <v>453</v>
      </c>
      <c r="Q338" s="4" t="str">
        <f t="shared" si="613"/>
        <v/>
      </c>
      <c r="R338">
        <v>1</v>
      </c>
      <c r="S338">
        <v>7</v>
      </c>
      <c r="T338">
        <v>8</v>
      </c>
      <c r="U338" s="3" t="s">
        <v>93</v>
      </c>
      <c r="V338" t="s">
        <v>453</v>
      </c>
      <c r="W338" s="4" t="str">
        <f t="shared" si="614"/>
        <v/>
      </c>
      <c r="X338">
        <v>1</v>
      </c>
      <c r="Y338">
        <v>7</v>
      </c>
      <c r="Z338">
        <v>8</v>
      </c>
      <c r="AA338" s="3"/>
      <c r="AC338" s="4" t="str">
        <f t="shared" si="629"/>
        <v/>
      </c>
      <c r="AG338" s="3"/>
      <c r="AI338" s="4" t="str">
        <f t="shared" si="630"/>
        <v/>
      </c>
      <c r="AM338" s="3"/>
      <c r="AO338" s="4" t="str">
        <f t="shared" si="631"/>
        <v/>
      </c>
      <c r="AS338" s="3"/>
      <c r="AU338" s="4" t="str">
        <f t="shared" si="632"/>
        <v/>
      </c>
      <c r="AY338" s="3"/>
      <c r="BA338" s="4" t="str">
        <f t="shared" si="633"/>
        <v/>
      </c>
      <c r="BE338" s="3"/>
      <c r="BG338" s="4" t="str">
        <f t="shared" si="634"/>
        <v/>
      </c>
    </row>
    <row r="339" spans="1:59">
      <c r="A339" s="12" t="s">
        <v>416</v>
      </c>
      <c r="C339" t="str">
        <f t="shared" si="622"/>
        <v>PowerPoint, PowerPoint, PowerPoint</v>
      </c>
      <c r="D339" t="str">
        <f t="shared" ca="1" si="623"/>
        <v>10, 10, 10</v>
      </c>
      <c r="E339" s="1" t="str">
        <f t="shared" si="624"/>
        <v>f, f, f</v>
      </c>
      <c r="F339" s="1" t="str">
        <f t="shared" si="625"/>
        <v>1, 1, 1</v>
      </c>
      <c r="G339" s="1" t="str">
        <f t="shared" si="626"/>
        <v>7, 7, 7</v>
      </c>
      <c r="H339" s="1" t="str">
        <f t="shared" si="627"/>
        <v>9, 9, 9</v>
      </c>
      <c r="I339" s="3" t="s">
        <v>93</v>
      </c>
      <c r="J339" t="s">
        <v>166</v>
      </c>
      <c r="K339" s="4" t="str">
        <f t="shared" si="628"/>
        <v/>
      </c>
      <c r="L339">
        <v>1</v>
      </c>
      <c r="M339">
        <v>7</v>
      </c>
      <c r="N339">
        <v>9</v>
      </c>
      <c r="O339" s="3" t="s">
        <v>93</v>
      </c>
      <c r="P339" t="s">
        <v>453</v>
      </c>
      <c r="Q339" s="4" t="str">
        <f t="shared" si="613"/>
        <v/>
      </c>
      <c r="R339">
        <v>1</v>
      </c>
      <c r="S339">
        <v>7</v>
      </c>
      <c r="T339">
        <v>9</v>
      </c>
      <c r="U339" s="3" t="s">
        <v>93</v>
      </c>
      <c r="V339" t="s">
        <v>453</v>
      </c>
      <c r="W339" s="4" t="str">
        <f t="shared" si="614"/>
        <v/>
      </c>
      <c r="X339">
        <v>1</v>
      </c>
      <c r="Y339">
        <v>7</v>
      </c>
      <c r="Z339">
        <v>9</v>
      </c>
      <c r="AA339" s="3"/>
      <c r="AC339" s="4" t="str">
        <f t="shared" si="629"/>
        <v/>
      </c>
      <c r="AG339" s="3"/>
      <c r="AI339" s="4" t="str">
        <f t="shared" si="630"/>
        <v/>
      </c>
      <c r="AM339" s="3"/>
      <c r="AO339" s="4" t="str">
        <f t="shared" si="631"/>
        <v/>
      </c>
      <c r="AS339" s="3"/>
      <c r="AU339" s="4" t="str">
        <f t="shared" si="632"/>
        <v/>
      </c>
      <c r="AY339" s="3"/>
      <c r="BA339" s="4" t="str">
        <f t="shared" si="633"/>
        <v/>
      </c>
      <c r="BE339" s="3"/>
      <c r="BG339" s="4" t="str">
        <f t="shared" si="634"/>
        <v/>
      </c>
    </row>
    <row r="340" spans="1:59">
      <c r="A340" s="12" t="s">
        <v>416</v>
      </c>
      <c r="C340" t="str">
        <f t="shared" si="622"/>
        <v>PowerPoint, PowerPoint, PowerPoint</v>
      </c>
      <c r="D340" t="str">
        <f t="shared" ca="1" si="623"/>
        <v>10, 10, 10</v>
      </c>
      <c r="E340" s="1" t="str">
        <f t="shared" si="624"/>
        <v>f, f, f</v>
      </c>
      <c r="F340" s="1" t="str">
        <f t="shared" si="625"/>
        <v>1, 1, 1</v>
      </c>
      <c r="G340" s="1" t="str">
        <f t="shared" si="626"/>
        <v>8, 8, 8</v>
      </c>
      <c r="H340" s="1" t="str">
        <f t="shared" si="627"/>
        <v>9, 9, 9</v>
      </c>
      <c r="I340" s="3" t="s">
        <v>93</v>
      </c>
      <c r="J340" t="s">
        <v>166</v>
      </c>
      <c r="K340" s="4" t="str">
        <f t="shared" si="628"/>
        <v/>
      </c>
      <c r="L340">
        <v>1</v>
      </c>
      <c r="M340">
        <v>8</v>
      </c>
      <c r="N340">
        <v>9</v>
      </c>
      <c r="O340" s="3" t="s">
        <v>93</v>
      </c>
      <c r="P340" t="s">
        <v>453</v>
      </c>
      <c r="Q340" s="4" t="str">
        <f t="shared" si="613"/>
        <v/>
      </c>
      <c r="R340">
        <v>1</v>
      </c>
      <c r="S340">
        <v>8</v>
      </c>
      <c r="T340">
        <v>9</v>
      </c>
      <c r="U340" s="3" t="s">
        <v>93</v>
      </c>
      <c r="V340" t="s">
        <v>453</v>
      </c>
      <c r="W340" s="4" t="str">
        <f t="shared" si="614"/>
        <v/>
      </c>
      <c r="X340">
        <v>1</v>
      </c>
      <c r="Y340">
        <v>8</v>
      </c>
      <c r="Z340">
        <v>9</v>
      </c>
      <c r="AA340" s="3"/>
      <c r="AC340" s="4" t="str">
        <f t="shared" si="629"/>
        <v/>
      </c>
      <c r="AG340" s="3"/>
      <c r="AI340" s="4" t="str">
        <f t="shared" si="630"/>
        <v/>
      </c>
      <c r="AM340" s="3"/>
      <c r="AO340" s="4" t="str">
        <f t="shared" si="631"/>
        <v/>
      </c>
      <c r="AS340" s="3"/>
      <c r="AU340" s="4" t="str">
        <f t="shared" si="632"/>
        <v/>
      </c>
      <c r="AY340" s="3"/>
      <c r="BA340" s="4" t="str">
        <f t="shared" si="633"/>
        <v/>
      </c>
      <c r="BE340" s="3"/>
      <c r="BG340" s="4" t="str">
        <f t="shared" si="634"/>
        <v/>
      </c>
    </row>
    <row r="341" spans="1:59">
      <c r="A341" s="12" t="s">
        <v>416</v>
      </c>
      <c r="C341" t="str">
        <f t="shared" si="622"/>
        <v>PowerPoint, PowerPoint, PowerPoint</v>
      </c>
      <c r="D341" t="str">
        <f t="shared" ca="1" si="623"/>
        <v>10, 10, 10</v>
      </c>
      <c r="E341" s="1" t="str">
        <f t="shared" si="624"/>
        <v>f, f, f</v>
      </c>
      <c r="F341" s="1" t="str">
        <f t="shared" si="625"/>
        <v>1, 1, 1</v>
      </c>
      <c r="G341" s="1" t="str">
        <f t="shared" si="626"/>
        <v>8, 8, 8</v>
      </c>
      <c r="H341" s="1" t="str">
        <f t="shared" si="627"/>
        <v>10, 10, 10</v>
      </c>
      <c r="I341" s="3" t="s">
        <v>93</v>
      </c>
      <c r="J341" t="s">
        <v>166</v>
      </c>
      <c r="K341" s="4" t="str">
        <f t="shared" si="628"/>
        <v/>
      </c>
      <c r="L341">
        <v>1</v>
      </c>
      <c r="M341">
        <v>8</v>
      </c>
      <c r="N341">
        <v>10</v>
      </c>
      <c r="O341" s="3" t="s">
        <v>93</v>
      </c>
      <c r="P341" t="s">
        <v>453</v>
      </c>
      <c r="Q341" s="4" t="str">
        <f t="shared" si="613"/>
        <v/>
      </c>
      <c r="R341">
        <v>1</v>
      </c>
      <c r="S341">
        <v>8</v>
      </c>
      <c r="T341">
        <v>10</v>
      </c>
      <c r="U341" s="3" t="s">
        <v>93</v>
      </c>
      <c r="V341" t="s">
        <v>453</v>
      </c>
      <c r="W341" s="4" t="str">
        <f t="shared" si="614"/>
        <v/>
      </c>
      <c r="X341">
        <v>1</v>
      </c>
      <c r="Y341">
        <v>8</v>
      </c>
      <c r="Z341">
        <v>10</v>
      </c>
      <c r="AA341" s="3"/>
      <c r="AC341" s="4" t="str">
        <f t="shared" si="629"/>
        <v/>
      </c>
      <c r="AG341" s="3"/>
      <c r="AI341" s="4" t="str">
        <f t="shared" si="630"/>
        <v/>
      </c>
      <c r="AM341" s="3"/>
      <c r="AO341" s="4" t="str">
        <f t="shared" si="631"/>
        <v/>
      </c>
      <c r="AS341" s="3"/>
      <c r="AU341" s="4" t="str">
        <f t="shared" si="632"/>
        <v/>
      </c>
      <c r="AY341" s="3"/>
      <c r="BA341" s="4" t="str">
        <f t="shared" si="633"/>
        <v/>
      </c>
      <c r="BE341" s="3"/>
      <c r="BG341" s="4" t="str">
        <f t="shared" si="634"/>
        <v/>
      </c>
    </row>
    <row r="342" spans="1:59">
      <c r="A342" s="12" t="s">
        <v>416</v>
      </c>
      <c r="C342" t="str">
        <f t="shared" si="622"/>
        <v>PowerPoint, PowerPoint, PowerPoint</v>
      </c>
      <c r="D342" t="str">
        <f t="shared" ca="1" si="623"/>
        <v>10, 10, 10</v>
      </c>
      <c r="E342" s="1" t="str">
        <f t="shared" si="624"/>
        <v>f, f, f</v>
      </c>
      <c r="F342" s="1" t="str">
        <f t="shared" si="625"/>
        <v>1, 1, 1</v>
      </c>
      <c r="G342" s="1" t="str">
        <f t="shared" si="626"/>
        <v>9, 9, 9</v>
      </c>
      <c r="H342" s="1" t="str">
        <f t="shared" si="627"/>
        <v>10, 10, 10</v>
      </c>
      <c r="I342" s="3" t="s">
        <v>93</v>
      </c>
      <c r="J342" t="s">
        <v>166</v>
      </c>
      <c r="K342" s="4" t="str">
        <f t="shared" si="628"/>
        <v/>
      </c>
      <c r="L342">
        <v>1</v>
      </c>
      <c r="M342">
        <v>9</v>
      </c>
      <c r="N342">
        <v>10</v>
      </c>
      <c r="O342" s="3" t="s">
        <v>93</v>
      </c>
      <c r="P342" t="s">
        <v>453</v>
      </c>
      <c r="Q342" s="4" t="str">
        <f t="shared" si="613"/>
        <v/>
      </c>
      <c r="R342">
        <v>1</v>
      </c>
      <c r="S342">
        <v>9</v>
      </c>
      <c r="T342">
        <v>10</v>
      </c>
      <c r="U342" s="3" t="s">
        <v>93</v>
      </c>
      <c r="V342" t="s">
        <v>453</v>
      </c>
      <c r="W342" s="4" t="str">
        <f t="shared" si="614"/>
        <v/>
      </c>
      <c r="X342">
        <v>1</v>
      </c>
      <c r="Y342">
        <v>9</v>
      </c>
      <c r="Z342">
        <v>10</v>
      </c>
      <c r="AA342" s="3"/>
      <c r="AC342" s="4" t="str">
        <f t="shared" si="629"/>
        <v/>
      </c>
      <c r="AG342" s="3"/>
      <c r="AI342" s="4" t="str">
        <f t="shared" si="630"/>
        <v/>
      </c>
      <c r="AM342" s="3"/>
      <c r="AO342" s="4" t="str">
        <f t="shared" si="631"/>
        <v/>
      </c>
      <c r="AS342" s="3"/>
      <c r="AU342" s="4" t="str">
        <f t="shared" si="632"/>
        <v/>
      </c>
      <c r="AY342" s="3"/>
      <c r="BA342" s="4" t="str">
        <f t="shared" si="633"/>
        <v/>
      </c>
      <c r="BE342" s="3"/>
      <c r="BG342" s="4" t="str">
        <f t="shared" si="634"/>
        <v/>
      </c>
    </row>
    <row r="343" spans="1:59">
      <c r="A343" s="12" t="s">
        <v>416</v>
      </c>
      <c r="C343" t="str">
        <f t="shared" si="622"/>
        <v>PowerPoint, PowerPoint, PowerPoint</v>
      </c>
      <c r="D343" t="str">
        <f t="shared" ca="1" si="623"/>
        <v>10, 10, 10</v>
      </c>
      <c r="E343" s="1" t="str">
        <f t="shared" si="624"/>
        <v>f, f, f</v>
      </c>
      <c r="F343" s="1" t="str">
        <f t="shared" si="625"/>
        <v>1, 1, 1</v>
      </c>
      <c r="G343" s="1" t="str">
        <f t="shared" si="626"/>
        <v>9, 9, 9</v>
      </c>
      <c r="H343" s="1" t="str">
        <f t="shared" si="627"/>
        <v>11, 11, 11</v>
      </c>
      <c r="I343" s="3" t="s">
        <v>93</v>
      </c>
      <c r="J343" t="s">
        <v>166</v>
      </c>
      <c r="K343" s="4" t="str">
        <f t="shared" si="628"/>
        <v/>
      </c>
      <c r="L343">
        <v>1</v>
      </c>
      <c r="M343">
        <v>9</v>
      </c>
      <c r="N343">
        <v>11</v>
      </c>
      <c r="O343" s="3" t="s">
        <v>93</v>
      </c>
      <c r="P343" t="s">
        <v>453</v>
      </c>
      <c r="Q343" s="4" t="str">
        <f t="shared" si="613"/>
        <v/>
      </c>
      <c r="R343">
        <v>1</v>
      </c>
      <c r="S343">
        <v>9</v>
      </c>
      <c r="T343">
        <v>11</v>
      </c>
      <c r="U343" s="3" t="s">
        <v>93</v>
      </c>
      <c r="V343" t="s">
        <v>453</v>
      </c>
      <c r="W343" s="4" t="str">
        <f t="shared" si="614"/>
        <v/>
      </c>
      <c r="X343">
        <v>1</v>
      </c>
      <c r="Y343">
        <v>9</v>
      </c>
      <c r="Z343">
        <v>11</v>
      </c>
      <c r="AA343" s="3"/>
      <c r="AC343" s="4" t="str">
        <f t="shared" si="629"/>
        <v/>
      </c>
      <c r="AG343" s="3"/>
      <c r="AI343" s="4" t="str">
        <f t="shared" si="630"/>
        <v/>
      </c>
      <c r="AM343" s="3"/>
      <c r="AO343" s="4" t="str">
        <f t="shared" si="631"/>
        <v/>
      </c>
      <c r="AS343" s="3"/>
      <c r="AU343" s="4" t="str">
        <f t="shared" si="632"/>
        <v/>
      </c>
      <c r="AY343" s="3"/>
      <c r="BA343" s="4" t="str">
        <f t="shared" si="633"/>
        <v/>
      </c>
      <c r="BE343" s="3"/>
      <c r="BG343" s="4" t="str">
        <f t="shared" si="634"/>
        <v/>
      </c>
    </row>
    <row r="344" spans="1:59">
      <c r="A344" s="12" t="s">
        <v>417</v>
      </c>
      <c r="C344" t="str">
        <f t="shared" si="537"/>
        <v>Gacha, Gacha</v>
      </c>
      <c r="D344" t="str">
        <f t="shared" ca="1" si="538"/>
        <v>5, 5</v>
      </c>
      <c r="E344" s="1" t="str">
        <f t="shared" si="539"/>
        <v>gs, gs</v>
      </c>
      <c r="F344" s="1" t="str">
        <f t="shared" si="540"/>
        <v>1, 0.3</v>
      </c>
      <c r="G344" s="1" t="str">
        <f t="shared" si="541"/>
        <v>1, 1</v>
      </c>
      <c r="H344" s="1" t="str">
        <f t="shared" si="542"/>
        <v>1, 1</v>
      </c>
      <c r="I344" s="3" t="s">
        <v>13</v>
      </c>
      <c r="J344" t="s">
        <v>436</v>
      </c>
      <c r="K344" s="4" t="str">
        <f t="shared" si="628"/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613"/>
        <v/>
      </c>
      <c r="R344">
        <v>0.3</v>
      </c>
      <c r="S344">
        <v>1</v>
      </c>
      <c r="T344">
        <v>1</v>
      </c>
      <c r="U344" s="3"/>
      <c r="W344" s="4" t="str">
        <f t="shared" si="614"/>
        <v/>
      </c>
      <c r="AA344" s="3"/>
      <c r="AC344" s="4" t="str">
        <f t="shared" si="629"/>
        <v/>
      </c>
      <c r="AG344" s="3"/>
      <c r="AI344" s="4" t="str">
        <f t="shared" si="630"/>
        <v/>
      </c>
      <c r="AM344" s="3"/>
      <c r="AO344" s="4" t="str">
        <f t="shared" si="631"/>
        <v/>
      </c>
      <c r="AS344" s="3"/>
      <c r="AU344" s="4" t="str">
        <f t="shared" si="632"/>
        <v/>
      </c>
      <c r="AY344" s="3"/>
      <c r="BA344" s="4" t="str">
        <f t="shared" si="633"/>
        <v/>
      </c>
      <c r="BE344" s="3"/>
      <c r="BG344" s="4" t="str">
        <f t="shared" si="634"/>
        <v/>
      </c>
    </row>
    <row r="345" spans="1:59">
      <c r="A345" s="12" t="s">
        <v>418</v>
      </c>
      <c r="C345" t="str">
        <f t="shared" si="537"/>
        <v>Gacha, Gacha</v>
      </c>
      <c r="D345" t="str">
        <f t="shared" ca="1" si="538"/>
        <v>5, 5</v>
      </c>
      <c r="E345" s="1" t="str">
        <f t="shared" si="539"/>
        <v>gs, gs</v>
      </c>
      <c r="F345" s="1" t="str">
        <f t="shared" si="540"/>
        <v>1, 0.8</v>
      </c>
      <c r="G345" s="1" t="str">
        <f t="shared" si="541"/>
        <v>1, 1</v>
      </c>
      <c r="H345" s="1" t="str">
        <f t="shared" si="542"/>
        <v>1, 1</v>
      </c>
      <c r="I345" s="3" t="s">
        <v>13</v>
      </c>
      <c r="J345" t="s">
        <v>436</v>
      </c>
      <c r="K345" s="4" t="str">
        <f t="shared" si="628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613"/>
        <v/>
      </c>
      <c r="R345">
        <v>0.8</v>
      </c>
      <c r="S345">
        <v>1</v>
      </c>
      <c r="T345">
        <v>1</v>
      </c>
      <c r="U345" s="3"/>
      <c r="W345" s="4" t="str">
        <f t="shared" si="614"/>
        <v/>
      </c>
      <c r="AA345" s="3"/>
      <c r="AC345" s="4" t="str">
        <f t="shared" si="629"/>
        <v/>
      </c>
      <c r="AG345" s="3"/>
      <c r="AI345" s="4" t="str">
        <f t="shared" si="630"/>
        <v/>
      </c>
      <c r="AM345" s="3"/>
      <c r="AO345" s="4" t="str">
        <f t="shared" si="631"/>
        <v/>
      </c>
      <c r="AS345" s="3"/>
      <c r="AU345" s="4" t="str">
        <f t="shared" si="632"/>
        <v/>
      </c>
      <c r="AY345" s="3"/>
      <c r="BA345" s="4" t="str">
        <f t="shared" si="633"/>
        <v/>
      </c>
      <c r="BE345" s="3"/>
      <c r="BG345" s="4" t="str">
        <f t="shared" si="634"/>
        <v/>
      </c>
    </row>
    <row r="346" spans="1:59">
      <c r="A346" s="12" t="s">
        <v>419</v>
      </c>
      <c r="C346" t="str">
        <f t="shared" si="537"/>
        <v>Gacha, Gacha, Gacha</v>
      </c>
      <c r="D346" t="str">
        <f t="shared" ca="1" si="538"/>
        <v>5, 5, 5</v>
      </c>
      <c r="E346" s="1" t="str">
        <f t="shared" si="539"/>
        <v>gs, gs, gs</v>
      </c>
      <c r="F346" s="1" t="str">
        <f t="shared" si="540"/>
        <v>1, 1, 0.3</v>
      </c>
      <c r="G346" s="1" t="str">
        <f t="shared" si="541"/>
        <v>1, 1, 1</v>
      </c>
      <c r="H346" s="1" t="str">
        <f t="shared" si="542"/>
        <v>1, 1, 1</v>
      </c>
      <c r="I346" s="3" t="s">
        <v>13</v>
      </c>
      <c r="J346" t="s">
        <v>436</v>
      </c>
      <c r="K346" s="4" t="str">
        <f t="shared" si="628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613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614"/>
        <v/>
      </c>
      <c r="X346">
        <v>0.3</v>
      </c>
      <c r="Y346">
        <v>1</v>
      </c>
      <c r="Z346">
        <v>1</v>
      </c>
      <c r="AA346" s="3"/>
      <c r="AC346" s="4" t="str">
        <f t="shared" si="629"/>
        <v/>
      </c>
      <c r="AG346" s="3"/>
      <c r="AI346" s="4" t="str">
        <f t="shared" si="630"/>
        <v/>
      </c>
      <c r="AM346" s="3"/>
      <c r="AO346" s="4" t="str">
        <f t="shared" si="631"/>
        <v/>
      </c>
      <c r="AS346" s="3"/>
      <c r="AU346" s="4" t="str">
        <f t="shared" si="632"/>
        <v/>
      </c>
      <c r="AY346" s="3"/>
      <c r="BA346" s="4" t="str">
        <f t="shared" si="633"/>
        <v/>
      </c>
      <c r="BE346" s="3"/>
      <c r="BG346" s="4" t="str">
        <f t="shared" si="634"/>
        <v/>
      </c>
    </row>
    <row r="347" spans="1:59">
      <c r="A347" s="12" t="s">
        <v>420</v>
      </c>
      <c r="C347" t="str">
        <f t="shared" si="537"/>
        <v>Gacha, Gacha, Gacha</v>
      </c>
      <c r="D347" t="str">
        <f t="shared" ca="1" si="538"/>
        <v>5, 5, 5</v>
      </c>
      <c r="E347" s="1" t="str">
        <f t="shared" si="539"/>
        <v>gs, gs, gs</v>
      </c>
      <c r="F347" s="1" t="str">
        <f t="shared" si="540"/>
        <v>1, 1, 0.8</v>
      </c>
      <c r="G347" s="1" t="str">
        <f t="shared" si="541"/>
        <v>1, 1, 1</v>
      </c>
      <c r="H347" s="1" t="str">
        <f t="shared" si="542"/>
        <v>1, 1, 1</v>
      </c>
      <c r="I347" s="3" t="s">
        <v>13</v>
      </c>
      <c r="J347" t="s">
        <v>436</v>
      </c>
      <c r="K347" s="4" t="str">
        <f t="shared" si="628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613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614"/>
        <v/>
      </c>
      <c r="X347">
        <v>0.8</v>
      </c>
      <c r="Y347">
        <v>1</v>
      </c>
      <c r="Z347">
        <v>1</v>
      </c>
      <c r="AA347" s="3"/>
      <c r="AC347" s="4" t="str">
        <f t="shared" si="629"/>
        <v/>
      </c>
      <c r="AG347" s="3"/>
      <c r="AI347" s="4" t="str">
        <f t="shared" si="630"/>
        <v/>
      </c>
      <c r="AM347" s="3"/>
      <c r="AO347" s="4" t="str">
        <f t="shared" si="631"/>
        <v/>
      </c>
      <c r="AS347" s="3"/>
      <c r="AU347" s="4" t="str">
        <f t="shared" si="632"/>
        <v/>
      </c>
      <c r="AY347" s="3"/>
      <c r="BA347" s="4" t="str">
        <f t="shared" si="633"/>
        <v/>
      </c>
      <c r="BE347" s="3"/>
      <c r="BG347" s="4" t="str">
        <f t="shared" si="634"/>
        <v/>
      </c>
    </row>
    <row r="348" spans="1:59">
      <c r="A348" s="12" t="s">
        <v>421</v>
      </c>
      <c r="C348" t="str">
        <f t="shared" si="537"/>
        <v>Gacha, Gacha, Gacha, Gacha</v>
      </c>
      <c r="D348" t="str">
        <f t="shared" ca="1" si="538"/>
        <v>5, 5, 5, 5</v>
      </c>
      <c r="E348" s="1" t="str">
        <f t="shared" si="539"/>
        <v>gs, gs, gs, gs</v>
      </c>
      <c r="F348" s="1" t="str">
        <f t="shared" si="540"/>
        <v>1, 1, 1, 0.3</v>
      </c>
      <c r="G348" s="1" t="str">
        <f t="shared" si="541"/>
        <v>1, 1, 1, 1</v>
      </c>
      <c r="H348" s="1" t="str">
        <f t="shared" si="542"/>
        <v>1, 1, 1, 1</v>
      </c>
      <c r="I348" s="3" t="s">
        <v>13</v>
      </c>
      <c r="J348" t="s">
        <v>436</v>
      </c>
      <c r="K348" s="4" t="str">
        <f t="shared" si="628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613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614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29"/>
        <v/>
      </c>
      <c r="AD348">
        <v>0.3</v>
      </c>
      <c r="AE348">
        <v>1</v>
      </c>
      <c r="AF348">
        <v>1</v>
      </c>
      <c r="AG348" s="3"/>
      <c r="AI348" s="4" t="str">
        <f t="shared" si="630"/>
        <v/>
      </c>
      <c r="AM348" s="3"/>
      <c r="AO348" s="4" t="str">
        <f t="shared" si="631"/>
        <v/>
      </c>
      <c r="AS348" s="3"/>
      <c r="AU348" s="4" t="str">
        <f t="shared" si="632"/>
        <v/>
      </c>
      <c r="AY348" s="3"/>
      <c r="BA348" s="4" t="str">
        <f t="shared" si="633"/>
        <v/>
      </c>
      <c r="BE348" s="3"/>
      <c r="BG348" s="4" t="str">
        <f t="shared" si="634"/>
        <v/>
      </c>
    </row>
    <row r="349" spans="1:59">
      <c r="A349" s="12" t="s">
        <v>422</v>
      </c>
      <c r="C349" t="str">
        <f t="shared" si="537"/>
        <v>Gacha, Gacha, Gacha, Gacha</v>
      </c>
      <c r="D349" t="str">
        <f t="shared" ca="1" si="538"/>
        <v>5, 5, 5, 5</v>
      </c>
      <c r="E349" s="1" t="str">
        <f t="shared" si="539"/>
        <v>gs, gs, gs, gs</v>
      </c>
      <c r="F349" s="1" t="str">
        <f t="shared" si="540"/>
        <v>1, 1, 1, 0.8</v>
      </c>
      <c r="G349" s="1" t="str">
        <f t="shared" si="541"/>
        <v>1, 1, 1, 1</v>
      </c>
      <c r="H349" s="1" t="str">
        <f t="shared" si="542"/>
        <v>1, 1, 1, 1</v>
      </c>
      <c r="I349" s="3" t="s">
        <v>13</v>
      </c>
      <c r="J349" t="s">
        <v>436</v>
      </c>
      <c r="K349" s="4" t="str">
        <f t="shared" si="628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613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614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29"/>
        <v/>
      </c>
      <c r="AD349">
        <v>0.8</v>
      </c>
      <c r="AE349">
        <v>1</v>
      </c>
      <c r="AF349">
        <v>1</v>
      </c>
      <c r="AG349" s="3"/>
      <c r="AI349" s="4" t="str">
        <f t="shared" si="630"/>
        <v/>
      </c>
      <c r="AM349" s="3"/>
      <c r="AO349" s="4" t="str">
        <f t="shared" si="631"/>
        <v/>
      </c>
      <c r="AS349" s="3"/>
      <c r="AU349" s="4" t="str">
        <f t="shared" si="632"/>
        <v/>
      </c>
      <c r="AY349" s="3"/>
      <c r="BA349" s="4" t="str">
        <f t="shared" si="633"/>
        <v/>
      </c>
      <c r="BE349" s="3"/>
      <c r="BG349" s="4" t="str">
        <f t="shared" si="634"/>
        <v/>
      </c>
    </row>
    <row r="350" spans="1:59">
      <c r="A350" s="12" t="s">
        <v>423</v>
      </c>
      <c r="C350" t="str">
        <f t="shared" si="537"/>
        <v>Gacha, Gacha, Gacha, Gacha, Gacha</v>
      </c>
      <c r="D350" t="str">
        <f t="shared" ca="1" si="538"/>
        <v>5, 5, 5, 5, 5</v>
      </c>
      <c r="E350" s="1" t="str">
        <f t="shared" si="539"/>
        <v>gs, gs, gs, gs, gs</v>
      </c>
      <c r="F350" s="1" t="str">
        <f t="shared" si="540"/>
        <v>1, 1, 1, 1, 0.3</v>
      </c>
      <c r="G350" s="1" t="str">
        <f t="shared" si="541"/>
        <v>1, 1, 1, 1, 1</v>
      </c>
      <c r="H350" s="1" t="str">
        <f t="shared" si="542"/>
        <v>1, 1, 1, 1, 1</v>
      </c>
      <c r="I350" s="3" t="s">
        <v>13</v>
      </c>
      <c r="J350" t="s">
        <v>436</v>
      </c>
      <c r="K350" s="4" t="str">
        <f t="shared" si="628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613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614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29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30"/>
        <v/>
      </c>
      <c r="AJ350">
        <v>0.3</v>
      </c>
      <c r="AK350">
        <v>1</v>
      </c>
      <c r="AL350">
        <v>1</v>
      </c>
      <c r="AM350" s="3"/>
      <c r="AO350" s="4" t="str">
        <f t="shared" si="631"/>
        <v/>
      </c>
      <c r="AS350" s="3"/>
      <c r="AU350" s="4" t="str">
        <f t="shared" si="632"/>
        <v/>
      </c>
      <c r="AY350" s="3"/>
      <c r="BA350" s="4" t="str">
        <f t="shared" si="633"/>
        <v/>
      </c>
      <c r="BE350" s="3"/>
      <c r="BG350" s="4" t="str">
        <f t="shared" si="634"/>
        <v/>
      </c>
    </row>
    <row r="351" spans="1:59">
      <c r="A351" s="12" t="s">
        <v>424</v>
      </c>
      <c r="C351" t="str">
        <f t="shared" si="537"/>
        <v>Gacha, Gacha, Gacha, Gacha, Gacha</v>
      </c>
      <c r="D351" t="str">
        <f t="shared" ca="1" si="538"/>
        <v>5, 5, 5, 5, 5</v>
      </c>
      <c r="E351" s="1" t="str">
        <f t="shared" si="539"/>
        <v>gs, gs, gs, gs, gs</v>
      </c>
      <c r="F351" s="1" t="str">
        <f t="shared" si="540"/>
        <v>1, 1, 1, 1, 0.8</v>
      </c>
      <c r="G351" s="1" t="str">
        <f t="shared" si="541"/>
        <v>1, 1, 1, 1, 1</v>
      </c>
      <c r="H351" s="1" t="str">
        <f t="shared" si="542"/>
        <v>1, 1, 1, 1, 1</v>
      </c>
      <c r="I351" s="3" t="s">
        <v>13</v>
      </c>
      <c r="J351" t="s">
        <v>436</v>
      </c>
      <c r="K351" s="4" t="str">
        <f t="shared" si="628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613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614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29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30"/>
        <v/>
      </c>
      <c r="AJ351">
        <v>0.8</v>
      </c>
      <c r="AK351">
        <v>1</v>
      </c>
      <c r="AL351">
        <v>1</v>
      </c>
      <c r="AM351" s="3"/>
      <c r="AO351" s="4" t="str">
        <f t="shared" si="631"/>
        <v/>
      </c>
      <c r="AS351" s="3"/>
      <c r="AU351" s="4" t="str">
        <f t="shared" si="632"/>
        <v/>
      </c>
      <c r="AY351" s="3"/>
      <c r="BA351" s="4" t="str">
        <f t="shared" si="633"/>
        <v/>
      </c>
      <c r="BE351" s="3"/>
      <c r="BG351" s="4" t="str">
        <f t="shared" si="634"/>
        <v/>
      </c>
    </row>
    <row r="352" spans="1:59">
      <c r="A352" s="12" t="s">
        <v>424</v>
      </c>
      <c r="C352" t="str">
        <f t="shared" ref="C352:C359" si="635">IF(ISBLANK(I352),"",I352)
&amp;IF(ISBLANK(O352),"",", "&amp;O352)
&amp;IF(ISBLANK(U352),"",", "&amp;U352)
&amp;IF(ISBLANK(AA352),"",", "&amp;AA352)
&amp;IF(ISBLANK(AG352),"",", "&amp;AG352)
&amp;IF(ISBLANK(AM352),"",", "&amp;AM352)
&amp;IF(ISBLANK(AS352),"",", "&amp;AS352)
&amp;IF(ISBLANK(AY352),"",", "&amp;AY352)
&amp;IF(ISBLANK(BE352),"",", "&amp;BE352)</f>
        <v>Gacha, Gacha, Gacha, Gacha, Gacha, Gacha</v>
      </c>
      <c r="D352" t="str">
        <f t="shared" ref="D352:D359" ca="1" si="63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ref="E352:E359" si="637">IF(ISBLANK(J352),"",J352)
&amp;IF(ISBLANK(O352),"",", "&amp;P352)
&amp;IF(ISBLANK(U352),"",", "&amp;V352)
&amp;IF(ISBLANK(AA352),"",", "&amp;AB352)
&amp;IF(ISBLANK(AG352),"",", "&amp;AH352)
&amp;IF(ISBLANK(AM352),"",", "&amp;AN352)
&amp;IF(ISBLANK(AS352),"",", "&amp;AT352)
&amp;IF(ISBLANK(AY352),"",", "&amp;AZ352)
&amp;IF(ISBLANK(BE352),"",", "&amp;BF352)</f>
        <v>gs, gs, gs, gs, gs, gs</v>
      </c>
      <c r="F352" s="1" t="str">
        <f t="shared" ref="F352:F359" si="638">IF(ISBLANK(L352),"",L352)
&amp;IF(ISBLANK(R352),"",", "&amp;R352)
&amp;IF(ISBLANK(X352),"",", "&amp;X352)
&amp;IF(ISBLANK(AD352),"",", "&amp;AD352)
&amp;IF(ISBLANK(AJ352),"",", "&amp;AJ352)
&amp;IF(ISBLANK(AP352),"",", "&amp;AP352)
&amp;IF(ISBLANK(AV352),"",", "&amp;AV352)
&amp;IF(ISBLANK(BB352),"",", "&amp;BB352)
&amp;IF(ISBLANK(BH352),"",", "&amp;BH352)</f>
        <v>1, 1, 1, 1, 1, 0.3</v>
      </c>
      <c r="G352" s="1" t="str">
        <f t="shared" ref="G352:G359" si="639">IF(ISBLANK(M352),"",M352)
&amp;IF(ISBLANK(S352),"",", "&amp;S352)
&amp;IF(ISBLANK(Y352),"",", "&amp;Y352)
&amp;IF(ISBLANK(AE352),"",", "&amp;AE352)
&amp;IF(ISBLANK(AK352),"",", "&amp;AK352)
&amp;IF(ISBLANK(AQ352),"",", "&amp;AQ352)
&amp;IF(ISBLANK(AW352),"",", "&amp;AW352)
&amp;IF(ISBLANK(BC352),"",", "&amp;BC352)
&amp;IF(ISBLANK(BI352),"",", "&amp;BI352)</f>
        <v>1, 1, 1, 1, 1, 1</v>
      </c>
      <c r="H352" s="1" t="str">
        <f t="shared" ref="H352:H359" si="640">IF(ISBLANK(N352),"",N352)
&amp;IF(ISBLANK(T352),"",", "&amp;T352)
&amp;IF(ISBLANK(Z352),"",", "&amp;Z352)
&amp;IF(ISBLANK(AF352),"",", "&amp;AF352)
&amp;IF(ISBLANK(AL352),"",", "&amp;AL352)
&amp;IF(ISBLANK(AR352),"",", "&amp;AR352)
&amp;IF(ISBLANK(AX352),"",", "&amp;AX352)
&amp;IF(ISBLANK(BD352),"",", "&amp;BD352)
&amp;IF(ISBLANK(BJ352),"",", "&amp;BJ352)</f>
        <v>1, 1, 1, 1, 1, 1</v>
      </c>
      <c r="I352" s="3" t="s">
        <v>13</v>
      </c>
      <c r="J352" t="s">
        <v>436</v>
      </c>
      <c r="K352" s="4" t="str">
        <f t="shared" si="628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613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614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29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30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31"/>
        <v/>
      </c>
      <c r="AP352">
        <v>0.3</v>
      </c>
      <c r="AQ352">
        <v>1</v>
      </c>
      <c r="AR352">
        <v>1</v>
      </c>
      <c r="AS352" s="3"/>
      <c r="AU352" s="4" t="str">
        <f t="shared" si="632"/>
        <v/>
      </c>
      <c r="AY352" s="3"/>
      <c r="BA352" s="4" t="str">
        <f t="shared" si="633"/>
        <v/>
      </c>
      <c r="BE352" s="3"/>
      <c r="BG352" s="4" t="str">
        <f t="shared" si="634"/>
        <v/>
      </c>
    </row>
    <row r="353" spans="1:62">
      <c r="A353" s="12" t="s">
        <v>424</v>
      </c>
      <c r="C353" t="str">
        <f t="shared" si="635"/>
        <v>Gacha, Gacha, Gacha, Gacha, Gacha, Gacha</v>
      </c>
      <c r="D353" t="str">
        <f t="shared" ca="1" si="636"/>
        <v>5, 5, 5, 5, 5, 5</v>
      </c>
      <c r="E353" s="1" t="str">
        <f t="shared" si="637"/>
        <v>gs, gs, gs, gs, gs, gs</v>
      </c>
      <c r="F353" s="1" t="str">
        <f t="shared" si="638"/>
        <v>1, 1, 1, 1, 1, 0.8</v>
      </c>
      <c r="G353" s="1" t="str">
        <f t="shared" si="639"/>
        <v>1, 1, 1, 1, 1, 1</v>
      </c>
      <c r="H353" s="1" t="str">
        <f t="shared" si="640"/>
        <v>1, 1, 1, 1, 1, 1</v>
      </c>
      <c r="I353" s="3" t="s">
        <v>13</v>
      </c>
      <c r="J353" t="s">
        <v>436</v>
      </c>
      <c r="K353" s="4" t="str">
        <f t="shared" si="628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613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614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29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30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31"/>
        <v/>
      </c>
      <c r="AP353">
        <v>0.8</v>
      </c>
      <c r="AQ353">
        <v>1</v>
      </c>
      <c r="AR353">
        <v>1</v>
      </c>
      <c r="AS353" s="3"/>
      <c r="AU353" s="4" t="str">
        <f t="shared" si="632"/>
        <v/>
      </c>
      <c r="AY353" s="3"/>
      <c r="BA353" s="4" t="str">
        <f t="shared" si="633"/>
        <v/>
      </c>
      <c r="BE353" s="3"/>
      <c r="BG353" s="4" t="str">
        <f t="shared" si="634"/>
        <v/>
      </c>
    </row>
    <row r="354" spans="1:62">
      <c r="A354" s="12" t="s">
        <v>424</v>
      </c>
      <c r="C354" t="str">
        <f t="shared" si="635"/>
        <v>Gacha, Gacha, Gacha, Gacha, Gacha, Gacha, Gacha</v>
      </c>
      <c r="D354" t="str">
        <f t="shared" ca="1" si="636"/>
        <v>5, 5, 5, 5, 5, 5, 5</v>
      </c>
      <c r="E354" s="1" t="str">
        <f t="shared" si="637"/>
        <v>gs, gs, gs, gs, gs, gs, gs</v>
      </c>
      <c r="F354" s="1" t="str">
        <f t="shared" si="638"/>
        <v>1, 1, 1, 1, 1, 1, 0.3</v>
      </c>
      <c r="G354" s="1" t="str">
        <f t="shared" si="639"/>
        <v>1, 1, 1, 1, 1, 1, 1</v>
      </c>
      <c r="H354" s="1" t="str">
        <f t="shared" si="640"/>
        <v>1, 1, 1, 1, 1, 1, 1</v>
      </c>
      <c r="I354" s="3" t="s">
        <v>13</v>
      </c>
      <c r="J354" t="s">
        <v>436</v>
      </c>
      <c r="K354" s="4" t="str">
        <f t="shared" si="628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613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614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29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30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31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32"/>
        <v/>
      </c>
      <c r="AV354">
        <v>0.3</v>
      </c>
      <c r="AW354">
        <v>1</v>
      </c>
      <c r="AX354">
        <v>1</v>
      </c>
      <c r="AY354" s="3"/>
      <c r="BA354" s="4" t="str">
        <f t="shared" si="633"/>
        <v/>
      </c>
      <c r="BE354" s="3"/>
      <c r="BG354" s="4" t="str">
        <f t="shared" si="634"/>
        <v/>
      </c>
    </row>
    <row r="355" spans="1:62">
      <c r="A355" s="12" t="s">
        <v>424</v>
      </c>
      <c r="C355" t="str">
        <f t="shared" si="635"/>
        <v>Gacha, Gacha, Gacha, Gacha, Gacha, Gacha, Gacha</v>
      </c>
      <c r="D355" t="str">
        <f t="shared" ca="1" si="636"/>
        <v>5, 5, 5, 5, 5, 5, 5</v>
      </c>
      <c r="E355" s="1" t="str">
        <f t="shared" si="637"/>
        <v>gs, gs, gs, gs, gs, gs, gs</v>
      </c>
      <c r="F355" s="1" t="str">
        <f t="shared" si="638"/>
        <v>1, 1, 1, 1, 1, 1, 0.8</v>
      </c>
      <c r="G355" s="1" t="str">
        <f t="shared" si="639"/>
        <v>1, 1, 1, 1, 1, 1, 1</v>
      </c>
      <c r="H355" s="1" t="str">
        <f t="shared" si="640"/>
        <v>1, 1, 1, 1, 1, 1, 1</v>
      </c>
      <c r="I355" s="3" t="s">
        <v>13</v>
      </c>
      <c r="J355" t="s">
        <v>436</v>
      </c>
      <c r="K355" s="4" t="str">
        <f t="shared" si="628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613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614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29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30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31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32"/>
        <v/>
      </c>
      <c r="AV355">
        <v>0.8</v>
      </c>
      <c r="AW355">
        <v>1</v>
      </c>
      <c r="AX355">
        <v>1</v>
      </c>
      <c r="AY355" s="3"/>
      <c r="BA355" s="4" t="str">
        <f t="shared" si="633"/>
        <v/>
      </c>
      <c r="BE355" s="3"/>
      <c r="BG355" s="4" t="str">
        <f t="shared" si="634"/>
        <v/>
      </c>
    </row>
    <row r="356" spans="1:62">
      <c r="A356" s="12" t="s">
        <v>424</v>
      </c>
      <c r="C356" t="str">
        <f t="shared" si="635"/>
        <v>Gacha, Gacha, Gacha, Gacha, Gacha, Gacha, Gacha, Gacha</v>
      </c>
      <c r="D356" t="str">
        <f t="shared" ca="1" si="636"/>
        <v>5, 5, 5, 5, 5, 5, 5, 5</v>
      </c>
      <c r="E356" s="1" t="str">
        <f t="shared" si="637"/>
        <v>gs, gs, gs, gs, gs, gs, gs, gs</v>
      </c>
      <c r="F356" s="1" t="str">
        <f t="shared" si="638"/>
        <v>1, 1, 1, 1, 1, 1, 1, 0.3</v>
      </c>
      <c r="G356" s="1" t="str">
        <f t="shared" si="639"/>
        <v>1, 1, 1, 1, 1, 1, 1, 1</v>
      </c>
      <c r="H356" s="1" t="str">
        <f t="shared" si="640"/>
        <v>1, 1, 1, 1, 1, 1, 1, 1</v>
      </c>
      <c r="I356" s="3" t="s">
        <v>13</v>
      </c>
      <c r="J356" t="s">
        <v>436</v>
      </c>
      <c r="K356" s="4" t="str">
        <f t="shared" si="628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613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614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29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30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31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32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33"/>
        <v/>
      </c>
      <c r="BB356">
        <v>0.3</v>
      </c>
      <c r="BC356">
        <v>1</v>
      </c>
      <c r="BD356">
        <v>1</v>
      </c>
      <c r="BE356" s="3"/>
      <c r="BG356" s="4" t="str">
        <f t="shared" si="634"/>
        <v/>
      </c>
    </row>
    <row r="357" spans="1:62">
      <c r="A357" s="12" t="s">
        <v>424</v>
      </c>
      <c r="C357" t="str">
        <f t="shared" si="635"/>
        <v>Gacha, Gacha, Gacha, Gacha, Gacha, Gacha, Gacha, Gacha</v>
      </c>
      <c r="D357" t="str">
        <f t="shared" ca="1" si="636"/>
        <v>5, 5, 5, 5, 5, 5, 5, 5</v>
      </c>
      <c r="E357" s="1" t="str">
        <f t="shared" si="637"/>
        <v>gs, gs, gs, gs, gs, gs, gs, gs</v>
      </c>
      <c r="F357" s="1" t="str">
        <f t="shared" si="638"/>
        <v>1, 1, 1, 1, 1, 1, 1, 0.8</v>
      </c>
      <c r="G357" s="1" t="str">
        <f t="shared" si="639"/>
        <v>1, 1, 1, 1, 1, 1, 1, 1</v>
      </c>
      <c r="H357" s="1" t="str">
        <f t="shared" si="640"/>
        <v>1, 1, 1, 1, 1, 1, 1, 1</v>
      </c>
      <c r="I357" s="3" t="s">
        <v>13</v>
      </c>
      <c r="J357" t="s">
        <v>436</v>
      </c>
      <c r="K357" s="4" t="str">
        <f t="shared" si="628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613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614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29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30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31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32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33"/>
        <v/>
      </c>
      <c r="BB357">
        <v>0.8</v>
      </c>
      <c r="BC357">
        <v>1</v>
      </c>
      <c r="BD357">
        <v>1</v>
      </c>
      <c r="BE357" s="3"/>
      <c r="BG357" s="4" t="str">
        <f t="shared" si="634"/>
        <v/>
      </c>
    </row>
    <row r="358" spans="1:62">
      <c r="A358" s="12" t="s">
        <v>424</v>
      </c>
      <c r="C358" t="str">
        <f t="shared" si="635"/>
        <v>Gacha, Gacha, Gacha, Gacha, Gacha, Gacha, Gacha, Gacha, Gacha</v>
      </c>
      <c r="D358" t="str">
        <f t="shared" ca="1" si="636"/>
        <v>5, 5, 5, 5, 5, 5, 5, 5, 5</v>
      </c>
      <c r="E358" s="1" t="str">
        <f t="shared" si="637"/>
        <v>gs, gs, gs, gs, gs, gs, gs, gs, gs</v>
      </c>
      <c r="F358" s="1" t="str">
        <f t="shared" si="638"/>
        <v>1, 1, 1, 1, 1, 1, 1, 1, 0.3</v>
      </c>
      <c r="G358" s="1" t="str">
        <f t="shared" si="639"/>
        <v>1, 1, 1, 1, 1, 1, 1, 1, 1</v>
      </c>
      <c r="H358" s="1" t="str">
        <f t="shared" si="640"/>
        <v>1, 1, 1, 1, 1, 1, 1, 1, 1</v>
      </c>
      <c r="I358" s="3" t="s">
        <v>13</v>
      </c>
      <c r="J358" t="s">
        <v>436</v>
      </c>
      <c r="K358" s="4" t="str">
        <f t="shared" si="628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613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614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29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30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31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32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33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34"/>
        <v/>
      </c>
      <c r="BH358">
        <v>0.3</v>
      </c>
      <c r="BI358">
        <v>1</v>
      </c>
      <c r="BJ358">
        <v>1</v>
      </c>
    </row>
    <row r="359" spans="1:62">
      <c r="A359" s="12" t="s">
        <v>424</v>
      </c>
      <c r="C359" t="str">
        <f t="shared" si="635"/>
        <v>Gacha, Gacha, Gacha, Gacha, Gacha, Gacha, Gacha, Gacha, Gacha</v>
      </c>
      <c r="D359" t="str">
        <f t="shared" ca="1" si="636"/>
        <v>5, 5, 5, 5, 5, 5, 5, 5, 5</v>
      </c>
      <c r="E359" s="1" t="str">
        <f t="shared" si="637"/>
        <v>gs, gs, gs, gs, gs, gs, gs, gs, gs</v>
      </c>
      <c r="F359" s="1" t="str">
        <f t="shared" si="638"/>
        <v>1, 1, 1, 1, 1, 1, 1, 1, 0.8</v>
      </c>
      <c r="G359" s="1" t="str">
        <f t="shared" si="639"/>
        <v>1, 1, 1, 1, 1, 1, 1, 1, 1</v>
      </c>
      <c r="H359" s="1" t="str">
        <f t="shared" si="640"/>
        <v>1, 1, 1, 1, 1, 1, 1, 1, 1</v>
      </c>
      <c r="I359" s="3" t="s">
        <v>13</v>
      </c>
      <c r="J359" t="s">
        <v>436</v>
      </c>
      <c r="K359" s="4" t="str">
        <f t="shared" si="628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613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614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29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30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31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32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33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34"/>
        <v/>
      </c>
      <c r="BH359">
        <v>0.8</v>
      </c>
      <c r="BI359">
        <v>1</v>
      </c>
      <c r="BJ359">
        <v>1</v>
      </c>
    </row>
    <row r="360" spans="1:62">
      <c r="A360" s="12" t="s">
        <v>425</v>
      </c>
      <c r="C360" t="str">
        <f t="shared" si="537"/>
        <v>PowerPoint, PowerPoint, PowerPoint</v>
      </c>
      <c r="D360" t="str">
        <f t="shared" ca="1" si="538"/>
        <v>10, 10, 10</v>
      </c>
      <c r="E360" s="1" t="str">
        <f t="shared" si="539"/>
        <v>f, f, f</v>
      </c>
      <c r="F360" s="1" t="str">
        <f t="shared" si="540"/>
        <v>1, 1, 1</v>
      </c>
      <c r="G360" s="1" t="str">
        <f t="shared" si="541"/>
        <v>2, 2, 2</v>
      </c>
      <c r="H360" s="1" t="str">
        <f t="shared" si="542"/>
        <v>3, 3, 3</v>
      </c>
      <c r="I360" s="3" t="s">
        <v>93</v>
      </c>
      <c r="J360" t="s">
        <v>434</v>
      </c>
      <c r="K360" s="4" t="str">
        <f t="shared" ref="K360:K367" si="641">IF(AND(OR(I360="Gacha",I360="Origin"),ISBLANK(J360)),"서브밸류 필요","")</f>
        <v/>
      </c>
      <c r="L360">
        <v>1</v>
      </c>
      <c r="M360">
        <v>2</v>
      </c>
      <c r="N360">
        <v>3</v>
      </c>
      <c r="O360" s="3" t="s">
        <v>93</v>
      </c>
      <c r="P360" t="s">
        <v>166</v>
      </c>
      <c r="Q360" s="4" t="str">
        <f t="shared" ref="Q360:Q375" si="642">IF(AND(OR(O360="Gacha",O360="Origin"),ISBLANK(P360)),"서브밸류 필요","")</f>
        <v/>
      </c>
      <c r="R360">
        <v>1</v>
      </c>
      <c r="S360">
        <v>2</v>
      </c>
      <c r="T360">
        <v>3</v>
      </c>
      <c r="U360" s="3" t="s">
        <v>93</v>
      </c>
      <c r="V360" t="s">
        <v>166</v>
      </c>
      <c r="W360" s="4" t="str">
        <f t="shared" ref="W360:W375" si="643">IF(AND(OR(U360="Gacha",U360="Origin"),ISBLANK(V360)),"서브밸류 필요","")</f>
        <v/>
      </c>
      <c r="X360">
        <v>1</v>
      </c>
      <c r="Y360">
        <v>2</v>
      </c>
      <c r="Z360">
        <v>3</v>
      </c>
      <c r="AA360" s="3"/>
      <c r="AC360" s="4" t="str">
        <f t="shared" si="600"/>
        <v/>
      </c>
      <c r="AG360" s="3"/>
      <c r="AI360" s="4" t="str">
        <f t="shared" si="601"/>
        <v/>
      </c>
      <c r="AM360" s="3"/>
      <c r="AO360" s="4" t="str">
        <f t="shared" si="602"/>
        <v/>
      </c>
      <c r="AS360" s="3"/>
      <c r="AU360" s="4" t="str">
        <f t="shared" si="603"/>
        <v/>
      </c>
      <c r="AY360" s="3"/>
      <c r="BA360" s="4" t="str">
        <f t="shared" si="604"/>
        <v/>
      </c>
      <c r="BE360" s="3"/>
      <c r="BG360" s="4" t="str">
        <f t="shared" si="565"/>
        <v/>
      </c>
    </row>
    <row r="361" spans="1:62">
      <c r="A361" s="12" t="s">
        <v>426</v>
      </c>
      <c r="C361" t="str">
        <f t="shared" si="537"/>
        <v>PowerPoint, PowerPoint, PowerPoint</v>
      </c>
      <c r="D361" t="str">
        <f t="shared" ca="1" si="538"/>
        <v>10, 10, 10</v>
      </c>
      <c r="E361" s="1" t="str">
        <f t="shared" si="539"/>
        <v>f, f, f</v>
      </c>
      <c r="F361" s="1" t="str">
        <f t="shared" si="540"/>
        <v>1, 1, 1</v>
      </c>
      <c r="G361" s="1" t="str">
        <f t="shared" si="541"/>
        <v>2, 2, 2</v>
      </c>
      <c r="H361" s="1" t="str">
        <f t="shared" si="542"/>
        <v>4, 4, 4</v>
      </c>
      <c r="I361" s="3" t="s">
        <v>93</v>
      </c>
      <c r="J361" t="s">
        <v>434</v>
      </c>
      <c r="K361" s="4" t="str">
        <f t="shared" si="641"/>
        <v/>
      </c>
      <c r="L361">
        <v>1</v>
      </c>
      <c r="M361">
        <v>2</v>
      </c>
      <c r="N361">
        <v>4</v>
      </c>
      <c r="O361" s="3" t="s">
        <v>93</v>
      </c>
      <c r="P361" t="s">
        <v>166</v>
      </c>
      <c r="Q361" s="4" t="str">
        <f t="shared" si="642"/>
        <v/>
      </c>
      <c r="R361">
        <v>1</v>
      </c>
      <c r="S361">
        <v>2</v>
      </c>
      <c r="T361">
        <v>4</v>
      </c>
      <c r="U361" s="3" t="s">
        <v>93</v>
      </c>
      <c r="V361" t="s">
        <v>166</v>
      </c>
      <c r="W361" s="4" t="str">
        <f t="shared" si="643"/>
        <v/>
      </c>
      <c r="X361">
        <v>1</v>
      </c>
      <c r="Y361">
        <v>2</v>
      </c>
      <c r="Z361">
        <v>4</v>
      </c>
      <c r="AA361" s="3"/>
      <c r="AC361" s="4" t="str">
        <f t="shared" si="600"/>
        <v/>
      </c>
      <c r="AG361" s="3"/>
      <c r="AI361" s="4" t="str">
        <f t="shared" si="601"/>
        <v/>
      </c>
      <c r="AM361" s="3"/>
      <c r="AO361" s="4" t="str">
        <f t="shared" si="602"/>
        <v/>
      </c>
      <c r="AS361" s="3"/>
      <c r="AU361" s="4" t="str">
        <f t="shared" si="603"/>
        <v/>
      </c>
      <c r="AY361" s="3"/>
      <c r="BA361" s="4" t="str">
        <f t="shared" si="604"/>
        <v/>
      </c>
      <c r="BE361" s="3"/>
      <c r="BG361" s="4" t="str">
        <f t="shared" si="565"/>
        <v/>
      </c>
    </row>
    <row r="362" spans="1:62">
      <c r="A362" s="12" t="s">
        <v>427</v>
      </c>
      <c r="C362" t="str">
        <f t="shared" si="537"/>
        <v>PowerPoint, PowerPoint, PowerPoint</v>
      </c>
      <c r="D362" t="str">
        <f t="shared" ca="1" si="538"/>
        <v>10, 10, 10</v>
      </c>
      <c r="E362" s="1" t="str">
        <f t="shared" si="539"/>
        <v>f, f, f</v>
      </c>
      <c r="F362" s="1" t="str">
        <f t="shared" si="540"/>
        <v>1, 1, 1</v>
      </c>
      <c r="G362" s="1" t="str">
        <f t="shared" si="541"/>
        <v>3, 3, 3</v>
      </c>
      <c r="H362" s="1" t="str">
        <f t="shared" si="542"/>
        <v>4, 4, 4</v>
      </c>
      <c r="I362" s="3" t="s">
        <v>93</v>
      </c>
      <c r="J362" t="s">
        <v>434</v>
      </c>
      <c r="K362" s="4" t="str">
        <f t="shared" si="641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642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643"/>
        <v/>
      </c>
      <c r="X362">
        <v>1</v>
      </c>
      <c r="Y362">
        <v>3</v>
      </c>
      <c r="Z362">
        <v>4</v>
      </c>
      <c r="AA362" s="3"/>
      <c r="AC362" s="4" t="str">
        <f t="shared" si="600"/>
        <v/>
      </c>
      <c r="AG362" s="3"/>
      <c r="AI362" s="4" t="str">
        <f t="shared" si="601"/>
        <v/>
      </c>
      <c r="AM362" s="3"/>
      <c r="AO362" s="4" t="str">
        <f t="shared" si="602"/>
        <v/>
      </c>
      <c r="AS362" s="3"/>
      <c r="AU362" s="4" t="str">
        <f t="shared" si="603"/>
        <v/>
      </c>
      <c r="AY362" s="3"/>
      <c r="BA362" s="4" t="str">
        <f t="shared" si="604"/>
        <v/>
      </c>
      <c r="BE362" s="3"/>
      <c r="BG362" s="4" t="str">
        <f t="shared" si="565"/>
        <v/>
      </c>
    </row>
    <row r="363" spans="1:62">
      <c r="A363" s="12" t="s">
        <v>428</v>
      </c>
      <c r="C363" t="str">
        <f t="shared" si="537"/>
        <v>PowerPoint, PowerPoint, PowerPoint</v>
      </c>
      <c r="D363" t="str">
        <f t="shared" ca="1" si="538"/>
        <v>10, 10, 10</v>
      </c>
      <c r="E363" s="1" t="str">
        <f t="shared" si="539"/>
        <v>f, f, f</v>
      </c>
      <c r="F363" s="1" t="str">
        <f t="shared" si="540"/>
        <v>1, 1, 1</v>
      </c>
      <c r="G363" s="1" t="str">
        <f t="shared" si="541"/>
        <v>3, 3, 3</v>
      </c>
      <c r="H363" s="1" t="str">
        <f t="shared" si="542"/>
        <v>5, 5, 5</v>
      </c>
      <c r="I363" s="3" t="s">
        <v>93</v>
      </c>
      <c r="J363" t="s">
        <v>434</v>
      </c>
      <c r="K363" s="4" t="str">
        <f t="shared" si="641"/>
        <v/>
      </c>
      <c r="L363">
        <v>1</v>
      </c>
      <c r="M363">
        <v>3</v>
      </c>
      <c r="N363">
        <v>5</v>
      </c>
      <c r="O363" s="3" t="s">
        <v>93</v>
      </c>
      <c r="P363" t="s">
        <v>166</v>
      </c>
      <c r="Q363" s="4" t="str">
        <f t="shared" si="642"/>
        <v/>
      </c>
      <c r="R363">
        <v>1</v>
      </c>
      <c r="S363">
        <v>3</v>
      </c>
      <c r="T363">
        <v>5</v>
      </c>
      <c r="U363" s="3" t="s">
        <v>93</v>
      </c>
      <c r="V363" t="s">
        <v>166</v>
      </c>
      <c r="W363" s="4" t="str">
        <f t="shared" si="643"/>
        <v/>
      </c>
      <c r="X363">
        <v>1</v>
      </c>
      <c r="Y363">
        <v>3</v>
      </c>
      <c r="Z363">
        <v>5</v>
      </c>
      <c r="AA363" s="3"/>
      <c r="AC363" s="4" t="str">
        <f t="shared" si="600"/>
        <v/>
      </c>
      <c r="AG363" s="3"/>
      <c r="AI363" s="4" t="str">
        <f t="shared" si="601"/>
        <v/>
      </c>
      <c r="AM363" s="3"/>
      <c r="AO363" s="4" t="str">
        <f t="shared" si="602"/>
        <v/>
      </c>
      <c r="AS363" s="3"/>
      <c r="AU363" s="4" t="str">
        <f t="shared" si="603"/>
        <v/>
      </c>
      <c r="AY363" s="3"/>
      <c r="BA363" s="4" t="str">
        <f t="shared" si="604"/>
        <v/>
      </c>
      <c r="BE363" s="3"/>
      <c r="BG363" s="4" t="str">
        <f t="shared" si="565"/>
        <v/>
      </c>
    </row>
    <row r="364" spans="1:62">
      <c r="A364" s="12" t="s">
        <v>429</v>
      </c>
      <c r="C364" t="str">
        <f t="shared" si="537"/>
        <v>PowerPoint, PowerPoint, PowerPoint</v>
      </c>
      <c r="D364" t="str">
        <f t="shared" ca="1" si="538"/>
        <v>10, 10, 10</v>
      </c>
      <c r="E364" s="1" t="str">
        <f t="shared" si="539"/>
        <v>f, f, f</v>
      </c>
      <c r="F364" s="1" t="str">
        <f t="shared" si="540"/>
        <v>1, 1, 1</v>
      </c>
      <c r="G364" s="1" t="str">
        <f t="shared" si="541"/>
        <v>4, 4, 4</v>
      </c>
      <c r="H364" s="1" t="str">
        <f t="shared" si="542"/>
        <v>5, 5, 5</v>
      </c>
      <c r="I364" s="3" t="s">
        <v>93</v>
      </c>
      <c r="J364" t="s">
        <v>434</v>
      </c>
      <c r="K364" s="4" t="str">
        <f t="shared" si="641"/>
        <v/>
      </c>
      <c r="L364">
        <v>1</v>
      </c>
      <c r="M364">
        <v>4</v>
      </c>
      <c r="N364">
        <v>5</v>
      </c>
      <c r="O364" s="3" t="s">
        <v>93</v>
      </c>
      <c r="P364" t="s">
        <v>166</v>
      </c>
      <c r="Q364" s="4" t="str">
        <f t="shared" si="642"/>
        <v/>
      </c>
      <c r="R364">
        <v>1</v>
      </c>
      <c r="S364">
        <v>4</v>
      </c>
      <c r="T364">
        <v>5</v>
      </c>
      <c r="U364" s="3" t="s">
        <v>93</v>
      </c>
      <c r="V364" t="s">
        <v>166</v>
      </c>
      <c r="W364" s="4" t="str">
        <f t="shared" si="643"/>
        <v/>
      </c>
      <c r="X364">
        <v>1</v>
      </c>
      <c r="Y364">
        <v>4</v>
      </c>
      <c r="Z364">
        <v>5</v>
      </c>
      <c r="AA364" s="3"/>
      <c r="AC364" s="4" t="str">
        <f t="shared" si="600"/>
        <v/>
      </c>
      <c r="AG364" s="3"/>
      <c r="AI364" s="4" t="str">
        <f t="shared" si="601"/>
        <v/>
      </c>
      <c r="AM364" s="3"/>
      <c r="AO364" s="4" t="str">
        <f t="shared" si="602"/>
        <v/>
      </c>
      <c r="AS364" s="3"/>
      <c r="AU364" s="4" t="str">
        <f t="shared" si="603"/>
        <v/>
      </c>
      <c r="AY364" s="3"/>
      <c r="BA364" s="4" t="str">
        <f t="shared" si="604"/>
        <v/>
      </c>
      <c r="BE364" s="3"/>
      <c r="BG364" s="4" t="str">
        <f t="shared" si="565"/>
        <v/>
      </c>
    </row>
    <row r="365" spans="1:62">
      <c r="A365" s="12" t="s">
        <v>430</v>
      </c>
      <c r="C365" t="str">
        <f t="shared" si="537"/>
        <v>PowerPoint, PowerPoint, PowerPoint</v>
      </c>
      <c r="D365" t="str">
        <f t="shared" ca="1" si="538"/>
        <v>10, 10, 10</v>
      </c>
      <c r="E365" s="1" t="str">
        <f t="shared" si="539"/>
        <v>f, f, f</v>
      </c>
      <c r="F365" s="1" t="str">
        <f t="shared" si="540"/>
        <v>1, 1, 1</v>
      </c>
      <c r="G365" s="1" t="str">
        <f t="shared" si="541"/>
        <v>4, 4, 4</v>
      </c>
      <c r="H365" s="1" t="str">
        <f t="shared" si="542"/>
        <v>6, 6, 6</v>
      </c>
      <c r="I365" s="3" t="s">
        <v>93</v>
      </c>
      <c r="J365" t="s">
        <v>434</v>
      </c>
      <c r="K365" s="4" t="str">
        <f t="shared" si="641"/>
        <v/>
      </c>
      <c r="L365">
        <v>1</v>
      </c>
      <c r="M365">
        <v>4</v>
      </c>
      <c r="N365">
        <v>6</v>
      </c>
      <c r="O365" s="3" t="s">
        <v>93</v>
      </c>
      <c r="P365" t="s">
        <v>166</v>
      </c>
      <c r="Q365" s="4" t="str">
        <f t="shared" si="642"/>
        <v/>
      </c>
      <c r="R365">
        <v>1</v>
      </c>
      <c r="S365">
        <v>4</v>
      </c>
      <c r="T365">
        <v>6</v>
      </c>
      <c r="U365" s="3" t="s">
        <v>93</v>
      </c>
      <c r="V365" t="s">
        <v>166</v>
      </c>
      <c r="W365" s="4" t="str">
        <f t="shared" si="643"/>
        <v/>
      </c>
      <c r="X365">
        <v>1</v>
      </c>
      <c r="Y365">
        <v>4</v>
      </c>
      <c r="Z365">
        <v>6</v>
      </c>
      <c r="AA365" s="3"/>
      <c r="AC365" s="4" t="str">
        <f t="shared" si="600"/>
        <v/>
      </c>
      <c r="AG365" s="3"/>
      <c r="AI365" s="4" t="str">
        <f t="shared" si="601"/>
        <v/>
      </c>
      <c r="AM365" s="3"/>
      <c r="AO365" s="4" t="str">
        <f t="shared" si="602"/>
        <v/>
      </c>
      <c r="AS365" s="3"/>
      <c r="AU365" s="4" t="str">
        <f t="shared" si="603"/>
        <v/>
      </c>
      <c r="AY365" s="3"/>
      <c r="BA365" s="4" t="str">
        <f t="shared" si="604"/>
        <v/>
      </c>
      <c r="BE365" s="3"/>
      <c r="BG365" s="4" t="str">
        <f t="shared" si="565"/>
        <v/>
      </c>
    </row>
    <row r="366" spans="1:62">
      <c r="A366" s="12" t="s">
        <v>431</v>
      </c>
      <c r="C366" t="str">
        <f t="shared" si="537"/>
        <v>PowerPoint, PowerPoint, PowerPoint</v>
      </c>
      <c r="D366" t="str">
        <f t="shared" ca="1" si="538"/>
        <v>10, 10, 10</v>
      </c>
      <c r="E366" s="1" t="str">
        <f t="shared" si="539"/>
        <v>f, f, f</v>
      </c>
      <c r="F366" s="1" t="str">
        <f t="shared" si="540"/>
        <v>1, 1, 1</v>
      </c>
      <c r="G366" s="1" t="str">
        <f t="shared" si="541"/>
        <v>5, 5, 5</v>
      </c>
      <c r="H366" s="1" t="str">
        <f t="shared" si="542"/>
        <v>6, 6, 6</v>
      </c>
      <c r="I366" s="3" t="s">
        <v>93</v>
      </c>
      <c r="J366" t="s">
        <v>434</v>
      </c>
      <c r="K366" s="4" t="str">
        <f t="shared" si="641"/>
        <v/>
      </c>
      <c r="L366">
        <v>1</v>
      </c>
      <c r="M366">
        <v>5</v>
      </c>
      <c r="N366">
        <v>6</v>
      </c>
      <c r="O366" s="3" t="s">
        <v>93</v>
      </c>
      <c r="P366" t="s">
        <v>166</v>
      </c>
      <c r="Q366" s="4" t="str">
        <f t="shared" si="642"/>
        <v/>
      </c>
      <c r="R366">
        <v>1</v>
      </c>
      <c r="S366">
        <v>5</v>
      </c>
      <c r="T366">
        <v>6</v>
      </c>
      <c r="U366" s="3" t="s">
        <v>93</v>
      </c>
      <c r="V366" t="s">
        <v>166</v>
      </c>
      <c r="W366" s="4" t="str">
        <f t="shared" si="643"/>
        <v/>
      </c>
      <c r="X366">
        <v>1</v>
      </c>
      <c r="Y366">
        <v>5</v>
      </c>
      <c r="Z366">
        <v>6</v>
      </c>
      <c r="AA366" s="3"/>
      <c r="AC366" s="4" t="str">
        <f t="shared" si="600"/>
        <v/>
      </c>
      <c r="AG366" s="3"/>
      <c r="AI366" s="4" t="str">
        <f t="shared" si="601"/>
        <v/>
      </c>
      <c r="AM366" s="3"/>
      <c r="AO366" s="4" t="str">
        <f t="shared" si="602"/>
        <v/>
      </c>
      <c r="AS366" s="3"/>
      <c r="AU366" s="4" t="str">
        <f t="shared" si="603"/>
        <v/>
      </c>
      <c r="AY366" s="3"/>
      <c r="BA366" s="4" t="str">
        <f t="shared" si="604"/>
        <v/>
      </c>
      <c r="BE366" s="3"/>
      <c r="BG366" s="4" t="str">
        <f t="shared" si="565"/>
        <v/>
      </c>
    </row>
    <row r="367" spans="1:62">
      <c r="A367" s="12" t="s">
        <v>432</v>
      </c>
      <c r="C367" t="str">
        <f t="shared" si="537"/>
        <v>PowerPoint, PowerPoint, PowerPoint</v>
      </c>
      <c r="D367" t="str">
        <f t="shared" ca="1" si="538"/>
        <v>10, 10, 10</v>
      </c>
      <c r="E367" s="1" t="str">
        <f t="shared" si="539"/>
        <v>f, f, f</v>
      </c>
      <c r="F367" s="1" t="str">
        <f t="shared" si="540"/>
        <v>1, 1, 1</v>
      </c>
      <c r="G367" s="1" t="str">
        <f t="shared" si="541"/>
        <v>5, 5, 5</v>
      </c>
      <c r="H367" s="1" t="str">
        <f t="shared" si="542"/>
        <v>7, 7, 7</v>
      </c>
      <c r="I367" s="3" t="s">
        <v>93</v>
      </c>
      <c r="J367" t="s">
        <v>434</v>
      </c>
      <c r="K367" s="4" t="str">
        <f t="shared" si="641"/>
        <v/>
      </c>
      <c r="L367">
        <v>1</v>
      </c>
      <c r="M367">
        <v>5</v>
      </c>
      <c r="N367">
        <v>7</v>
      </c>
      <c r="O367" s="3" t="s">
        <v>93</v>
      </c>
      <c r="P367" t="s">
        <v>166</v>
      </c>
      <c r="Q367" s="4" t="str">
        <f t="shared" si="642"/>
        <v/>
      </c>
      <c r="R367">
        <v>1</v>
      </c>
      <c r="S367">
        <v>5</v>
      </c>
      <c r="T367">
        <v>7</v>
      </c>
      <c r="U367" s="3" t="s">
        <v>93</v>
      </c>
      <c r="V367" t="s">
        <v>166</v>
      </c>
      <c r="W367" s="4" t="str">
        <f t="shared" si="643"/>
        <v/>
      </c>
      <c r="X367">
        <v>1</v>
      </c>
      <c r="Y367">
        <v>5</v>
      </c>
      <c r="Z367">
        <v>7</v>
      </c>
      <c r="AA367" s="3"/>
      <c r="AC367" s="4" t="str">
        <f t="shared" si="600"/>
        <v/>
      </c>
      <c r="AG367" s="3"/>
      <c r="AI367" s="4" t="str">
        <f t="shared" si="601"/>
        <v/>
      </c>
      <c r="AM367" s="3"/>
      <c r="AO367" s="4" t="str">
        <f t="shared" si="602"/>
        <v/>
      </c>
      <c r="AS367" s="3"/>
      <c r="AU367" s="4" t="str">
        <f t="shared" si="603"/>
        <v/>
      </c>
      <c r="AY367" s="3"/>
      <c r="BA367" s="4" t="str">
        <f t="shared" si="604"/>
        <v/>
      </c>
      <c r="BE367" s="3"/>
      <c r="BG367" s="4" t="str">
        <f t="shared" si="565"/>
        <v/>
      </c>
    </row>
    <row r="368" spans="1:62">
      <c r="A368" s="12" t="s">
        <v>432</v>
      </c>
      <c r="C368" t="str">
        <f t="shared" ref="C368:C375" si="644">IF(ISBLANK(I368),"",I368)
&amp;IF(ISBLANK(O368),"",", "&amp;O368)
&amp;IF(ISBLANK(U368),"",", "&amp;U368)
&amp;IF(ISBLANK(AA368),"",", "&amp;AA368)
&amp;IF(ISBLANK(AG368),"",", "&amp;AG368)
&amp;IF(ISBLANK(AM368),"",", "&amp;AM368)
&amp;IF(ISBLANK(AS368),"",", "&amp;AS368)
&amp;IF(ISBLANK(AY368),"",", "&amp;AY368)
&amp;IF(ISBLANK(BE368),"",", "&amp;BE368)</f>
        <v>PowerPoint, PowerPoint, PowerPoint</v>
      </c>
      <c r="D368" t="str">
        <f t="shared" ref="D368:D375" ca="1" si="64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ref="E368:E375" si="646">IF(ISBLANK(J368),"",J368)
&amp;IF(ISBLANK(O368),"",", "&amp;P368)
&amp;IF(ISBLANK(U368),"",", "&amp;V368)
&amp;IF(ISBLANK(AA368),"",", "&amp;AB368)
&amp;IF(ISBLANK(AG368),"",", "&amp;AH368)
&amp;IF(ISBLANK(AM368),"",", "&amp;AN368)
&amp;IF(ISBLANK(AS368),"",", "&amp;AT368)
&amp;IF(ISBLANK(AY368),"",", "&amp;AZ368)
&amp;IF(ISBLANK(BE368),"",", "&amp;BF368)</f>
        <v>f, f, f</v>
      </c>
      <c r="F368" s="1" t="str">
        <f t="shared" ref="F368:F375" si="647">IF(ISBLANK(L368),"",L368)
&amp;IF(ISBLANK(R368),"",", "&amp;R368)
&amp;IF(ISBLANK(X368),"",", "&amp;X368)
&amp;IF(ISBLANK(AD368),"",", "&amp;AD368)
&amp;IF(ISBLANK(AJ368),"",", "&amp;AJ368)
&amp;IF(ISBLANK(AP368),"",", "&amp;AP368)
&amp;IF(ISBLANK(AV368),"",", "&amp;AV368)
&amp;IF(ISBLANK(BB368),"",", "&amp;BB368)
&amp;IF(ISBLANK(BH368),"",", "&amp;BH368)</f>
        <v>1, 1, 1</v>
      </c>
      <c r="G368" s="1" t="str">
        <f t="shared" ref="G368:G375" si="648">IF(ISBLANK(M368),"",M368)
&amp;IF(ISBLANK(S368),"",", "&amp;S368)
&amp;IF(ISBLANK(Y368),"",", "&amp;Y368)
&amp;IF(ISBLANK(AE368),"",", "&amp;AE368)
&amp;IF(ISBLANK(AK368),"",", "&amp;AK368)
&amp;IF(ISBLANK(AQ368),"",", "&amp;AQ368)
&amp;IF(ISBLANK(AW368),"",", "&amp;AW368)
&amp;IF(ISBLANK(BC368),"",", "&amp;BC368)
&amp;IF(ISBLANK(BI368),"",", "&amp;BI368)</f>
        <v>6, 6, 6</v>
      </c>
      <c r="H368" s="1" t="str">
        <f t="shared" ref="H368:H375" si="649">IF(ISBLANK(N368),"",N368)
&amp;IF(ISBLANK(T368),"",", "&amp;T368)
&amp;IF(ISBLANK(Z368),"",", "&amp;Z368)
&amp;IF(ISBLANK(AF368),"",", "&amp;AF368)
&amp;IF(ISBLANK(AL368),"",", "&amp;AL368)
&amp;IF(ISBLANK(AR368),"",", "&amp;AR368)
&amp;IF(ISBLANK(AX368),"",", "&amp;AX368)
&amp;IF(ISBLANK(BD368),"",", "&amp;BD368)
&amp;IF(ISBLANK(BJ368),"",", "&amp;BJ368)</f>
        <v>7, 7, 7</v>
      </c>
      <c r="I368" s="3" t="s">
        <v>93</v>
      </c>
      <c r="J368" t="s">
        <v>166</v>
      </c>
      <c r="K368" s="4" t="str">
        <f t="shared" ref="K368:K375" si="650">IF(AND(OR(I368="Gacha",I368="Origin"),ISBLANK(J368)),"서브밸류 필요","")</f>
        <v/>
      </c>
      <c r="L368">
        <v>1</v>
      </c>
      <c r="M368">
        <v>6</v>
      </c>
      <c r="N368">
        <v>7</v>
      </c>
      <c r="O368" s="3" t="s">
        <v>93</v>
      </c>
      <c r="P368" t="s">
        <v>453</v>
      </c>
      <c r="Q368" s="4" t="str">
        <f t="shared" si="642"/>
        <v/>
      </c>
      <c r="R368">
        <v>1</v>
      </c>
      <c r="S368">
        <v>6</v>
      </c>
      <c r="T368">
        <v>7</v>
      </c>
      <c r="U368" s="3" t="s">
        <v>93</v>
      </c>
      <c r="V368" t="s">
        <v>453</v>
      </c>
      <c r="W368" s="4" t="str">
        <f t="shared" si="643"/>
        <v/>
      </c>
      <c r="X368">
        <v>1</v>
      </c>
      <c r="Y368">
        <v>6</v>
      </c>
      <c r="Z368">
        <v>7</v>
      </c>
      <c r="AA368" s="3"/>
      <c r="AC368" s="4" t="str">
        <f t="shared" ref="AC368:AC375" si="651">IF(AND(OR(AA368="Gacha",AA368="Origin"),ISBLANK(AB368)),"서브밸류 필요","")</f>
        <v/>
      </c>
      <c r="AG368" s="3"/>
      <c r="AI368" s="4" t="str">
        <f t="shared" ref="AI368:AI375" si="652">IF(AND(OR(AG368="Gacha",AG368="Origin"),ISBLANK(AH368)),"서브밸류 필요","")</f>
        <v/>
      </c>
      <c r="AM368" s="3"/>
      <c r="AO368" s="4" t="str">
        <f t="shared" ref="AO368:AO375" si="653">IF(AND(OR(AM368="Gacha",AM368="Origin"),ISBLANK(AN368)),"서브밸류 필요","")</f>
        <v/>
      </c>
      <c r="AS368" s="3"/>
      <c r="AU368" s="4" t="str">
        <f t="shared" ref="AU368:AU375" si="654">IF(AND(OR(AS368="Gacha",AS368="Origin"),ISBLANK(AT368)),"서브밸류 필요","")</f>
        <v/>
      </c>
      <c r="AY368" s="3"/>
      <c r="BA368" s="4" t="str">
        <f t="shared" ref="BA368:BA375" si="655">IF(AND(OR(AY368="Gacha",AY368="Origin"),ISBLANK(AZ368)),"서브밸류 필요","")</f>
        <v/>
      </c>
      <c r="BE368" s="3"/>
      <c r="BG368" s="4" t="str">
        <f t="shared" ref="BG368:BG375" si="656">IF(AND(OR(BE368="Gacha",BE368="Origin"),ISBLANK(BF368)),"서브밸류 필요","")</f>
        <v/>
      </c>
    </row>
    <row r="369" spans="1:62">
      <c r="A369" s="12" t="s">
        <v>432</v>
      </c>
      <c r="C369" t="str">
        <f t="shared" si="644"/>
        <v>PowerPoint, PowerPoint, PowerPoint</v>
      </c>
      <c r="D369" t="str">
        <f t="shared" ca="1" si="645"/>
        <v>10, 10, 10</v>
      </c>
      <c r="E369" s="1" t="str">
        <f t="shared" si="646"/>
        <v>f, f, f</v>
      </c>
      <c r="F369" s="1" t="str">
        <f t="shared" si="647"/>
        <v>1, 1, 1</v>
      </c>
      <c r="G369" s="1" t="str">
        <f t="shared" si="648"/>
        <v>6, 6, 6</v>
      </c>
      <c r="H369" s="1" t="str">
        <f t="shared" si="649"/>
        <v>8, 8, 8</v>
      </c>
      <c r="I369" s="3" t="s">
        <v>93</v>
      </c>
      <c r="J369" t="s">
        <v>166</v>
      </c>
      <c r="K369" s="4" t="str">
        <f t="shared" si="650"/>
        <v/>
      </c>
      <c r="L369">
        <v>1</v>
      </c>
      <c r="M369">
        <v>6</v>
      </c>
      <c r="N369">
        <v>8</v>
      </c>
      <c r="O369" s="3" t="s">
        <v>93</v>
      </c>
      <c r="P369" t="s">
        <v>453</v>
      </c>
      <c r="Q369" s="4" t="str">
        <f t="shared" si="642"/>
        <v/>
      </c>
      <c r="R369">
        <v>1</v>
      </c>
      <c r="S369">
        <v>6</v>
      </c>
      <c r="T369">
        <v>8</v>
      </c>
      <c r="U369" s="3" t="s">
        <v>93</v>
      </c>
      <c r="V369" t="s">
        <v>453</v>
      </c>
      <c r="W369" s="4" t="str">
        <f t="shared" si="643"/>
        <v/>
      </c>
      <c r="X369">
        <v>1</v>
      </c>
      <c r="Y369">
        <v>6</v>
      </c>
      <c r="Z369">
        <v>8</v>
      </c>
      <c r="AA369" s="3"/>
      <c r="AC369" s="4" t="str">
        <f t="shared" si="651"/>
        <v/>
      </c>
      <c r="AG369" s="3"/>
      <c r="AI369" s="4" t="str">
        <f t="shared" si="652"/>
        <v/>
      </c>
      <c r="AM369" s="3"/>
      <c r="AO369" s="4" t="str">
        <f t="shared" si="653"/>
        <v/>
      </c>
      <c r="AS369" s="3"/>
      <c r="AU369" s="4" t="str">
        <f t="shared" si="654"/>
        <v/>
      </c>
      <c r="AY369" s="3"/>
      <c r="BA369" s="4" t="str">
        <f t="shared" si="655"/>
        <v/>
      </c>
      <c r="BE369" s="3"/>
      <c r="BG369" s="4" t="str">
        <f t="shared" si="656"/>
        <v/>
      </c>
    </row>
    <row r="370" spans="1:62">
      <c r="A370" s="12" t="s">
        <v>432</v>
      </c>
      <c r="C370" t="str">
        <f t="shared" si="644"/>
        <v>PowerPoint, PowerPoint, PowerPoint</v>
      </c>
      <c r="D370" t="str">
        <f t="shared" ca="1" si="645"/>
        <v>10, 10, 10</v>
      </c>
      <c r="E370" s="1" t="str">
        <f t="shared" si="646"/>
        <v>f, f, f</v>
      </c>
      <c r="F370" s="1" t="str">
        <f t="shared" si="647"/>
        <v>1, 1, 1</v>
      </c>
      <c r="G370" s="1" t="str">
        <f t="shared" si="648"/>
        <v>7, 7, 7</v>
      </c>
      <c r="H370" s="1" t="str">
        <f t="shared" si="649"/>
        <v>8, 8, 8</v>
      </c>
      <c r="I370" s="3" t="s">
        <v>93</v>
      </c>
      <c r="J370" t="s">
        <v>166</v>
      </c>
      <c r="K370" s="4" t="str">
        <f t="shared" si="650"/>
        <v/>
      </c>
      <c r="L370">
        <v>1</v>
      </c>
      <c r="M370">
        <v>7</v>
      </c>
      <c r="N370">
        <v>8</v>
      </c>
      <c r="O370" s="3" t="s">
        <v>93</v>
      </c>
      <c r="P370" t="s">
        <v>453</v>
      </c>
      <c r="Q370" s="4" t="str">
        <f t="shared" si="642"/>
        <v/>
      </c>
      <c r="R370">
        <v>1</v>
      </c>
      <c r="S370">
        <v>7</v>
      </c>
      <c r="T370">
        <v>8</v>
      </c>
      <c r="U370" s="3" t="s">
        <v>93</v>
      </c>
      <c r="V370" t="s">
        <v>453</v>
      </c>
      <c r="W370" s="4" t="str">
        <f t="shared" si="643"/>
        <v/>
      </c>
      <c r="X370">
        <v>1</v>
      </c>
      <c r="Y370">
        <v>7</v>
      </c>
      <c r="Z370">
        <v>8</v>
      </c>
      <c r="AA370" s="3"/>
      <c r="AC370" s="4" t="str">
        <f t="shared" si="651"/>
        <v/>
      </c>
      <c r="AG370" s="3"/>
      <c r="AI370" s="4" t="str">
        <f t="shared" si="652"/>
        <v/>
      </c>
      <c r="AM370" s="3"/>
      <c r="AO370" s="4" t="str">
        <f t="shared" si="653"/>
        <v/>
      </c>
      <c r="AS370" s="3"/>
      <c r="AU370" s="4" t="str">
        <f t="shared" si="654"/>
        <v/>
      </c>
      <c r="AY370" s="3"/>
      <c r="BA370" s="4" t="str">
        <f t="shared" si="655"/>
        <v/>
      </c>
      <c r="BE370" s="3"/>
      <c r="BG370" s="4" t="str">
        <f t="shared" si="656"/>
        <v/>
      </c>
    </row>
    <row r="371" spans="1:62">
      <c r="A371" s="12" t="s">
        <v>432</v>
      </c>
      <c r="C371" t="str">
        <f t="shared" si="644"/>
        <v>PowerPoint, PowerPoint, PowerPoint</v>
      </c>
      <c r="D371" t="str">
        <f t="shared" ca="1" si="645"/>
        <v>10, 10, 10</v>
      </c>
      <c r="E371" s="1" t="str">
        <f t="shared" si="646"/>
        <v>f, f, f</v>
      </c>
      <c r="F371" s="1" t="str">
        <f t="shared" si="647"/>
        <v>1, 1, 1</v>
      </c>
      <c r="G371" s="1" t="str">
        <f t="shared" si="648"/>
        <v>7, 7, 7</v>
      </c>
      <c r="H371" s="1" t="str">
        <f t="shared" si="649"/>
        <v>9, 9, 9</v>
      </c>
      <c r="I371" s="3" t="s">
        <v>93</v>
      </c>
      <c r="J371" t="s">
        <v>166</v>
      </c>
      <c r="K371" s="4" t="str">
        <f t="shared" si="650"/>
        <v/>
      </c>
      <c r="L371">
        <v>1</v>
      </c>
      <c r="M371">
        <v>7</v>
      </c>
      <c r="N371">
        <v>9</v>
      </c>
      <c r="O371" s="3" t="s">
        <v>93</v>
      </c>
      <c r="P371" t="s">
        <v>453</v>
      </c>
      <c r="Q371" s="4" t="str">
        <f t="shared" si="642"/>
        <v/>
      </c>
      <c r="R371">
        <v>1</v>
      </c>
      <c r="S371">
        <v>7</v>
      </c>
      <c r="T371">
        <v>9</v>
      </c>
      <c r="U371" s="3" t="s">
        <v>93</v>
      </c>
      <c r="V371" t="s">
        <v>453</v>
      </c>
      <c r="W371" s="4" t="str">
        <f t="shared" si="643"/>
        <v/>
      </c>
      <c r="X371">
        <v>1</v>
      </c>
      <c r="Y371">
        <v>7</v>
      </c>
      <c r="Z371">
        <v>9</v>
      </c>
      <c r="AA371" s="3"/>
      <c r="AC371" s="4" t="str">
        <f t="shared" si="651"/>
        <v/>
      </c>
      <c r="AG371" s="3"/>
      <c r="AI371" s="4" t="str">
        <f t="shared" si="652"/>
        <v/>
      </c>
      <c r="AM371" s="3"/>
      <c r="AO371" s="4" t="str">
        <f t="shared" si="653"/>
        <v/>
      </c>
      <c r="AS371" s="3"/>
      <c r="AU371" s="4" t="str">
        <f t="shared" si="654"/>
        <v/>
      </c>
      <c r="AY371" s="3"/>
      <c r="BA371" s="4" t="str">
        <f t="shared" si="655"/>
        <v/>
      </c>
      <c r="BE371" s="3"/>
      <c r="BG371" s="4" t="str">
        <f t="shared" si="656"/>
        <v/>
      </c>
    </row>
    <row r="372" spans="1:62">
      <c r="A372" s="12" t="s">
        <v>432</v>
      </c>
      <c r="C372" t="str">
        <f t="shared" si="644"/>
        <v>PowerPoint, PowerPoint, PowerPoint</v>
      </c>
      <c r="D372" t="str">
        <f t="shared" ca="1" si="645"/>
        <v>10, 10, 10</v>
      </c>
      <c r="E372" s="1" t="str">
        <f t="shared" si="646"/>
        <v>f, f, f</v>
      </c>
      <c r="F372" s="1" t="str">
        <f t="shared" si="647"/>
        <v>1, 1, 1</v>
      </c>
      <c r="G372" s="1" t="str">
        <f t="shared" si="648"/>
        <v>8, 8, 8</v>
      </c>
      <c r="H372" s="1" t="str">
        <f t="shared" si="649"/>
        <v>9, 9, 9</v>
      </c>
      <c r="I372" s="3" t="s">
        <v>93</v>
      </c>
      <c r="J372" t="s">
        <v>166</v>
      </c>
      <c r="K372" s="4" t="str">
        <f t="shared" si="650"/>
        <v/>
      </c>
      <c r="L372">
        <v>1</v>
      </c>
      <c r="M372">
        <v>8</v>
      </c>
      <c r="N372">
        <v>9</v>
      </c>
      <c r="O372" s="3" t="s">
        <v>93</v>
      </c>
      <c r="P372" t="s">
        <v>453</v>
      </c>
      <c r="Q372" s="4" t="str">
        <f t="shared" si="642"/>
        <v/>
      </c>
      <c r="R372">
        <v>1</v>
      </c>
      <c r="S372">
        <v>8</v>
      </c>
      <c r="T372">
        <v>9</v>
      </c>
      <c r="U372" s="3" t="s">
        <v>93</v>
      </c>
      <c r="V372" t="s">
        <v>453</v>
      </c>
      <c r="W372" s="4" t="str">
        <f t="shared" si="643"/>
        <v/>
      </c>
      <c r="X372">
        <v>1</v>
      </c>
      <c r="Y372">
        <v>8</v>
      </c>
      <c r="Z372">
        <v>9</v>
      </c>
      <c r="AA372" s="3"/>
      <c r="AC372" s="4" t="str">
        <f t="shared" si="651"/>
        <v/>
      </c>
      <c r="AG372" s="3"/>
      <c r="AI372" s="4" t="str">
        <f t="shared" si="652"/>
        <v/>
      </c>
      <c r="AM372" s="3"/>
      <c r="AO372" s="4" t="str">
        <f t="shared" si="653"/>
        <v/>
      </c>
      <c r="AS372" s="3"/>
      <c r="AU372" s="4" t="str">
        <f t="shared" si="654"/>
        <v/>
      </c>
      <c r="AY372" s="3"/>
      <c r="BA372" s="4" t="str">
        <f t="shared" si="655"/>
        <v/>
      </c>
      <c r="BE372" s="3"/>
      <c r="BG372" s="4" t="str">
        <f t="shared" si="656"/>
        <v/>
      </c>
    </row>
    <row r="373" spans="1:62">
      <c r="A373" s="12" t="s">
        <v>432</v>
      </c>
      <c r="C373" t="str">
        <f t="shared" si="644"/>
        <v>PowerPoint, PowerPoint, PowerPoint</v>
      </c>
      <c r="D373" t="str">
        <f t="shared" ca="1" si="645"/>
        <v>10, 10, 10</v>
      </c>
      <c r="E373" s="1" t="str">
        <f t="shared" si="646"/>
        <v>f, f, f</v>
      </c>
      <c r="F373" s="1" t="str">
        <f t="shared" si="647"/>
        <v>1, 1, 1</v>
      </c>
      <c r="G373" s="1" t="str">
        <f t="shared" si="648"/>
        <v>8, 8, 8</v>
      </c>
      <c r="H373" s="1" t="str">
        <f t="shared" si="649"/>
        <v>10, 10, 10</v>
      </c>
      <c r="I373" s="3" t="s">
        <v>93</v>
      </c>
      <c r="J373" t="s">
        <v>166</v>
      </c>
      <c r="K373" s="4" t="str">
        <f t="shared" si="650"/>
        <v/>
      </c>
      <c r="L373">
        <v>1</v>
      </c>
      <c r="M373">
        <v>8</v>
      </c>
      <c r="N373">
        <v>10</v>
      </c>
      <c r="O373" s="3" t="s">
        <v>93</v>
      </c>
      <c r="P373" t="s">
        <v>453</v>
      </c>
      <c r="Q373" s="4" t="str">
        <f t="shared" si="642"/>
        <v/>
      </c>
      <c r="R373">
        <v>1</v>
      </c>
      <c r="S373">
        <v>8</v>
      </c>
      <c r="T373">
        <v>10</v>
      </c>
      <c r="U373" s="3" t="s">
        <v>93</v>
      </c>
      <c r="V373" t="s">
        <v>453</v>
      </c>
      <c r="W373" s="4" t="str">
        <f t="shared" si="643"/>
        <v/>
      </c>
      <c r="X373">
        <v>1</v>
      </c>
      <c r="Y373">
        <v>8</v>
      </c>
      <c r="Z373">
        <v>10</v>
      </c>
      <c r="AA373" s="3"/>
      <c r="AC373" s="4" t="str">
        <f t="shared" si="651"/>
        <v/>
      </c>
      <c r="AG373" s="3"/>
      <c r="AI373" s="4" t="str">
        <f t="shared" si="652"/>
        <v/>
      </c>
      <c r="AM373" s="3"/>
      <c r="AO373" s="4" t="str">
        <f t="shared" si="653"/>
        <v/>
      </c>
      <c r="AS373" s="3"/>
      <c r="AU373" s="4" t="str">
        <f t="shared" si="654"/>
        <v/>
      </c>
      <c r="AY373" s="3"/>
      <c r="BA373" s="4" t="str">
        <f t="shared" si="655"/>
        <v/>
      </c>
      <c r="BE373" s="3"/>
      <c r="BG373" s="4" t="str">
        <f t="shared" si="656"/>
        <v/>
      </c>
    </row>
    <row r="374" spans="1:62">
      <c r="A374" s="12" t="s">
        <v>432</v>
      </c>
      <c r="C374" t="str">
        <f t="shared" si="644"/>
        <v>PowerPoint, PowerPoint, PowerPoint</v>
      </c>
      <c r="D374" t="str">
        <f t="shared" ca="1" si="645"/>
        <v>10, 10, 10</v>
      </c>
      <c r="E374" s="1" t="str">
        <f t="shared" si="646"/>
        <v>f, f, f</v>
      </c>
      <c r="F374" s="1" t="str">
        <f t="shared" si="647"/>
        <v>1, 1, 1</v>
      </c>
      <c r="G374" s="1" t="str">
        <f t="shared" si="648"/>
        <v>9, 9, 9</v>
      </c>
      <c r="H374" s="1" t="str">
        <f t="shared" si="649"/>
        <v>10, 10, 10</v>
      </c>
      <c r="I374" s="3" t="s">
        <v>93</v>
      </c>
      <c r="J374" t="s">
        <v>166</v>
      </c>
      <c r="K374" s="4" t="str">
        <f t="shared" si="650"/>
        <v/>
      </c>
      <c r="L374">
        <v>1</v>
      </c>
      <c r="M374">
        <v>9</v>
      </c>
      <c r="N374">
        <v>10</v>
      </c>
      <c r="O374" s="3" t="s">
        <v>93</v>
      </c>
      <c r="P374" t="s">
        <v>453</v>
      </c>
      <c r="Q374" s="4" t="str">
        <f t="shared" si="642"/>
        <v/>
      </c>
      <c r="R374">
        <v>1</v>
      </c>
      <c r="S374">
        <v>9</v>
      </c>
      <c r="T374">
        <v>10</v>
      </c>
      <c r="U374" s="3" t="s">
        <v>93</v>
      </c>
      <c r="V374" t="s">
        <v>453</v>
      </c>
      <c r="W374" s="4" t="str">
        <f t="shared" si="643"/>
        <v/>
      </c>
      <c r="X374">
        <v>1</v>
      </c>
      <c r="Y374">
        <v>9</v>
      </c>
      <c r="Z374">
        <v>10</v>
      </c>
      <c r="AA374" s="3"/>
      <c r="AC374" s="4" t="str">
        <f t="shared" si="651"/>
        <v/>
      </c>
      <c r="AG374" s="3"/>
      <c r="AI374" s="4" t="str">
        <f t="shared" si="652"/>
        <v/>
      </c>
      <c r="AM374" s="3"/>
      <c r="AO374" s="4" t="str">
        <f t="shared" si="653"/>
        <v/>
      </c>
      <c r="AS374" s="3"/>
      <c r="AU374" s="4" t="str">
        <f t="shared" si="654"/>
        <v/>
      </c>
      <c r="AY374" s="3"/>
      <c r="BA374" s="4" t="str">
        <f t="shared" si="655"/>
        <v/>
      </c>
      <c r="BE374" s="3"/>
      <c r="BG374" s="4" t="str">
        <f t="shared" si="656"/>
        <v/>
      </c>
    </row>
    <row r="375" spans="1:62">
      <c r="A375" s="12" t="s">
        <v>432</v>
      </c>
      <c r="C375" t="str">
        <f t="shared" si="644"/>
        <v>PowerPoint, PowerPoint, PowerPoint</v>
      </c>
      <c r="D375" t="str">
        <f t="shared" ca="1" si="645"/>
        <v>10, 10, 10</v>
      </c>
      <c r="E375" s="1" t="str">
        <f t="shared" si="646"/>
        <v>f, f, f</v>
      </c>
      <c r="F375" s="1" t="str">
        <f t="shared" si="647"/>
        <v>1, 1, 1</v>
      </c>
      <c r="G375" s="1" t="str">
        <f t="shared" si="648"/>
        <v>9, 9, 9</v>
      </c>
      <c r="H375" s="1" t="str">
        <f t="shared" si="649"/>
        <v>11, 11, 11</v>
      </c>
      <c r="I375" s="3" t="s">
        <v>93</v>
      </c>
      <c r="J375" t="s">
        <v>166</v>
      </c>
      <c r="K375" s="4" t="str">
        <f t="shared" si="650"/>
        <v/>
      </c>
      <c r="L375">
        <v>1</v>
      </c>
      <c r="M375">
        <v>9</v>
      </c>
      <c r="N375">
        <v>11</v>
      </c>
      <c r="O375" s="3" t="s">
        <v>93</v>
      </c>
      <c r="P375" t="s">
        <v>453</v>
      </c>
      <c r="Q375" s="4" t="str">
        <f t="shared" si="642"/>
        <v/>
      </c>
      <c r="R375">
        <v>1</v>
      </c>
      <c r="S375">
        <v>9</v>
      </c>
      <c r="T375">
        <v>11</v>
      </c>
      <c r="U375" s="3" t="s">
        <v>93</v>
      </c>
      <c r="V375" t="s">
        <v>453</v>
      </c>
      <c r="W375" s="4" t="str">
        <f t="shared" si="643"/>
        <v/>
      </c>
      <c r="X375">
        <v>1</v>
      </c>
      <c r="Y375">
        <v>9</v>
      </c>
      <c r="Z375">
        <v>11</v>
      </c>
      <c r="AA375" s="3"/>
      <c r="AC375" s="4" t="str">
        <f t="shared" si="651"/>
        <v/>
      </c>
      <c r="AG375" s="3"/>
      <c r="AI375" s="4" t="str">
        <f t="shared" si="652"/>
        <v/>
      </c>
      <c r="AM375" s="3"/>
      <c r="AO375" s="4" t="str">
        <f t="shared" si="653"/>
        <v/>
      </c>
      <c r="AS375" s="3"/>
      <c r="AU375" s="4" t="str">
        <f t="shared" si="654"/>
        <v/>
      </c>
      <c r="AY375" s="3"/>
      <c r="BA375" s="4" t="str">
        <f t="shared" si="655"/>
        <v/>
      </c>
      <c r="BE375" s="3"/>
      <c r="BG375" s="4" t="str">
        <f t="shared" si="656"/>
        <v/>
      </c>
    </row>
    <row r="376" spans="1:62">
      <c r="A376" s="9" t="s">
        <v>83</v>
      </c>
      <c r="B376" t="s">
        <v>80</v>
      </c>
      <c r="C376" t="str">
        <f t="shared" ref="C376:C377" si="657">IF(ISBLANK(I376),"",I376)
&amp;IF(ISBLANK(O376),"",", "&amp;O376)
&amp;IF(ISBLANK(U376),"",", "&amp;U376)
&amp;IF(ISBLANK(AA376),"",", "&amp;AA376)
&amp;IF(ISBLANK(AG376),"",", "&amp;AG376)
&amp;IF(ISBLANK(AM376),"",", "&amp;AM376)
&amp;IF(ISBLANK(AS376),"",", "&amp;AS376)
&amp;IF(ISBLANK(AY376),"",", "&amp;AY376)
&amp;IF(ISBLANK(BE376),"",", "&amp;BE376)</f>
        <v>Gacha</v>
      </c>
      <c r="D376" s="1" t="str">
        <f t="shared" ca="1" si="1"/>
        <v>5</v>
      </c>
      <c r="E376" s="1" t="str">
        <f t="shared" ref="E376:E377" si="658">IF(ISBLANK(J376),"",J376)
&amp;IF(ISBLANK(O376),"",", "&amp;P376)
&amp;IF(ISBLANK(U376),"",", "&amp;V376)
&amp;IF(ISBLANK(AA376),"",", "&amp;AB376)
&amp;IF(ISBLANK(AG376),"",", "&amp;AH376)
&amp;IF(ISBLANK(AM376),"",", "&amp;AN376)
&amp;IF(ISBLANK(AS376),"",", "&amp;AT376)
&amp;IF(ISBLANK(AY376),"",", "&amp;AZ376)
&amp;IF(ISBLANK(BE376),"",", "&amp;BF376)</f>
        <v>g</v>
      </c>
      <c r="F376" s="1" t="str">
        <f t="shared" ref="F376:F377" si="659">IF(ISBLANK(L376),"",L376)
&amp;IF(ISBLANK(R376),"",", "&amp;R376)
&amp;IF(ISBLANK(X376),"",", "&amp;X376)
&amp;IF(ISBLANK(AD376),"",", "&amp;AD376)
&amp;IF(ISBLANK(AJ376),"",", "&amp;AJ376)
&amp;IF(ISBLANK(AP376),"",", "&amp;AP376)
&amp;IF(ISBLANK(AV376),"",", "&amp;AV376)
&amp;IF(ISBLANK(BB376),"",", "&amp;BB376)
&amp;IF(ISBLANK(BH376),"",", "&amp;BH376)</f>
        <v>1</v>
      </c>
      <c r="G376" s="1" t="str">
        <f t="shared" ref="G376:G377" si="660">IF(ISBLANK(M376),"",M376)
&amp;IF(ISBLANK(S376),"",", "&amp;S376)
&amp;IF(ISBLANK(Y376),"",", "&amp;Y376)
&amp;IF(ISBLANK(AE376),"",", "&amp;AE376)
&amp;IF(ISBLANK(AK376),"",", "&amp;AK376)
&amp;IF(ISBLANK(AQ376),"",", "&amp;AQ376)
&amp;IF(ISBLANK(AW376),"",", "&amp;AW376)
&amp;IF(ISBLANK(BC376),"",", "&amp;BC376)
&amp;IF(ISBLANK(BI376),"",", "&amp;BI376)</f>
        <v>1</v>
      </c>
      <c r="H376" s="1" t="str">
        <f t="shared" ref="H376:H377" si="661">IF(ISBLANK(N376),"",N376)
&amp;IF(ISBLANK(T376),"",", "&amp;T376)
&amp;IF(ISBLANK(Z376),"",", "&amp;Z376)
&amp;IF(ISBLANK(AF376),"",", "&amp;AF376)
&amp;IF(ISBLANK(AL376),"",", "&amp;AL376)
&amp;IF(ISBLANK(AR376),"",", "&amp;AR376)
&amp;IF(ISBLANK(AX376),"",", "&amp;AX376)
&amp;IF(ISBLANK(BD376),"",", "&amp;BD376)
&amp;IF(ISBLANK(BJ376),"",", "&amp;BJ376)</f>
        <v>1</v>
      </c>
      <c r="I376" s="3" t="s">
        <v>81</v>
      </c>
      <c r="J376" t="s">
        <v>82</v>
      </c>
      <c r="K376" s="4" t="str">
        <f t="shared" si="48"/>
        <v/>
      </c>
      <c r="L376">
        <v>1</v>
      </c>
      <c r="M376">
        <v>1</v>
      </c>
      <c r="N376">
        <v>1</v>
      </c>
      <c r="O376" s="3"/>
      <c r="Q376" s="4" t="str">
        <f t="shared" si="49"/>
        <v/>
      </c>
      <c r="U376" s="3"/>
      <c r="W376" s="4" t="str">
        <f t="shared" si="50"/>
        <v/>
      </c>
      <c r="AA376" s="3"/>
      <c r="AC376" s="4" t="str">
        <f t="shared" si="424"/>
        <v/>
      </c>
      <c r="AG376" s="3"/>
      <c r="AI376" s="4" t="str">
        <f t="shared" si="398"/>
        <v/>
      </c>
      <c r="AM376" s="3"/>
      <c r="AO376" s="4" t="str">
        <f t="shared" si="399"/>
        <v/>
      </c>
      <c r="AS376" s="3"/>
      <c r="AU376" s="4" t="str">
        <f t="shared" si="400"/>
        <v/>
      </c>
      <c r="BA376" s="4" t="str">
        <f t="shared" si="401"/>
        <v/>
      </c>
      <c r="BE376" s="3"/>
      <c r="BG376" s="4" t="str">
        <f t="shared" si="402"/>
        <v/>
      </c>
    </row>
    <row r="377" spans="1:62">
      <c r="A377" s="9" t="s">
        <v>301</v>
      </c>
      <c r="B377" t="s">
        <v>302</v>
      </c>
      <c r="C377" t="str">
        <f t="shared" si="657"/>
        <v>Gacha</v>
      </c>
      <c r="D377" s="1" t="str">
        <f t="shared" ca="1" si="1"/>
        <v>5</v>
      </c>
      <c r="E377" s="1" t="str">
        <f t="shared" si="658"/>
        <v>i</v>
      </c>
      <c r="F377" s="1" t="str">
        <f t="shared" si="659"/>
        <v>1</v>
      </c>
      <c r="G377" s="1" t="str">
        <f t="shared" si="660"/>
        <v>1</v>
      </c>
      <c r="H377" s="1" t="str">
        <f t="shared" si="661"/>
        <v>1</v>
      </c>
      <c r="I377" s="3" t="s">
        <v>13</v>
      </c>
      <c r="J377" t="s">
        <v>303</v>
      </c>
      <c r="K377" s="4" t="str">
        <f t="shared" si="48"/>
        <v/>
      </c>
      <c r="L377">
        <v>1</v>
      </c>
      <c r="M377">
        <v>1</v>
      </c>
      <c r="N377">
        <v>1</v>
      </c>
      <c r="O377" s="3"/>
      <c r="Q377" s="4" t="str">
        <f t="shared" si="49"/>
        <v/>
      </c>
      <c r="U377" s="3"/>
      <c r="W377" s="4" t="str">
        <f t="shared" si="50"/>
        <v/>
      </c>
      <c r="AA377" s="3"/>
      <c r="AC377" s="4" t="str">
        <f t="shared" si="51"/>
        <v/>
      </c>
      <c r="AG377" s="3"/>
      <c r="AI377" s="4" t="str">
        <f t="shared" si="398"/>
        <v/>
      </c>
      <c r="AM377" s="3"/>
      <c r="AO377" s="4" t="str">
        <f t="shared" si="399"/>
        <v/>
      </c>
      <c r="AS377" s="3"/>
      <c r="AU377" s="4" t="str">
        <f t="shared" si="400"/>
        <v/>
      </c>
      <c r="BA377" s="4" t="str">
        <f t="shared" si="401"/>
        <v/>
      </c>
      <c r="BE377" s="3"/>
      <c r="BG377" s="4" t="str">
        <f t="shared" si="402"/>
        <v/>
      </c>
    </row>
    <row r="378" spans="1:62">
      <c r="A378" s="9" t="s">
        <v>293</v>
      </c>
      <c r="B378" t="s">
        <v>297</v>
      </c>
      <c r="C378" t="str">
        <f t="shared" ref="C378:C381" si="662">IF(ISBLANK(I378),"",I378)
&amp;IF(ISBLANK(O378),"",", "&amp;O378)
&amp;IF(ISBLANK(U378),"",", "&amp;U378)
&amp;IF(ISBLANK(AA378),"",", "&amp;AA378)
&amp;IF(ISBLANK(AG378),"",", "&amp;AG378)
&amp;IF(ISBLANK(AM378),"",", "&amp;AM378)
&amp;IF(ISBLANK(AS378),"",", "&amp;AS378)
&amp;IF(ISBLANK(AY378),"",", "&amp;AY378)
&amp;IF(ISBLANK(BE378),"",", "&amp;BE378)</f>
        <v>Gacha, Gacha</v>
      </c>
      <c r="D378" s="1" t="str">
        <f t="shared" ref="D378:D381" ca="1" si="6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ref="E378:E381" si="664">IF(ISBLANK(J378),"",J378)
&amp;IF(ISBLANK(O378),"",", "&amp;P378)
&amp;IF(ISBLANK(U378),"",", "&amp;V378)
&amp;IF(ISBLANK(AA378),"",", "&amp;AB378)
&amp;IF(ISBLANK(AG378),"",", "&amp;AH378)
&amp;IF(ISBLANK(AM378),"",", "&amp;AN378)
&amp;IF(ISBLANK(AS378),"",", "&amp;AT378)
&amp;IF(ISBLANK(AY378),"",", "&amp;AZ378)
&amp;IF(ISBLANK(BE378),"",", "&amp;BF378)</f>
        <v>i, i</v>
      </c>
      <c r="F378" s="1" t="str">
        <f t="shared" ref="F378:F381" si="665">IF(ISBLANK(L378),"",L378)
&amp;IF(ISBLANK(R378),"",", "&amp;R378)
&amp;IF(ISBLANK(X378),"",", "&amp;X378)
&amp;IF(ISBLANK(AD378),"",", "&amp;AD378)
&amp;IF(ISBLANK(AJ378),"",", "&amp;AJ378)
&amp;IF(ISBLANK(AP378),"",", "&amp;AP378)
&amp;IF(ISBLANK(AV378),"",", "&amp;AV378)
&amp;IF(ISBLANK(BB378),"",", "&amp;BB378)
&amp;IF(ISBLANK(BH378),"",", "&amp;BH378)</f>
        <v>1, 1</v>
      </c>
      <c r="G378" s="1" t="str">
        <f t="shared" ref="G378:G381" si="666">IF(ISBLANK(M378),"",M378)
&amp;IF(ISBLANK(S378),"",", "&amp;S378)
&amp;IF(ISBLANK(Y378),"",", "&amp;Y378)
&amp;IF(ISBLANK(AE378),"",", "&amp;AE378)
&amp;IF(ISBLANK(AK378),"",", "&amp;AK378)
&amp;IF(ISBLANK(AQ378),"",", "&amp;AQ378)
&amp;IF(ISBLANK(AW378),"",", "&amp;AW378)
&amp;IF(ISBLANK(BC378),"",", "&amp;BC378)
&amp;IF(ISBLANK(BI378),"",", "&amp;BI378)</f>
        <v>1, 1</v>
      </c>
      <c r="H378" s="1" t="str">
        <f t="shared" ref="H378:H381" si="667">IF(ISBLANK(N378),"",N378)
&amp;IF(ISBLANK(T378),"",", "&amp;T378)
&amp;IF(ISBLANK(Z378),"",", "&amp;Z378)
&amp;IF(ISBLANK(AF378),"",", "&amp;AF378)
&amp;IF(ISBLANK(AL378),"",", "&amp;AL378)
&amp;IF(ISBLANK(AR378),"",", "&amp;AR378)
&amp;IF(ISBLANK(AX378),"",", "&amp;AX378)
&amp;IF(ISBLANK(BD378),"",", "&amp;BD378)
&amp;IF(ISBLANK(BJ378),"",", "&amp;BJ378)</f>
        <v>1, 1</v>
      </c>
      <c r="I378" s="3" t="s">
        <v>81</v>
      </c>
      <c r="J378" t="s">
        <v>303</v>
      </c>
      <c r="K378" s="4" t="str">
        <f t="shared" ref="K378:K381" si="668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49"/>
        <v/>
      </c>
      <c r="R378">
        <v>1</v>
      </c>
      <c r="S378">
        <v>1</v>
      </c>
      <c r="T378">
        <v>1</v>
      </c>
      <c r="U378" s="3"/>
      <c r="W378" s="4" t="str">
        <f t="shared" ref="W378:W381" si="669">IF(AND(OR(U378="Gacha",U378="Origin"),ISBLANK(V378)),"서브밸류 필요","")</f>
        <v/>
      </c>
      <c r="AA378" s="3"/>
      <c r="AC378" s="4" t="str">
        <f t="shared" ref="AC378:AC381" si="670">IF(AND(OR(AA378="Gacha",AA378="Origin"),ISBLANK(AB378)),"서브밸류 필요","")</f>
        <v/>
      </c>
      <c r="AG378" s="3"/>
      <c r="AI378" s="4" t="str">
        <f t="shared" si="398"/>
        <v/>
      </c>
      <c r="AM378" s="3"/>
      <c r="AO378" s="4" t="str">
        <f t="shared" si="399"/>
        <v/>
      </c>
      <c r="AS378" s="3"/>
      <c r="AU378" s="4" t="str">
        <f t="shared" si="400"/>
        <v/>
      </c>
      <c r="BA378" s="4" t="str">
        <f t="shared" si="401"/>
        <v/>
      </c>
      <c r="BE378" s="3"/>
      <c r="BG378" s="4" t="str">
        <f t="shared" si="402"/>
        <v/>
      </c>
    </row>
    <row r="379" spans="1:62">
      <c r="A379" s="9" t="s">
        <v>294</v>
      </c>
      <c r="B379" t="s">
        <v>298</v>
      </c>
      <c r="C379" t="str">
        <f t="shared" si="662"/>
        <v>Gacha, Gacha, Gacha</v>
      </c>
      <c r="D379" s="1" t="str">
        <f t="shared" ca="1" si="663"/>
        <v>5, 5, 5</v>
      </c>
      <c r="E379" s="1" t="str">
        <f t="shared" si="664"/>
        <v>i, i, i</v>
      </c>
      <c r="F379" s="1" t="str">
        <f t="shared" si="665"/>
        <v>1, 1, 1</v>
      </c>
      <c r="G379" s="1" t="str">
        <f t="shared" si="666"/>
        <v>1, 1, 1</v>
      </c>
      <c r="H379" s="1" t="str">
        <f t="shared" si="667"/>
        <v>1, 1, 1</v>
      </c>
      <c r="I379" s="3" t="s">
        <v>81</v>
      </c>
      <c r="J379" t="s">
        <v>303</v>
      </c>
      <c r="K379" s="4" t="str">
        <f t="shared" si="668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49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69"/>
        <v/>
      </c>
      <c r="X379">
        <v>1</v>
      </c>
      <c r="Y379">
        <v>1</v>
      </c>
      <c r="Z379">
        <v>1</v>
      </c>
      <c r="AA379" s="3"/>
      <c r="AC379" s="4" t="str">
        <f t="shared" si="670"/>
        <v/>
      </c>
      <c r="AG379" s="3"/>
      <c r="AI379" s="4" t="str">
        <f t="shared" si="398"/>
        <v/>
      </c>
      <c r="AM379" s="3"/>
      <c r="AO379" s="4" t="str">
        <f t="shared" si="399"/>
        <v/>
      </c>
      <c r="AS379" s="3"/>
      <c r="AU379" s="4" t="str">
        <f t="shared" si="400"/>
        <v/>
      </c>
      <c r="BA379" s="4" t="str">
        <f t="shared" si="401"/>
        <v/>
      </c>
      <c r="BE379" s="3"/>
      <c r="BG379" s="4" t="str">
        <f t="shared" si="402"/>
        <v/>
      </c>
    </row>
    <row r="380" spans="1:62">
      <c r="A380" s="9" t="s">
        <v>295</v>
      </c>
      <c r="B380" t="s">
        <v>299</v>
      </c>
      <c r="C380" t="str">
        <f t="shared" si="662"/>
        <v>Gacha, Gacha, Gacha, Gacha</v>
      </c>
      <c r="D380" s="1" t="str">
        <f t="shared" ca="1" si="663"/>
        <v>5, 5, 5, 5</v>
      </c>
      <c r="E380" s="1" t="str">
        <f t="shared" si="664"/>
        <v>i, i, i, i</v>
      </c>
      <c r="F380" s="1" t="str">
        <f t="shared" si="665"/>
        <v>1, 1, 1, 1</v>
      </c>
      <c r="G380" s="1" t="str">
        <f t="shared" si="666"/>
        <v>1, 1, 1, 1</v>
      </c>
      <c r="H380" s="1" t="str">
        <f t="shared" si="667"/>
        <v>1, 1, 1, 1</v>
      </c>
      <c r="I380" s="3" t="s">
        <v>81</v>
      </c>
      <c r="J380" t="s">
        <v>303</v>
      </c>
      <c r="K380" s="4" t="str">
        <f t="shared" si="668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49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69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70"/>
        <v/>
      </c>
      <c r="AD380">
        <v>1</v>
      </c>
      <c r="AE380">
        <v>1</v>
      </c>
      <c r="AF380">
        <v>1</v>
      </c>
      <c r="AG380" s="3"/>
      <c r="AI380" s="4" t="str">
        <f t="shared" si="398"/>
        <v/>
      </c>
      <c r="AM380" s="3"/>
      <c r="AO380" s="4" t="str">
        <f t="shared" si="399"/>
        <v/>
      </c>
      <c r="AS380" s="3"/>
      <c r="AU380" s="4" t="str">
        <f t="shared" si="400"/>
        <v/>
      </c>
      <c r="BA380" s="4" t="str">
        <f t="shared" si="401"/>
        <v/>
      </c>
      <c r="BE380" s="3"/>
      <c r="BG380" s="4" t="str">
        <f t="shared" si="402"/>
        <v/>
      </c>
    </row>
    <row r="381" spans="1:62">
      <c r="A381" s="9" t="s">
        <v>296</v>
      </c>
      <c r="B381" t="s">
        <v>300</v>
      </c>
      <c r="C381" t="str">
        <f t="shared" si="662"/>
        <v>Gacha, Gacha, Gacha, Gacha, Gacha</v>
      </c>
      <c r="D381" s="1" t="str">
        <f t="shared" ca="1" si="663"/>
        <v>5, 5, 5, 5, 5</v>
      </c>
      <c r="E381" s="1" t="str">
        <f t="shared" si="664"/>
        <v>i, i, i, i, i</v>
      </c>
      <c r="F381" s="1" t="str">
        <f t="shared" si="665"/>
        <v>1, 1, 1, 1, 1</v>
      </c>
      <c r="G381" s="1" t="str">
        <f t="shared" si="666"/>
        <v>1, 1, 1, 1, 1</v>
      </c>
      <c r="H381" s="1" t="str">
        <f t="shared" si="667"/>
        <v>1, 1, 1, 1, 1</v>
      </c>
      <c r="I381" s="3" t="s">
        <v>81</v>
      </c>
      <c r="J381" t="s">
        <v>303</v>
      </c>
      <c r="K381" s="4" t="str">
        <f t="shared" si="668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49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69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70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71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72">IF(AND(OR(AM381="Gacha",AM381="Origin"),ISBLANK(AN381)),"서브밸류 필요","")</f>
        <v/>
      </c>
      <c r="AS381" s="3"/>
      <c r="AU381" s="4" t="str">
        <f t="shared" ref="AU381" si="673">IF(AND(OR(AS381="Gacha",AS381="Origin"),ISBLANK(AT381)),"서브밸류 필요","")</f>
        <v/>
      </c>
      <c r="AY381" s="3"/>
      <c r="BA381" s="4" t="str">
        <f t="shared" ref="BA381" si="674">IF(AND(OR(AY381="Gacha",AY381="Origin"),ISBLANK(AZ381)),"서브밸류 필요","")</f>
        <v/>
      </c>
      <c r="BE381" s="3"/>
      <c r="BG381" s="4" t="str">
        <f t="shared" ref="BG381" si="675">IF(AND(OR(BE381="Gacha",BE381="Origin"),ISBLANK(BF381)),"서브밸류 필요","")</f>
        <v/>
      </c>
    </row>
    <row r="382" spans="1:62">
      <c r="A382" s="9" t="s">
        <v>84</v>
      </c>
      <c r="B382" t="s">
        <v>85</v>
      </c>
      <c r="C382" t="str">
        <f t="shared" ref="C382:C387" si="676">IF(ISBLANK(I382),"",I382)
&amp;IF(ISBLANK(O382),"",", "&amp;O382)
&amp;IF(ISBLANK(U382),"",", "&amp;U382)
&amp;IF(ISBLANK(AA382),"",", "&amp;AA382)
&amp;IF(ISBLANK(AG382),"",", "&amp;AG382)
&amp;IF(ISBLANK(AM382),"",", "&amp;AM382)
&amp;IF(ISBLANK(AS382),"",", "&amp;AS382)
&amp;IF(ISBLANK(AY382),"",", "&amp;AY382)
&amp;IF(ISBLANK(BE382),"",", "&amp;BE382)</f>
        <v>Gacha, Gacha, Gacha, Gacha, Gacha, Gacha, Gacha, Gacha</v>
      </c>
      <c r="D382" s="1" t="str">
        <f t="shared" ca="1" si="1"/>
        <v>5, 5, 5, 5, 5, 5, 5, 5</v>
      </c>
      <c r="E382" s="1" t="str">
        <f t="shared" ref="E382:E387" si="677">IF(ISBLANK(J382),"",J382)
&amp;IF(ISBLANK(O382),"",", "&amp;P382)
&amp;IF(ISBLANK(U382),"",", "&amp;V382)
&amp;IF(ISBLANK(AA382),"",", "&amp;AB382)
&amp;IF(ISBLANK(AG382),"",", "&amp;AH382)
&amp;IF(ISBLANK(AM382),"",", "&amp;AN382)
&amp;IF(ISBLANK(AS382),"",", "&amp;AT382)
&amp;IF(ISBLANK(AY382),"",", "&amp;AZ382)
&amp;IF(ISBLANK(BE382),"",", "&amp;BF382)</f>
        <v>g, g, g, g, g, g, g, g</v>
      </c>
      <c r="F382" s="1" t="str">
        <f t="shared" ref="F382:F387" si="678">IF(ISBLANK(L382),"",L382)
&amp;IF(ISBLANK(R382),"",", "&amp;R382)
&amp;IF(ISBLANK(X382),"",", "&amp;X382)
&amp;IF(ISBLANK(AD382),"",", "&amp;AD382)
&amp;IF(ISBLANK(AJ382),"",", "&amp;AJ382)
&amp;IF(ISBLANK(AP382),"",", "&amp;AP382)
&amp;IF(ISBLANK(AV382),"",", "&amp;AV382)
&amp;IF(ISBLANK(BB382),"",", "&amp;BB382)
&amp;IF(ISBLANK(BH382),"",", "&amp;BH382)</f>
        <v>1, 1, 1, 1, 1, 1, 1, 1</v>
      </c>
      <c r="G382" s="1" t="str">
        <f t="shared" ref="G382:G387" si="679">IF(ISBLANK(M382),"",M382)
&amp;IF(ISBLANK(S382),"",", "&amp;S382)
&amp;IF(ISBLANK(Y382),"",", "&amp;Y382)
&amp;IF(ISBLANK(AE382),"",", "&amp;AE382)
&amp;IF(ISBLANK(AK382),"",", "&amp;AK382)
&amp;IF(ISBLANK(AQ382),"",", "&amp;AQ382)
&amp;IF(ISBLANK(AW382),"",", "&amp;AW382)
&amp;IF(ISBLANK(BC382),"",", "&amp;BC382)
&amp;IF(ISBLANK(BI382),"",", "&amp;BI382)</f>
        <v>1, 1, 1, 1, 1, 1, 1, 1</v>
      </c>
      <c r="H382" s="1" t="str">
        <f t="shared" ref="H382:H387" si="680">IF(ISBLANK(N382),"",N382)
&amp;IF(ISBLANK(T382),"",", "&amp;T382)
&amp;IF(ISBLANK(Z382),"",", "&amp;Z382)
&amp;IF(ISBLANK(AF382),"",", "&amp;AF382)
&amp;IF(ISBLANK(AL382),"",", "&amp;AL382)
&amp;IF(ISBLANK(AR382),"",", "&amp;AR382)
&amp;IF(ISBLANK(AX382),"",", "&amp;AX382)
&amp;IF(ISBLANK(BD382),"",", "&amp;BD382)
&amp;IF(ISBLANK(BJ382),"",", "&amp;BJ382)</f>
        <v>1, 1, 1, 1, 1, 1, 1, 1</v>
      </c>
      <c r="I382" s="3" t="s">
        <v>13</v>
      </c>
      <c r="J382" t="s">
        <v>82</v>
      </c>
      <c r="K382" s="4" t="str">
        <f t="shared" si="48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49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50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51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52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53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54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55"/>
        <v/>
      </c>
      <c r="BB382">
        <v>1</v>
      </c>
      <c r="BC382">
        <v>1</v>
      </c>
      <c r="BD382">
        <v>1</v>
      </c>
      <c r="BE382" s="3"/>
      <c r="BG382" s="4" t="str">
        <f t="shared" si="56"/>
        <v/>
      </c>
    </row>
    <row r="383" spans="1:62">
      <c r="A383" s="9" t="s">
        <v>86</v>
      </c>
      <c r="B383" t="s">
        <v>87</v>
      </c>
      <c r="C383" t="str">
        <f t="shared" si="676"/>
        <v>Gold, Gold, Diamond, PowerPoint, PowerPoint, PowerPoint, PowerPoint, PowerPoint, Origin</v>
      </c>
      <c r="D383" s="1" t="str">
        <f t="shared" ca="1" si="1"/>
        <v>2, 2, 8, 10, 10, 10, 10, 10, 9</v>
      </c>
      <c r="E383" s="1" t="str">
        <f t="shared" si="677"/>
        <v>, , , f, f, f, f, f, x</v>
      </c>
      <c r="F383" s="1" t="str">
        <f t="shared" si="678"/>
        <v>1, 1, 1, 1, 1, 1, 1, 1, 0.046</v>
      </c>
      <c r="G383" s="1" t="str">
        <f t="shared" si="679"/>
        <v>1250, 1250, 3, 12, 12, 12, 12, 12, 1</v>
      </c>
      <c r="H383" s="1" t="str">
        <f t="shared" si="680"/>
        <v>1750, 1750, 3, 16, 16, 16, 16, 16, 1</v>
      </c>
      <c r="I383" s="3" t="s">
        <v>88</v>
      </c>
      <c r="K383" s="4" t="str">
        <f t="shared" si="48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49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50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51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52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53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54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55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56"/>
        <v/>
      </c>
      <c r="BH383">
        <v>4.5999999999999999E-2</v>
      </c>
      <c r="BI383">
        <v>1</v>
      </c>
      <c r="BJ383">
        <v>1</v>
      </c>
    </row>
    <row r="384" spans="1:62">
      <c r="A384" s="9" t="s">
        <v>157</v>
      </c>
      <c r="B384" t="s">
        <v>156</v>
      </c>
      <c r="C384" t="str">
        <f t="shared" ref="C384" si="681">IF(ISBLANK(I384),"",I384)
&amp;IF(ISBLANK(O384),"",", "&amp;O384)
&amp;IF(ISBLANK(U384),"",", "&amp;U384)
&amp;IF(ISBLANK(AA384),"",", "&amp;AA384)
&amp;IF(ISBLANK(AG384),"",", "&amp;AG384)
&amp;IF(ISBLANK(AM384),"",", "&amp;AM384)
&amp;IF(ISBLANK(AS384),"",", "&amp;AS384)
&amp;IF(ISBLANK(AY384),"",", "&amp;AY384)
&amp;IF(ISBLANK(BE384),"",", "&amp;BE384)</f>
        <v>Gold, Gold, Diamond, PowerPoint, PowerPoint, PowerPoint, PowerPoint, PowerPoint, Origin</v>
      </c>
      <c r="D384" s="1" t="str">
        <f t="shared" ref="D384" ca="1" si="6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ref="E384" si="683">IF(ISBLANK(J384),"",J384)
&amp;IF(ISBLANK(O384),"",", "&amp;P384)
&amp;IF(ISBLANK(U384),"",", "&amp;V384)
&amp;IF(ISBLANK(AA384),"",", "&amp;AB384)
&amp;IF(ISBLANK(AG384),"",", "&amp;AH384)
&amp;IF(ISBLANK(AM384),"",", "&amp;AN384)
&amp;IF(ISBLANK(AS384),"",", "&amp;AT384)
&amp;IF(ISBLANK(AY384),"",", "&amp;AZ384)
&amp;IF(ISBLANK(BE384),"",", "&amp;BF384)</f>
        <v>, , , , , , , , x</v>
      </c>
      <c r="F384" s="1" t="str">
        <f t="shared" ref="F384" si="684">IF(ISBLANK(L384),"",L384)
&amp;IF(ISBLANK(R384),"",", "&amp;R384)
&amp;IF(ISBLANK(X384),"",", "&amp;X384)
&amp;IF(ISBLANK(AD384),"",", "&amp;AD384)
&amp;IF(ISBLANK(AJ384),"",", "&amp;AJ384)
&amp;IF(ISBLANK(AP384),"",", "&amp;AP384)
&amp;IF(ISBLANK(AV384),"",", "&amp;AV384)
&amp;IF(ISBLANK(BB384),"",", "&amp;BB384)
&amp;IF(ISBLANK(BH384),"",", "&amp;BH384)</f>
        <v>1, 1, 1, 1, 1, 1, 1, 1, 0.046</v>
      </c>
      <c r="G384" s="1" t="str">
        <f t="shared" ref="G384" si="685">IF(ISBLANK(M384),"",M384)
&amp;IF(ISBLANK(S384),"",", "&amp;S384)
&amp;IF(ISBLANK(Y384),"",", "&amp;Y384)
&amp;IF(ISBLANK(AE384),"",", "&amp;AE384)
&amp;IF(ISBLANK(AK384),"",", "&amp;AK384)
&amp;IF(ISBLANK(AQ384),"",", "&amp;AQ384)
&amp;IF(ISBLANK(AW384),"",", "&amp;AW384)
&amp;IF(ISBLANK(BC384),"",", "&amp;BC384)
&amp;IF(ISBLANK(BI384),"",", "&amp;BI384)</f>
        <v>2500, 2500, 5, 24, 24, 24, 24, 24, 1</v>
      </c>
      <c r="H384" s="1" t="str">
        <f t="shared" ref="H384" si="686">IF(ISBLANK(N384),"",N384)
&amp;IF(ISBLANK(T384),"",", "&amp;T384)
&amp;IF(ISBLANK(Z384),"",", "&amp;Z384)
&amp;IF(ISBLANK(AF384),"",", "&amp;AF384)
&amp;IF(ISBLANK(AL384),"",", "&amp;AL384)
&amp;IF(ISBLANK(AR384),"",", "&amp;AR384)
&amp;IF(ISBLANK(AX384),"",", "&amp;AX384)
&amp;IF(ISBLANK(BD384),"",", "&amp;BD384)
&amp;IF(ISBLANK(BJ384),"",", "&amp;BJ384)</f>
        <v>3500, 3500, 5, 32, 32, 32, 32, 32, 1</v>
      </c>
      <c r="I384" s="3" t="s">
        <v>88</v>
      </c>
      <c r="K384" s="4" t="str">
        <f t="shared" ref="K384" si="687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88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89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90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91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92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93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94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95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</row>
    <row r="385" spans="1:59">
      <c r="A385" s="9" t="s">
        <v>89</v>
      </c>
      <c r="B385" t="s">
        <v>102</v>
      </c>
      <c r="C385" t="str">
        <f t="shared" si="676"/>
        <v>PowerPoint, PowerPoint, PowerPoint, PowerPoint, PowerPoint, PowerPoint, Origin, Origin</v>
      </c>
      <c r="D385" s="1" t="str">
        <f t="shared" ca="1" si="1"/>
        <v>10, 10, 10, 10, 10, 10, 9, 9</v>
      </c>
      <c r="E385" s="1" t="str">
        <f t="shared" si="677"/>
        <v>, , , , , , s, s</v>
      </c>
      <c r="F385" s="1" t="str">
        <f t="shared" si="678"/>
        <v>1, 1, 1, 1, 1, 1, 0.046, 0.046</v>
      </c>
      <c r="G385" s="1" t="str">
        <f t="shared" si="679"/>
        <v>7, 7, 7, 7, 7, 7, 1, 1</v>
      </c>
      <c r="H385" s="1" t="str">
        <f t="shared" si="680"/>
        <v>17, 17, 17, 17, 17, 17, 1, 1</v>
      </c>
      <c r="I385" s="3" t="s">
        <v>93</v>
      </c>
      <c r="K385" s="4" t="str">
        <f t="shared" si="48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49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50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51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52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53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54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55"/>
        <v/>
      </c>
      <c r="BB385">
        <v>4.5999999999999999E-2</v>
      </c>
      <c r="BC385">
        <v>1</v>
      </c>
      <c r="BD385">
        <v>1</v>
      </c>
      <c r="BE385" s="3"/>
      <c r="BG385" s="4" t="str">
        <f t="shared" si="56"/>
        <v/>
      </c>
    </row>
    <row r="386" spans="1:59">
      <c r="A386" s="9" t="s">
        <v>304</v>
      </c>
      <c r="B386" t="s">
        <v>305</v>
      </c>
      <c r="C386" t="str">
        <f t="shared" ref="C386" si="696">IF(ISBLANK(I386),"",I386)
&amp;IF(ISBLANK(O386),"",", "&amp;O386)
&amp;IF(ISBLANK(U386),"",", "&amp;U386)
&amp;IF(ISBLANK(AA386),"",", "&amp;AA386)
&amp;IF(ISBLANK(AG386),"",", "&amp;AG386)
&amp;IF(ISBLANK(AM386),"",", "&amp;AM386)
&amp;IF(ISBLANK(AS386),"",", "&amp;AS386)
&amp;IF(ISBLANK(AY386),"",", "&amp;AY386)
&amp;IF(ISBLANK(BE386),"",", "&amp;BE386)</f>
        <v>PowerPoint, PowerPoint, PowerPoint, PowerPoint, PowerPoint, PowerPoint, Origin, Origin</v>
      </c>
      <c r="D386" s="1" t="str">
        <f t="shared" ref="D386" ca="1" si="6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ref="E386" si="698">IF(ISBLANK(J386),"",J386)
&amp;IF(ISBLANK(O386),"",", "&amp;P386)
&amp;IF(ISBLANK(U386),"",", "&amp;V386)
&amp;IF(ISBLANK(AA386),"",", "&amp;AB386)
&amp;IF(ISBLANK(AG386),"",", "&amp;AH386)
&amp;IF(ISBLANK(AM386),"",", "&amp;AN386)
&amp;IF(ISBLANK(AS386),"",", "&amp;AT386)
&amp;IF(ISBLANK(AY386),"",", "&amp;AZ386)
&amp;IF(ISBLANK(BE386),"",", "&amp;BF386)</f>
        <v>m, m, m, m, m, m, t, t</v>
      </c>
      <c r="F386" s="1" t="str">
        <f t="shared" ref="F386" si="699">IF(ISBLANK(L386),"",L386)
&amp;IF(ISBLANK(R386),"",", "&amp;R386)
&amp;IF(ISBLANK(X386),"",", "&amp;X386)
&amp;IF(ISBLANK(AD386),"",", "&amp;AD386)
&amp;IF(ISBLANK(AJ386),"",", "&amp;AJ386)
&amp;IF(ISBLANK(AP386),"",", "&amp;AP386)
&amp;IF(ISBLANK(AV386),"",", "&amp;AV386)
&amp;IF(ISBLANK(BB386),"",", "&amp;BB386)
&amp;IF(ISBLANK(BH386),"",", "&amp;BH386)</f>
        <v>1, 1, 1, 1, 1, 1, 0.046, 0.046</v>
      </c>
      <c r="G386" s="1" t="str">
        <f t="shared" ref="G386" si="700">IF(ISBLANK(M386),"",M386)
&amp;IF(ISBLANK(S386),"",", "&amp;S386)
&amp;IF(ISBLANK(Y386),"",", "&amp;Y386)
&amp;IF(ISBLANK(AE386),"",", "&amp;AE386)
&amp;IF(ISBLANK(AK386),"",", "&amp;AK386)
&amp;IF(ISBLANK(AQ386),"",", "&amp;AQ386)
&amp;IF(ISBLANK(AW386),"",", "&amp;AW386)
&amp;IF(ISBLANK(BC386),"",", "&amp;BC386)
&amp;IF(ISBLANK(BI386),"",", "&amp;BI386)</f>
        <v>7, 7, 7, 7, 7, 7, 1, 1</v>
      </c>
      <c r="H386" s="1" t="str">
        <f t="shared" ref="H386" si="701">IF(ISBLANK(N386),"",N386)
&amp;IF(ISBLANK(T386),"",", "&amp;T386)
&amp;IF(ISBLANK(Z386),"",", "&amp;Z386)
&amp;IF(ISBLANK(AF386),"",", "&amp;AF386)
&amp;IF(ISBLANK(AL386),"",", "&amp;AL386)
&amp;IF(ISBLANK(AR386),"",", "&amp;AR386)
&amp;IF(ISBLANK(AX386),"",", "&amp;AX386)
&amp;IF(ISBLANK(BD386),"",", "&amp;BD386)
&amp;IF(ISBLANK(BJ386),"",", "&amp;BJ386)</f>
        <v>17, 17, 17, 17, 17, 17, 1, 1</v>
      </c>
      <c r="I386" s="3" t="s">
        <v>93</v>
      </c>
      <c r="J386" t="s">
        <v>307</v>
      </c>
      <c r="K386" s="4" t="str">
        <f t="shared" ref="K386" si="702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703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704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705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706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707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708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709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710">IF(AND(OR(BE386="Gacha",BE386="Origin"),ISBLANK(BF386)),"서브밸류 필요","")</f>
        <v/>
      </c>
    </row>
    <row r="387" spans="1:59">
      <c r="A387" s="9" t="s">
        <v>104</v>
      </c>
      <c r="B387" t="s">
        <v>103</v>
      </c>
      <c r="C387" t="str">
        <f t="shared" si="676"/>
        <v>Gold</v>
      </c>
      <c r="D387" s="1" t="str">
        <f t="shared" ref="D387" ca="1" si="7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si="677"/>
        <v/>
      </c>
      <c r="F387" s="1" t="str">
        <f t="shared" si="678"/>
        <v>1</v>
      </c>
      <c r="G387" s="1" t="str">
        <f t="shared" si="679"/>
        <v>9999</v>
      </c>
      <c r="H387" s="1" t="str">
        <f t="shared" si="680"/>
        <v>9999</v>
      </c>
      <c r="I387" s="3" t="s">
        <v>10</v>
      </c>
      <c r="K387" s="4" t="str">
        <f t="shared" ref="K387" si="712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49"/>
        <v/>
      </c>
      <c r="W387" s="4" t="str">
        <f t="shared" si="50"/>
        <v/>
      </c>
      <c r="AC387" s="4" t="str">
        <f t="shared" si="51"/>
        <v/>
      </c>
      <c r="AI387" s="4" t="str">
        <f t="shared" si="52"/>
        <v/>
      </c>
      <c r="AO387" s="4" t="str">
        <f t="shared" si="53"/>
        <v/>
      </c>
      <c r="AU387" s="4" t="str">
        <f t="shared" si="54"/>
        <v/>
      </c>
      <c r="BA387" s="4" t="str">
        <f t="shared" si="55"/>
        <v/>
      </c>
      <c r="BG387" s="4" t="str">
        <f t="shared" si="56"/>
        <v/>
      </c>
    </row>
    <row r="388" spans="1:59">
      <c r="A388" s="9" t="s">
        <v>105</v>
      </c>
      <c r="B388" t="s">
        <v>106</v>
      </c>
      <c r="C388" t="str">
        <f t="shared" ref="C388" si="713">IF(ISBLANK(I388),"",I388)
&amp;IF(ISBLANK(O388),"",", "&amp;O388)
&amp;IF(ISBLANK(U388),"",", "&amp;U388)
&amp;IF(ISBLANK(AA388),"",", "&amp;AA388)
&amp;IF(ISBLANK(AG388),"",", "&amp;AG388)
&amp;IF(ISBLANK(AM388),"",", "&amp;AM388)
&amp;IF(ISBLANK(AS388),"",", "&amp;AS388)
&amp;IF(ISBLANK(AY388),"",", "&amp;AY388)
&amp;IF(ISBLANK(BE388),"",", "&amp;BE388)</f>
        <v>Diamond</v>
      </c>
      <c r="D388" s="1" t="str">
        <f t="shared" ref="D388" ca="1" si="7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ref="E388" si="715">IF(ISBLANK(J388),"",J388)
&amp;IF(ISBLANK(O388),"",", "&amp;P388)
&amp;IF(ISBLANK(U388),"",", "&amp;V388)
&amp;IF(ISBLANK(AA388),"",", "&amp;AB388)
&amp;IF(ISBLANK(AG388),"",", "&amp;AH388)
&amp;IF(ISBLANK(AM388),"",", "&amp;AN388)
&amp;IF(ISBLANK(AS388),"",", "&amp;AT388)
&amp;IF(ISBLANK(AY388),"",", "&amp;AZ388)
&amp;IF(ISBLANK(BE388),"",", "&amp;BF388)</f>
        <v/>
      </c>
      <c r="F388" s="1" t="str">
        <f t="shared" ref="F388" si="716">IF(ISBLANK(L388),"",L388)
&amp;IF(ISBLANK(R388),"",", "&amp;R388)
&amp;IF(ISBLANK(X388),"",", "&amp;X388)
&amp;IF(ISBLANK(AD388),"",", "&amp;AD388)
&amp;IF(ISBLANK(AJ388),"",", "&amp;AJ388)
&amp;IF(ISBLANK(AP388),"",", "&amp;AP388)
&amp;IF(ISBLANK(AV388),"",", "&amp;AV388)
&amp;IF(ISBLANK(BB388),"",", "&amp;BB388)
&amp;IF(ISBLANK(BH388),"",", "&amp;BH388)</f>
        <v>1</v>
      </c>
      <c r="G388" s="1" t="str">
        <f t="shared" ref="G388" si="717">IF(ISBLANK(M388),"",M388)
&amp;IF(ISBLANK(S388),"",", "&amp;S388)
&amp;IF(ISBLANK(Y388),"",", "&amp;Y388)
&amp;IF(ISBLANK(AE388),"",", "&amp;AE388)
&amp;IF(ISBLANK(AK388),"",", "&amp;AK388)
&amp;IF(ISBLANK(AQ388),"",", "&amp;AQ388)
&amp;IF(ISBLANK(AW388),"",", "&amp;AW388)
&amp;IF(ISBLANK(BC388),"",", "&amp;BC388)
&amp;IF(ISBLANK(BI388),"",", "&amp;BI388)</f>
        <v>9999</v>
      </c>
      <c r="H388" s="1" t="str">
        <f t="shared" ref="H388" si="718">IF(ISBLANK(N388),"",N388)
&amp;IF(ISBLANK(T388),"",", "&amp;T388)
&amp;IF(ISBLANK(Z388),"",", "&amp;Z388)
&amp;IF(ISBLANK(AF388),"",", "&amp;AF388)
&amp;IF(ISBLANK(AL388),"",", "&amp;AL388)
&amp;IF(ISBLANK(AR388),"",", "&amp;AR388)
&amp;IF(ISBLANK(AX388),"",", "&amp;AX388)
&amp;IF(ISBLANK(BD388),"",", "&amp;BD388)
&amp;IF(ISBLANK(BJ388),"",", "&amp;BJ388)</f>
        <v>9999</v>
      </c>
      <c r="I388" s="3" t="s">
        <v>90</v>
      </c>
      <c r="K388" s="4" t="str">
        <f t="shared" ref="K388" si="719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720">IF(AND(OR(O388="Gacha",O388="Origin"),ISBLANK(P388)),"서브밸류 필요","")</f>
        <v/>
      </c>
      <c r="W388" s="4" t="str">
        <f t="shared" ref="W388" si="721">IF(AND(OR(U388="Gacha",U388="Origin"),ISBLANK(V388)),"서브밸류 필요","")</f>
        <v/>
      </c>
      <c r="AC388" s="4" t="str">
        <f t="shared" ref="AC388:AC402" si="722">IF(AND(OR(AA388="Gacha",AA388="Origin"),ISBLANK(AB388)),"서브밸류 필요","")</f>
        <v/>
      </c>
      <c r="AI388" s="4" t="str">
        <f t="shared" si="52"/>
        <v/>
      </c>
      <c r="AO388" s="4" t="str">
        <f t="shared" si="53"/>
        <v/>
      </c>
      <c r="AU388" s="4" t="str">
        <f t="shared" si="54"/>
        <v/>
      </c>
      <c r="BA388" s="4" t="str">
        <f t="shared" si="55"/>
        <v/>
      </c>
      <c r="BG388" s="4" t="str">
        <f t="shared" si="56"/>
        <v/>
      </c>
    </row>
    <row r="389" spans="1:59">
      <c r="A389" s="9" t="s">
        <v>107</v>
      </c>
      <c r="B389" t="s">
        <v>108</v>
      </c>
      <c r="C389" t="str">
        <f t="shared" ref="C389:C396" si="723">IF(ISBLANK(I389),"",I389)
&amp;IF(ISBLANK(O389),"",", "&amp;O389)
&amp;IF(ISBLANK(U389),"",", "&amp;U389)
&amp;IF(ISBLANK(AA389),"",", "&amp;AA389)
&amp;IF(ISBLANK(AG389),"",", "&amp;AG389)
&amp;IF(ISBLANK(AM389),"",", "&amp;AM389)
&amp;IF(ISBLANK(AS389),"",", "&amp;AS389)
&amp;IF(ISBLANK(AY389),"",", "&amp;AY389)
&amp;IF(ISBLANK(BE389),"",", "&amp;BE389)</f>
        <v>Diamond, Gold</v>
      </c>
      <c r="D389" s="1" t="str">
        <f t="shared" ref="D389:D396" ca="1" si="7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ref="E389:E396" si="725">IF(ISBLANK(J389),"",J389)
&amp;IF(ISBLANK(O389),"",", "&amp;P389)
&amp;IF(ISBLANK(U389),"",", "&amp;V389)
&amp;IF(ISBLANK(AA389),"",", "&amp;AB389)
&amp;IF(ISBLANK(AG389),"",", "&amp;AH389)
&amp;IF(ISBLANK(AM389),"",", "&amp;AN389)
&amp;IF(ISBLANK(AS389),"",", "&amp;AT389)
&amp;IF(ISBLANK(AY389),"",", "&amp;AZ389)
&amp;IF(ISBLANK(BE389),"",", "&amp;BF389)</f>
        <v xml:space="preserve">, </v>
      </c>
      <c r="F389" s="1" t="str">
        <f t="shared" ref="F389:F396" si="726">IF(ISBLANK(L389),"",L389)
&amp;IF(ISBLANK(R389),"",", "&amp;R389)
&amp;IF(ISBLANK(X389),"",", "&amp;X389)
&amp;IF(ISBLANK(AD389),"",", "&amp;AD389)
&amp;IF(ISBLANK(AJ389),"",", "&amp;AJ389)
&amp;IF(ISBLANK(AP389),"",", "&amp;AP389)
&amp;IF(ISBLANK(AV389),"",", "&amp;AV389)
&amp;IF(ISBLANK(BB389),"",", "&amp;BB389)
&amp;IF(ISBLANK(BH389),"",", "&amp;BH389)</f>
        <v>1, 1</v>
      </c>
      <c r="G389" s="1" t="str">
        <f t="shared" ref="G389:G396" si="727">IF(ISBLANK(M389),"",M389)
&amp;IF(ISBLANK(S389),"",", "&amp;S389)
&amp;IF(ISBLANK(Y389),"",", "&amp;Y389)
&amp;IF(ISBLANK(AE389),"",", "&amp;AE389)
&amp;IF(ISBLANK(AK389),"",", "&amp;AK389)
&amp;IF(ISBLANK(AQ389),"",", "&amp;AQ389)
&amp;IF(ISBLANK(AW389),"",", "&amp;AW389)
&amp;IF(ISBLANK(BC389),"",", "&amp;BC389)
&amp;IF(ISBLANK(BI389),"",", "&amp;BI389)</f>
        <v>9999, 9999</v>
      </c>
      <c r="H389" s="1" t="str">
        <f t="shared" ref="H389:H396" si="728">IF(ISBLANK(N389),"",N389)
&amp;IF(ISBLANK(T389),"",", "&amp;T389)
&amp;IF(ISBLANK(Z389),"",", "&amp;Z389)
&amp;IF(ISBLANK(AF389),"",", "&amp;AF389)
&amp;IF(ISBLANK(AL389),"",", "&amp;AL389)
&amp;IF(ISBLANK(AR389),"",", "&amp;AR389)
&amp;IF(ISBLANK(AX389),"",", "&amp;AX389)
&amp;IF(ISBLANK(BD389),"",", "&amp;BD389)
&amp;IF(ISBLANK(BJ389),"",", "&amp;BJ389)</f>
        <v>9999, 9999</v>
      </c>
      <c r="I389" s="3" t="s">
        <v>90</v>
      </c>
      <c r="K389" s="4" t="str">
        <f t="shared" ref="K389:K396" si="729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720"/>
        <v/>
      </c>
      <c r="R389">
        <v>1</v>
      </c>
      <c r="S389">
        <v>9999</v>
      </c>
      <c r="T389">
        <v>9999</v>
      </c>
      <c r="W389" s="4" t="str">
        <f t="shared" ref="W389" si="730">IF(AND(OR(U389="Gacha",U389="Origin"),ISBLANK(V389)),"서브밸류 필요","")</f>
        <v/>
      </c>
      <c r="AC389" s="4" t="str">
        <f t="shared" si="722"/>
        <v/>
      </c>
      <c r="AI389" s="4" t="str">
        <f t="shared" si="52"/>
        <v/>
      </c>
      <c r="AO389" s="4" t="str">
        <f t="shared" si="53"/>
        <v/>
      </c>
      <c r="AU389" s="4" t="str">
        <f t="shared" si="54"/>
        <v/>
      </c>
      <c r="BA389" s="4" t="str">
        <f t="shared" si="55"/>
        <v/>
      </c>
      <c r="BG389" s="4" t="str">
        <f t="shared" si="56"/>
        <v/>
      </c>
    </row>
    <row r="390" spans="1:59">
      <c r="A390" s="9" t="s">
        <v>122</v>
      </c>
      <c r="B390" t="s">
        <v>123</v>
      </c>
      <c r="C390" t="str">
        <f t="shared" ref="C390" si="731">IF(ISBLANK(I390),"",I390)
&amp;IF(ISBLANK(O390),"",", "&amp;O390)
&amp;IF(ISBLANK(U390),"",", "&amp;U390)
&amp;IF(ISBLANK(AA390),"",", "&amp;AA390)
&amp;IF(ISBLANK(AG390),"",", "&amp;AG390)
&amp;IF(ISBLANK(AM390),"",", "&amp;AM390)
&amp;IF(ISBLANK(AS390),"",", "&amp;AS390)
&amp;IF(ISBLANK(AY390),"",", "&amp;AY390)
&amp;IF(ISBLANK(BE390),"",", "&amp;BE390)</f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ref="E390" si="732">IF(ISBLANK(J390),"",J390)
&amp;IF(ISBLANK(O390),"",", "&amp;P390)
&amp;IF(ISBLANK(U390),"",", "&amp;V390)
&amp;IF(ISBLANK(AA390),"",", "&amp;AB390)
&amp;IF(ISBLANK(AG390),"",", "&amp;AH390)
&amp;IF(ISBLANK(AM390),"",", "&amp;AN390)
&amp;IF(ISBLANK(AS390),"",", "&amp;AT390)
&amp;IF(ISBLANK(AY390),"",", "&amp;AZ390)
&amp;IF(ISBLANK(BE390),"",", "&amp;BF390)</f>
        <v/>
      </c>
      <c r="F390" s="1" t="str">
        <f t="shared" ref="F390" si="733">IF(ISBLANK(L390),"",L390)
&amp;IF(ISBLANK(R390),"",", "&amp;R390)
&amp;IF(ISBLANK(X390),"",", "&amp;X390)
&amp;IF(ISBLANK(AD390),"",", "&amp;AD390)
&amp;IF(ISBLANK(AJ390),"",", "&amp;AJ390)
&amp;IF(ISBLANK(AP390),"",", "&amp;AP390)
&amp;IF(ISBLANK(AV390),"",", "&amp;AV390)
&amp;IF(ISBLANK(BB390),"",", "&amp;BB390)
&amp;IF(ISBLANK(BH390),"",", "&amp;BH390)</f>
        <v>1</v>
      </c>
      <c r="G390" s="1" t="str">
        <f t="shared" ref="G390" si="734">IF(ISBLANK(M390),"",M390)
&amp;IF(ISBLANK(S390),"",", "&amp;S390)
&amp;IF(ISBLANK(Y390),"",", "&amp;Y390)
&amp;IF(ISBLANK(AE390),"",", "&amp;AE390)
&amp;IF(ISBLANK(AK390),"",", "&amp;AK390)
&amp;IF(ISBLANK(AQ390),"",", "&amp;AQ390)
&amp;IF(ISBLANK(AW390),"",", "&amp;AW390)
&amp;IF(ISBLANK(BC390),"",", "&amp;BC390)
&amp;IF(ISBLANK(BI390),"",", "&amp;BI390)</f>
        <v>9999</v>
      </c>
      <c r="H390" s="1" t="str">
        <f t="shared" ref="H390" si="735">IF(ISBLANK(N390),"",N390)
&amp;IF(ISBLANK(T390),"",", "&amp;T390)
&amp;IF(ISBLANK(Z390),"",", "&amp;Z390)
&amp;IF(ISBLANK(AF390),"",", "&amp;AF390)
&amp;IF(ISBLANK(AL390),"",", "&amp;AL390)
&amp;IF(ISBLANK(AR390),"",", "&amp;AR390)
&amp;IF(ISBLANK(AX390),"",", "&amp;AX390)
&amp;IF(ISBLANK(BD390),"",", "&amp;BD390)
&amp;IF(ISBLANK(BJ390),"",", "&amp;BJ390)</f>
        <v>9999</v>
      </c>
      <c r="I390" s="3" t="s">
        <v>90</v>
      </c>
      <c r="K390" s="4" t="str">
        <f t="shared" ref="K390" si="736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737">IF(AND(OR(O390="Gacha",O390="Origin"),ISBLANK(P390)),"서브밸류 필요","")</f>
        <v/>
      </c>
      <c r="W390" s="4" t="str">
        <f t="shared" ref="W390:W396" si="738">IF(AND(OR(U390="Gacha",U390="Origin"),ISBLANK(V390)),"서브밸류 필요","")</f>
        <v/>
      </c>
      <c r="AC390" s="4" t="str">
        <f t="shared" si="722"/>
        <v/>
      </c>
      <c r="AI390" s="4" t="str">
        <f t="shared" si="52"/>
        <v/>
      </c>
      <c r="AO390" s="4" t="str">
        <f t="shared" si="53"/>
        <v/>
      </c>
      <c r="AU390" s="4" t="str">
        <f t="shared" si="54"/>
        <v/>
      </c>
      <c r="BA390" s="4" t="str">
        <f t="shared" si="55"/>
        <v/>
      </c>
      <c r="BG390" s="4" t="str">
        <f t="shared" si="56"/>
        <v/>
      </c>
    </row>
    <row r="391" spans="1:59">
      <c r="A391" s="9" t="s">
        <v>227</v>
      </c>
      <c r="B391" t="s">
        <v>230</v>
      </c>
      <c r="C391" t="str">
        <f t="shared" ref="C391" si="739">IF(ISBLANK(I391),"",I391)
&amp;IF(ISBLANK(O391),"",", "&amp;O391)
&amp;IF(ISBLANK(U391),"",", "&amp;U391)
&amp;IF(ISBLANK(AA391),"",", "&amp;AA391)
&amp;IF(ISBLANK(AG391),"",", "&amp;AG391)
&amp;IF(ISBLANK(AM391),"",", "&amp;AM391)
&amp;IF(ISBLANK(AS391),"",", "&amp;AS391)
&amp;IF(ISBLANK(AY391),"",", "&amp;AY391)
&amp;IF(ISBLANK(BE391),"",", "&amp;BE391)</f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ref="E391" si="740">IF(ISBLANK(J391),"",J391)
&amp;IF(ISBLANK(O391),"",", "&amp;P391)
&amp;IF(ISBLANK(U391),"",", "&amp;V391)
&amp;IF(ISBLANK(AA391),"",", "&amp;AB391)
&amp;IF(ISBLANK(AG391),"",", "&amp;AH391)
&amp;IF(ISBLANK(AM391),"",", "&amp;AN391)
&amp;IF(ISBLANK(AS391),"",", "&amp;AT391)
&amp;IF(ISBLANK(AY391),"",", "&amp;AZ391)
&amp;IF(ISBLANK(BE391),"",", "&amp;BF391)</f>
        <v/>
      </c>
      <c r="F391" s="1" t="str">
        <f t="shared" ref="F391" si="741">IF(ISBLANK(L391),"",L391)
&amp;IF(ISBLANK(R391),"",", "&amp;R391)
&amp;IF(ISBLANK(X391),"",", "&amp;X391)
&amp;IF(ISBLANK(AD391),"",", "&amp;AD391)
&amp;IF(ISBLANK(AJ391),"",", "&amp;AJ391)
&amp;IF(ISBLANK(AP391),"",", "&amp;AP391)
&amp;IF(ISBLANK(AV391),"",", "&amp;AV391)
&amp;IF(ISBLANK(BB391),"",", "&amp;BB391)
&amp;IF(ISBLANK(BH391),"",", "&amp;BH391)</f>
        <v>1</v>
      </c>
      <c r="G391" s="1" t="str">
        <f t="shared" ref="G391" si="742">IF(ISBLANK(M391),"",M391)
&amp;IF(ISBLANK(S391),"",", "&amp;S391)
&amp;IF(ISBLANK(Y391),"",", "&amp;Y391)
&amp;IF(ISBLANK(AE391),"",", "&amp;AE391)
&amp;IF(ISBLANK(AK391),"",", "&amp;AK391)
&amp;IF(ISBLANK(AQ391),"",", "&amp;AQ391)
&amp;IF(ISBLANK(AW391),"",", "&amp;AW391)
&amp;IF(ISBLANK(BC391),"",", "&amp;BC391)
&amp;IF(ISBLANK(BI391),"",", "&amp;BI391)</f>
        <v>1</v>
      </c>
      <c r="H391" s="1" t="str">
        <f t="shared" ref="H391" si="743">IF(ISBLANK(N391),"",N391)
&amp;IF(ISBLANK(T391),"",", "&amp;T391)
&amp;IF(ISBLANK(Z391),"",", "&amp;Z391)
&amp;IF(ISBLANK(AF391),"",", "&amp;AF391)
&amp;IF(ISBLANK(AL391),"",", "&amp;AL391)
&amp;IF(ISBLANK(AR391),"",", "&amp;AR391)
&amp;IF(ISBLANK(AX391),"",", "&amp;AX391)
&amp;IF(ISBLANK(BD391),"",", "&amp;BD391)
&amp;IF(ISBLANK(BJ391),"",", "&amp;BJ391)</f>
        <v>1</v>
      </c>
      <c r="I391" s="3" t="s">
        <v>226</v>
      </c>
      <c r="K391" s="4" t="str">
        <f t="shared" ref="K391" si="744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745">IF(AND(OR(O391="Gacha",O391="Origin"),ISBLANK(P391)),"서브밸류 필요","")</f>
        <v/>
      </c>
      <c r="W391" s="4" t="str">
        <f t="shared" ref="W391" si="746">IF(AND(OR(U391="Gacha",U391="Origin"),ISBLANK(V391)),"서브밸류 필요","")</f>
        <v/>
      </c>
      <c r="AC391" s="4" t="str">
        <f t="shared" ref="AC391" si="747">IF(AND(OR(AA391="Gacha",AA391="Origin"),ISBLANK(AB391)),"서브밸류 필요","")</f>
        <v/>
      </c>
      <c r="AI391" s="4" t="str">
        <f t="shared" ref="AI391" si="748">IF(AND(OR(AG391="Gacha",AG391="Origin"),ISBLANK(AH391)),"서브밸류 필요","")</f>
        <v/>
      </c>
      <c r="AO391" s="4" t="str">
        <f t="shared" ref="AO391" si="749">IF(AND(OR(AM391="Gacha",AM391="Origin"),ISBLANK(AN391)),"서브밸류 필요","")</f>
        <v/>
      </c>
      <c r="AU391" s="4" t="str">
        <f t="shared" ref="AU391" si="750">IF(AND(OR(AS391="Gacha",AS391="Origin"),ISBLANK(AT391)),"서브밸류 필요","")</f>
        <v/>
      </c>
      <c r="BA391" s="4" t="str">
        <f t="shared" ref="BA391" si="751">IF(AND(OR(AY391="Gacha",AY391="Origin"),ISBLANK(AZ391)),"서브밸류 필요","")</f>
        <v/>
      </c>
      <c r="BG391" s="4" t="str">
        <f t="shared" ref="BG391" si="752">IF(AND(OR(BE391="Gacha",BE391="Origin"),ISBLANK(BF391)),"서브밸류 필요","")</f>
        <v/>
      </c>
    </row>
    <row r="392" spans="1:59">
      <c r="A392" s="9" t="s">
        <v>229</v>
      </c>
      <c r="B392" t="s">
        <v>231</v>
      </c>
      <c r="C392" t="str">
        <f t="shared" ref="C392:C393" si="753">IF(ISBLANK(I392),"",I392)
&amp;IF(ISBLANK(O392),"",", "&amp;O392)
&amp;IF(ISBLANK(U392),"",", "&amp;U392)
&amp;IF(ISBLANK(AA392),"",", "&amp;AA392)
&amp;IF(ISBLANK(AG392),"",", "&amp;AG392)
&amp;IF(ISBLANK(AM392),"",", "&amp;AM392)
&amp;IF(ISBLANK(AS392),"",", "&amp;AS392)
&amp;IF(ISBLANK(AY392),"",", "&amp;AY392)
&amp;IF(ISBLANK(BE392),"",", "&amp;BE392)</f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ref="E392:E393" si="754">IF(ISBLANK(J392),"",J392)
&amp;IF(ISBLANK(O392),"",", "&amp;P392)
&amp;IF(ISBLANK(U392),"",", "&amp;V392)
&amp;IF(ISBLANK(AA392),"",", "&amp;AB392)
&amp;IF(ISBLANK(AG392),"",", "&amp;AH392)
&amp;IF(ISBLANK(AM392),"",", "&amp;AN392)
&amp;IF(ISBLANK(AS392),"",", "&amp;AT392)
&amp;IF(ISBLANK(AY392),"",", "&amp;AZ392)
&amp;IF(ISBLANK(BE392),"",", "&amp;BF392)</f>
        <v xml:space="preserve">, </v>
      </c>
      <c r="F392" s="1" t="str">
        <f t="shared" ref="F392:F393" si="755">IF(ISBLANK(L392),"",L392)
&amp;IF(ISBLANK(R392),"",", "&amp;R392)
&amp;IF(ISBLANK(X392),"",", "&amp;X392)
&amp;IF(ISBLANK(AD392),"",", "&amp;AD392)
&amp;IF(ISBLANK(AJ392),"",", "&amp;AJ392)
&amp;IF(ISBLANK(AP392),"",", "&amp;AP392)
&amp;IF(ISBLANK(AV392),"",", "&amp;AV392)
&amp;IF(ISBLANK(BB392),"",", "&amp;BB392)
&amp;IF(ISBLANK(BH392),"",", "&amp;BH392)</f>
        <v>1, 1</v>
      </c>
      <c r="G392" s="1" t="str">
        <f t="shared" ref="G392:G393" si="756">IF(ISBLANK(M392),"",M392)
&amp;IF(ISBLANK(S392),"",", "&amp;S392)
&amp;IF(ISBLANK(Y392),"",", "&amp;Y392)
&amp;IF(ISBLANK(AE392),"",", "&amp;AE392)
&amp;IF(ISBLANK(AK392),"",", "&amp;AK392)
&amp;IF(ISBLANK(AQ392),"",", "&amp;AQ392)
&amp;IF(ISBLANK(AW392),"",", "&amp;AW392)
&amp;IF(ISBLANK(BC392),"",", "&amp;BC392)
&amp;IF(ISBLANK(BI392),"",", "&amp;BI392)</f>
        <v>9999, 5</v>
      </c>
      <c r="H392" s="1" t="str">
        <f t="shared" ref="H392:H393" si="757">IF(ISBLANK(N392),"",N392)
&amp;IF(ISBLANK(T392),"",", "&amp;T392)
&amp;IF(ISBLANK(Z392),"",", "&amp;Z392)
&amp;IF(ISBLANK(AF392),"",", "&amp;AF392)
&amp;IF(ISBLANK(AL392),"",", "&amp;AL392)
&amp;IF(ISBLANK(AR392),"",", "&amp;AR392)
&amp;IF(ISBLANK(AX392),"",", "&amp;AX392)
&amp;IF(ISBLANK(BD392),"",", "&amp;BD392)
&amp;IF(ISBLANK(BJ392),"",", "&amp;BJ392)</f>
        <v>9999, 5</v>
      </c>
      <c r="I392" s="3" t="s">
        <v>232</v>
      </c>
      <c r="K392" s="4" t="str">
        <f t="shared" ref="K392:K393" si="758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720"/>
        <v/>
      </c>
      <c r="R392">
        <v>1</v>
      </c>
      <c r="S392">
        <v>5</v>
      </c>
      <c r="T392">
        <v>5</v>
      </c>
      <c r="U392" s="3"/>
      <c r="W392" s="4" t="str">
        <f t="shared" ref="W392:W393" si="759">IF(AND(OR(U392="Gacha",U392="Origin"),ISBLANK(V392)),"서브밸류 필요","")</f>
        <v/>
      </c>
      <c r="AC392" s="4" t="str">
        <f t="shared" ref="AC392:AC393" si="760">IF(AND(OR(AA392="Gacha",AA392="Origin"),ISBLANK(AB392)),"서브밸류 필요","")</f>
        <v/>
      </c>
      <c r="AI392" s="4" t="str">
        <f t="shared" ref="AI392:AI393" si="761">IF(AND(OR(AG392="Gacha",AG392="Origin"),ISBLANK(AH392)),"서브밸류 필요","")</f>
        <v/>
      </c>
      <c r="AO392" s="4" t="str">
        <f t="shared" ref="AO392:AO393" si="762">IF(AND(OR(AM392="Gacha",AM392="Origin"),ISBLANK(AN392)),"서브밸류 필요","")</f>
        <v/>
      </c>
      <c r="AU392" s="4" t="str">
        <f t="shared" ref="AU392:AU393" si="763">IF(AND(OR(AS392="Gacha",AS392="Origin"),ISBLANK(AT392)),"서브밸류 필요","")</f>
        <v/>
      </c>
      <c r="BA392" s="4" t="str">
        <f t="shared" ref="BA392:BA393" si="764">IF(AND(OR(AY392="Gacha",AY392="Origin"),ISBLANK(AZ392)),"서브밸류 필요","")</f>
        <v/>
      </c>
      <c r="BG392" s="4" t="str">
        <f t="shared" ref="BG392:BG393" si="765">IF(AND(OR(BE392="Gacha",BE392="Origin"),ISBLANK(BF392)),"서브밸류 필요","")</f>
        <v/>
      </c>
    </row>
    <row r="393" spans="1:59">
      <c r="A393" s="9" t="s">
        <v>234</v>
      </c>
      <c r="B393" t="s">
        <v>233</v>
      </c>
      <c r="C393" t="str">
        <f t="shared" si="753"/>
        <v>Gold</v>
      </c>
      <c r="D393" s="1" t="str">
        <f t="shared" ref="D393" ca="1" si="7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754"/>
        <v/>
      </c>
      <c r="F393" s="1" t="str">
        <f t="shared" si="755"/>
        <v>1</v>
      </c>
      <c r="G393" s="1" t="str">
        <f t="shared" si="756"/>
        <v>9999</v>
      </c>
      <c r="H393" s="1" t="str">
        <f t="shared" si="757"/>
        <v>9999</v>
      </c>
      <c r="I393" s="3" t="s">
        <v>10</v>
      </c>
      <c r="K393" s="4" t="str">
        <f t="shared" si="758"/>
        <v/>
      </c>
      <c r="L393">
        <v>1</v>
      </c>
      <c r="M393">
        <v>9999</v>
      </c>
      <c r="N393">
        <v>9999</v>
      </c>
      <c r="O393" s="3"/>
      <c r="Q393" s="4" t="str">
        <f t="shared" si="720"/>
        <v/>
      </c>
      <c r="U393" s="3"/>
      <c r="W393" s="4" t="str">
        <f t="shared" si="759"/>
        <v/>
      </c>
      <c r="AC393" s="4" t="str">
        <f t="shared" si="760"/>
        <v/>
      </c>
      <c r="AI393" s="4" t="str">
        <f t="shared" si="761"/>
        <v/>
      </c>
      <c r="AO393" s="4" t="str">
        <f t="shared" si="762"/>
        <v/>
      </c>
      <c r="AU393" s="4" t="str">
        <f t="shared" si="763"/>
        <v/>
      </c>
      <c r="BA393" s="4" t="str">
        <f t="shared" si="764"/>
        <v/>
      </c>
      <c r="BG393" s="4" t="str">
        <f t="shared" si="765"/>
        <v/>
      </c>
    </row>
    <row r="394" spans="1:59">
      <c r="A394" s="9" t="s">
        <v>245</v>
      </c>
      <c r="B394" t="s">
        <v>243</v>
      </c>
      <c r="C394" t="str">
        <f t="shared" ref="C394" si="767">IF(ISBLANK(I394),"",I394)
&amp;IF(ISBLANK(O394),"",", "&amp;O394)
&amp;IF(ISBLANK(U394),"",", "&amp;U394)
&amp;IF(ISBLANK(AA394),"",", "&amp;AA394)
&amp;IF(ISBLANK(AG394),"",", "&amp;AG394)
&amp;IF(ISBLANK(AM394),"",", "&amp;AM394)
&amp;IF(ISBLANK(AS394),"",", "&amp;AS394)
&amp;IF(ISBLANK(AY394),"",", "&amp;AY394)
&amp;IF(ISBLANK(BE394),"",", "&amp;BE394)</f>
        <v>Diamond</v>
      </c>
      <c r="D394" s="1" t="str">
        <f t="shared" ref="D394" ca="1" si="7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ref="E394" si="769">IF(ISBLANK(J394),"",J394)
&amp;IF(ISBLANK(O394),"",", "&amp;P394)
&amp;IF(ISBLANK(U394),"",", "&amp;V394)
&amp;IF(ISBLANK(AA394),"",", "&amp;AB394)
&amp;IF(ISBLANK(AG394),"",", "&amp;AH394)
&amp;IF(ISBLANK(AM394),"",", "&amp;AN394)
&amp;IF(ISBLANK(AS394),"",", "&amp;AT394)
&amp;IF(ISBLANK(AY394),"",", "&amp;AZ394)
&amp;IF(ISBLANK(BE394),"",", "&amp;BF394)</f>
        <v/>
      </c>
      <c r="F394" s="1" t="str">
        <f t="shared" ref="F394" si="770">IF(ISBLANK(L394),"",L394)
&amp;IF(ISBLANK(R394),"",", "&amp;R394)
&amp;IF(ISBLANK(X394),"",", "&amp;X394)
&amp;IF(ISBLANK(AD394),"",", "&amp;AD394)
&amp;IF(ISBLANK(AJ394),"",", "&amp;AJ394)
&amp;IF(ISBLANK(AP394),"",", "&amp;AP394)
&amp;IF(ISBLANK(AV394),"",", "&amp;AV394)
&amp;IF(ISBLANK(BB394),"",", "&amp;BB394)
&amp;IF(ISBLANK(BH394),"",", "&amp;BH394)</f>
        <v>1</v>
      </c>
      <c r="G394" s="1" t="str">
        <f t="shared" ref="G394" si="771">IF(ISBLANK(M394),"",M394)
&amp;IF(ISBLANK(S394),"",", "&amp;S394)
&amp;IF(ISBLANK(Y394),"",", "&amp;Y394)
&amp;IF(ISBLANK(AE394),"",", "&amp;AE394)
&amp;IF(ISBLANK(AK394),"",", "&amp;AK394)
&amp;IF(ISBLANK(AQ394),"",", "&amp;AQ394)
&amp;IF(ISBLANK(AW394),"",", "&amp;AW394)
&amp;IF(ISBLANK(BC394),"",", "&amp;BC394)
&amp;IF(ISBLANK(BI394),"",", "&amp;BI394)</f>
        <v>9999</v>
      </c>
      <c r="H394" s="1" t="str">
        <f t="shared" ref="H394" si="772">IF(ISBLANK(N394),"",N394)
&amp;IF(ISBLANK(T394),"",", "&amp;T394)
&amp;IF(ISBLANK(Z394),"",", "&amp;Z394)
&amp;IF(ISBLANK(AF394),"",", "&amp;AF394)
&amp;IF(ISBLANK(AL394),"",", "&amp;AL394)
&amp;IF(ISBLANK(AR394),"",", "&amp;AR394)
&amp;IF(ISBLANK(AX394),"",", "&amp;AX394)
&amp;IF(ISBLANK(BD394),"",", "&amp;BD394)
&amp;IF(ISBLANK(BJ394),"",", "&amp;BJ394)</f>
        <v>9999</v>
      </c>
      <c r="I394" s="3" t="s">
        <v>244</v>
      </c>
      <c r="K394" s="4" t="str">
        <f t="shared" ref="K394" si="773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74">IF(AND(OR(O394="Gacha",O394="Origin"),ISBLANK(P394)),"서브밸류 필요","")</f>
        <v/>
      </c>
      <c r="U394" s="3"/>
      <c r="W394" s="4" t="str">
        <f t="shared" ref="W394" si="775">IF(AND(OR(U394="Gacha",U394="Origin"),ISBLANK(V394)),"서브밸류 필요","")</f>
        <v/>
      </c>
      <c r="AC394" s="4" t="str">
        <f t="shared" ref="AC394" si="776">IF(AND(OR(AA394="Gacha",AA394="Origin"),ISBLANK(AB394)),"서브밸류 필요","")</f>
        <v/>
      </c>
      <c r="AI394" s="4" t="str">
        <f t="shared" ref="AI394" si="777">IF(AND(OR(AG394="Gacha",AG394="Origin"),ISBLANK(AH394)),"서브밸류 필요","")</f>
        <v/>
      </c>
      <c r="AO394" s="4" t="str">
        <f t="shared" ref="AO394" si="778">IF(AND(OR(AM394="Gacha",AM394="Origin"),ISBLANK(AN394)),"서브밸류 필요","")</f>
        <v/>
      </c>
      <c r="AU394" s="4" t="str">
        <f t="shared" ref="AU394" si="779">IF(AND(OR(AS394="Gacha",AS394="Origin"),ISBLANK(AT394)),"서브밸류 필요","")</f>
        <v/>
      </c>
      <c r="BA394" s="4" t="str">
        <f t="shared" ref="BA394" si="780">IF(AND(OR(AY394="Gacha",AY394="Origin"),ISBLANK(AZ394)),"서브밸류 필요","")</f>
        <v/>
      </c>
      <c r="BG394" s="4" t="str">
        <f t="shared" ref="BG394" si="781">IF(AND(OR(BE394="Gacha",BE394="Origin"),ISBLANK(BF394)),"서브밸류 필요","")</f>
        <v/>
      </c>
    </row>
    <row r="395" spans="1:59">
      <c r="A395" s="9" t="s">
        <v>242</v>
      </c>
      <c r="B395" t="s">
        <v>241</v>
      </c>
      <c r="C395" t="str">
        <f t="shared" ref="C395" si="782">IF(ISBLANK(I395),"",I395)
&amp;IF(ISBLANK(O395),"",", "&amp;O395)
&amp;IF(ISBLANK(U395),"",", "&amp;U395)
&amp;IF(ISBLANK(AA395),"",", "&amp;AA395)
&amp;IF(ISBLANK(AG395),"",", "&amp;AG395)
&amp;IF(ISBLANK(AM395),"",", "&amp;AM395)
&amp;IF(ISBLANK(AS395),"",", "&amp;AS395)
&amp;IF(ISBLANK(AY395),"",", "&amp;AY395)
&amp;IF(ISBLANK(BE395),"",", "&amp;BE395)</f>
        <v>Gacha</v>
      </c>
      <c r="D395" s="1" t="str">
        <f t="shared" ref="D395" ca="1" si="7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ref="E395" si="784">IF(ISBLANK(J395),"",J395)
&amp;IF(ISBLANK(O395),"",", "&amp;P395)
&amp;IF(ISBLANK(U395),"",", "&amp;V395)
&amp;IF(ISBLANK(AA395),"",", "&amp;AB395)
&amp;IF(ISBLANK(AG395),"",", "&amp;AH395)
&amp;IF(ISBLANK(AM395),"",", "&amp;AN395)
&amp;IF(ISBLANK(AS395),"",", "&amp;AT395)
&amp;IF(ISBLANK(AY395),"",", "&amp;AZ395)
&amp;IF(ISBLANK(BE395),"",", "&amp;BF395)</f>
        <v>o</v>
      </c>
      <c r="F395" s="1" t="str">
        <f t="shared" ref="F395" si="785">IF(ISBLANK(L395),"",L395)
&amp;IF(ISBLANK(R395),"",", "&amp;R395)
&amp;IF(ISBLANK(X395),"",", "&amp;X395)
&amp;IF(ISBLANK(AD395),"",", "&amp;AD395)
&amp;IF(ISBLANK(AJ395),"",", "&amp;AJ395)
&amp;IF(ISBLANK(AP395),"",", "&amp;AP395)
&amp;IF(ISBLANK(AV395),"",", "&amp;AV395)
&amp;IF(ISBLANK(BB395),"",", "&amp;BB395)
&amp;IF(ISBLANK(BH395),"",", "&amp;BH395)</f>
        <v>1</v>
      </c>
      <c r="G395" s="1" t="str">
        <f t="shared" ref="G395" si="786">IF(ISBLANK(M395),"",M395)
&amp;IF(ISBLANK(S395),"",", "&amp;S395)
&amp;IF(ISBLANK(Y395),"",", "&amp;Y395)
&amp;IF(ISBLANK(AE395),"",", "&amp;AE395)
&amp;IF(ISBLANK(AK395),"",", "&amp;AK395)
&amp;IF(ISBLANK(AQ395),"",", "&amp;AQ395)
&amp;IF(ISBLANK(AW395),"",", "&amp;AW395)
&amp;IF(ISBLANK(BC395),"",", "&amp;BC395)
&amp;IF(ISBLANK(BI395),"",", "&amp;BI395)</f>
        <v>1</v>
      </c>
      <c r="H395" s="1" t="str">
        <f t="shared" ref="H395" si="787">IF(ISBLANK(N395),"",N395)
&amp;IF(ISBLANK(T395),"",", "&amp;T395)
&amp;IF(ISBLANK(Z395),"",", "&amp;Z395)
&amp;IF(ISBLANK(AF395),"",", "&amp;AF395)
&amp;IF(ISBLANK(AL395),"",", "&amp;AL395)
&amp;IF(ISBLANK(AR395),"",", "&amp;AR395)
&amp;IF(ISBLANK(AX395),"",", "&amp;AX395)
&amp;IF(ISBLANK(BD395),"",", "&amp;BD395)
&amp;IF(ISBLANK(BJ395),"",", "&amp;BJ395)</f>
        <v>1</v>
      </c>
      <c r="I395" s="3" t="s">
        <v>13</v>
      </c>
      <c r="J395" t="s">
        <v>240</v>
      </c>
      <c r="K395" s="4" t="str">
        <f t="shared" ref="K395" si="788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89">IF(AND(OR(O395="Gacha",O395="Origin"),ISBLANK(P395)),"서브밸류 필요","")</f>
        <v/>
      </c>
      <c r="U395" s="3"/>
      <c r="W395" s="4" t="str">
        <f t="shared" ref="W395" si="790">IF(AND(OR(U395="Gacha",U395="Origin"),ISBLANK(V395)),"서브밸류 필요","")</f>
        <v/>
      </c>
      <c r="AC395" s="4" t="str">
        <f t="shared" ref="AC395" si="791">IF(AND(OR(AA395="Gacha",AA395="Origin"),ISBLANK(AB395)),"서브밸류 필요","")</f>
        <v/>
      </c>
      <c r="AI395" s="4" t="str">
        <f t="shared" ref="AI395" si="792">IF(AND(OR(AG395="Gacha",AG395="Origin"),ISBLANK(AH395)),"서브밸류 필요","")</f>
        <v/>
      </c>
      <c r="AO395" s="4" t="str">
        <f t="shared" ref="AO395" si="793">IF(AND(OR(AM395="Gacha",AM395="Origin"),ISBLANK(AN395)),"서브밸류 필요","")</f>
        <v/>
      </c>
      <c r="AU395" s="4" t="str">
        <f t="shared" ref="AU395" si="794">IF(AND(OR(AS395="Gacha",AS395="Origin"),ISBLANK(AT395)),"서브밸류 필요","")</f>
        <v/>
      </c>
      <c r="BA395" s="4" t="str">
        <f t="shared" ref="BA395" si="795">IF(AND(OR(AY395="Gacha",AY395="Origin"),ISBLANK(AZ395)),"서브밸류 필요","")</f>
        <v/>
      </c>
      <c r="BG395" s="4" t="str">
        <f t="shared" ref="BG395" si="796">IF(AND(OR(BE395="Gacha",BE395="Origin"),ISBLANK(BF395)),"서브밸류 필요","")</f>
        <v/>
      </c>
    </row>
    <row r="396" spans="1:59">
      <c r="A396" s="9" t="s">
        <v>110</v>
      </c>
      <c r="B396" t="s">
        <v>109</v>
      </c>
      <c r="C396" t="str">
        <f t="shared" si="723"/>
        <v>Gacha, Gacha</v>
      </c>
      <c r="D396" s="1" t="str">
        <f t="shared" ca="1" si="724"/>
        <v>5, 5</v>
      </c>
      <c r="E396" s="1" t="str">
        <f t="shared" si="725"/>
        <v>o, o</v>
      </c>
      <c r="F396" s="1" t="str">
        <f t="shared" si="726"/>
        <v>1, 1</v>
      </c>
      <c r="G396" s="1" t="str">
        <f t="shared" si="727"/>
        <v>1, 1</v>
      </c>
      <c r="H396" s="1" t="str">
        <f t="shared" si="728"/>
        <v>1, 1</v>
      </c>
      <c r="I396" s="3" t="s">
        <v>13</v>
      </c>
      <c r="J396" t="s">
        <v>111</v>
      </c>
      <c r="K396" s="4" t="str">
        <f t="shared" si="729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720"/>
        <v/>
      </c>
      <c r="R396">
        <v>1</v>
      </c>
      <c r="S396">
        <v>1</v>
      </c>
      <c r="T396">
        <v>1</v>
      </c>
      <c r="U396" s="3"/>
      <c r="W396" s="4" t="str">
        <f t="shared" si="738"/>
        <v/>
      </c>
      <c r="AA396" s="3"/>
      <c r="AC396" s="4" t="str">
        <f t="shared" si="722"/>
        <v/>
      </c>
      <c r="AG396" s="3"/>
      <c r="AI396" s="4" t="str">
        <f t="shared" si="52"/>
        <v/>
      </c>
      <c r="AM396" s="3"/>
      <c r="AO396" s="4" t="str">
        <f t="shared" si="53"/>
        <v/>
      </c>
      <c r="AS396" s="3"/>
      <c r="AU396" s="4" t="str">
        <f t="shared" si="54"/>
        <v/>
      </c>
      <c r="AY396" s="3"/>
      <c r="BA396" s="4" t="str">
        <f t="shared" si="55"/>
        <v/>
      </c>
      <c r="BE396" s="3"/>
      <c r="BG396" s="4" t="str">
        <f t="shared" si="56"/>
        <v/>
      </c>
    </row>
    <row r="397" spans="1:59">
      <c r="A397" s="9" t="s">
        <v>112</v>
      </c>
      <c r="B397" t="s">
        <v>117</v>
      </c>
      <c r="C397" t="str">
        <f t="shared" ref="C397:C401" si="797">IF(ISBLANK(I397),"",I397)
&amp;IF(ISBLANK(O397),"",", "&amp;O397)
&amp;IF(ISBLANK(U397),"",", "&amp;U397)
&amp;IF(ISBLANK(AA397),"",", "&amp;AA397)
&amp;IF(ISBLANK(AG397),"",", "&amp;AG397)
&amp;IF(ISBLANK(AM397),"",", "&amp;AM397)
&amp;IF(ISBLANK(AS397),"",", "&amp;AS397)
&amp;IF(ISBLANK(AY397),"",", "&amp;AY397)
&amp;IF(ISBLANK(BE397),"",", "&amp;BE397)</f>
        <v>Gacha, Gacha, Gacha</v>
      </c>
      <c r="D397" s="1" t="str">
        <f t="shared" ref="D397:D401" ca="1" si="7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ref="E397:E401" si="799">IF(ISBLANK(J397),"",J397)
&amp;IF(ISBLANK(O397),"",", "&amp;P397)
&amp;IF(ISBLANK(U397),"",", "&amp;V397)
&amp;IF(ISBLANK(AA397),"",", "&amp;AB397)
&amp;IF(ISBLANK(AG397),"",", "&amp;AH397)
&amp;IF(ISBLANK(AM397),"",", "&amp;AN397)
&amp;IF(ISBLANK(AS397),"",", "&amp;AT397)
&amp;IF(ISBLANK(AY397),"",", "&amp;AZ397)
&amp;IF(ISBLANK(BE397),"",", "&amp;BF397)</f>
        <v>o, o, o</v>
      </c>
      <c r="F397" s="1" t="str">
        <f t="shared" ref="F397:F401" si="800">IF(ISBLANK(L397),"",L397)
&amp;IF(ISBLANK(R397),"",", "&amp;R397)
&amp;IF(ISBLANK(X397),"",", "&amp;X397)
&amp;IF(ISBLANK(AD397),"",", "&amp;AD397)
&amp;IF(ISBLANK(AJ397),"",", "&amp;AJ397)
&amp;IF(ISBLANK(AP397),"",", "&amp;AP397)
&amp;IF(ISBLANK(AV397),"",", "&amp;AV397)
&amp;IF(ISBLANK(BB397),"",", "&amp;BB397)
&amp;IF(ISBLANK(BH397),"",", "&amp;BH397)</f>
        <v>1, 1, 1</v>
      </c>
      <c r="G397" s="1" t="str">
        <f t="shared" ref="G397:G401" si="801">IF(ISBLANK(M397),"",M397)
&amp;IF(ISBLANK(S397),"",", "&amp;S397)
&amp;IF(ISBLANK(Y397),"",", "&amp;Y397)
&amp;IF(ISBLANK(AE397),"",", "&amp;AE397)
&amp;IF(ISBLANK(AK397),"",", "&amp;AK397)
&amp;IF(ISBLANK(AQ397),"",", "&amp;AQ397)
&amp;IF(ISBLANK(AW397),"",", "&amp;AW397)
&amp;IF(ISBLANK(BC397),"",", "&amp;BC397)
&amp;IF(ISBLANK(BI397),"",", "&amp;BI397)</f>
        <v>1, 1, 1</v>
      </c>
      <c r="H397" s="1" t="str">
        <f t="shared" ref="H397:H401" si="802">IF(ISBLANK(N397),"",N397)
&amp;IF(ISBLANK(T397),"",", "&amp;T397)
&amp;IF(ISBLANK(Z397),"",", "&amp;Z397)
&amp;IF(ISBLANK(AF397),"",", "&amp;AF397)
&amp;IF(ISBLANK(AL397),"",", "&amp;AL397)
&amp;IF(ISBLANK(AR397),"",", "&amp;AR397)
&amp;IF(ISBLANK(AX397),"",", "&amp;AX397)
&amp;IF(ISBLANK(BD397),"",", "&amp;BD397)
&amp;IF(ISBLANK(BJ397),"",", "&amp;BJ397)</f>
        <v>1, 1, 1</v>
      </c>
      <c r="I397" s="3" t="s">
        <v>13</v>
      </c>
      <c r="J397" t="s">
        <v>111</v>
      </c>
      <c r="K397" s="4" t="str">
        <f t="shared" ref="K397:K403" si="803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804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805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722"/>
        <v/>
      </c>
      <c r="AI397" s="4" t="str">
        <f t="shared" si="52"/>
        <v/>
      </c>
      <c r="AO397" s="4" t="str">
        <f t="shared" si="53"/>
        <v/>
      </c>
      <c r="AU397" s="4" t="str">
        <f t="shared" si="54"/>
        <v/>
      </c>
      <c r="BA397" s="4" t="str">
        <f t="shared" si="55"/>
        <v/>
      </c>
      <c r="BG397" s="4" t="str">
        <f t="shared" si="56"/>
        <v/>
      </c>
    </row>
    <row r="398" spans="1:59">
      <c r="A398" s="9" t="s">
        <v>113</v>
      </c>
      <c r="B398" t="s">
        <v>118</v>
      </c>
      <c r="C398" t="str">
        <f t="shared" si="797"/>
        <v>Gacha, Gacha, Gacha, Gacha</v>
      </c>
      <c r="D398" s="1" t="str">
        <f t="shared" ca="1" si="798"/>
        <v>5, 5, 5, 5</v>
      </c>
      <c r="E398" s="1" t="str">
        <f t="shared" si="799"/>
        <v>o, o, o, o</v>
      </c>
      <c r="F398" s="1" t="str">
        <f t="shared" si="800"/>
        <v>1, 1, 1, 1</v>
      </c>
      <c r="G398" s="1" t="str">
        <f t="shared" si="801"/>
        <v>1, 1, 1, 1</v>
      </c>
      <c r="H398" s="1" t="str">
        <f t="shared" si="802"/>
        <v>1, 1, 1, 1</v>
      </c>
      <c r="I398" s="3" t="s">
        <v>13</v>
      </c>
      <c r="J398" t="s">
        <v>111</v>
      </c>
      <c r="K398" s="4" t="str">
        <f t="shared" si="803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804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805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722"/>
        <v/>
      </c>
      <c r="AD398">
        <v>1</v>
      </c>
      <c r="AE398">
        <v>1</v>
      </c>
      <c r="AF398">
        <v>1</v>
      </c>
      <c r="AI398" s="4" t="str">
        <f t="shared" si="52"/>
        <v/>
      </c>
      <c r="AO398" s="4" t="str">
        <f t="shared" si="53"/>
        <v/>
      </c>
      <c r="AU398" s="4" t="str">
        <f t="shared" si="54"/>
        <v/>
      </c>
      <c r="BA398" s="4" t="str">
        <f t="shared" si="55"/>
        <v/>
      </c>
      <c r="BG398" s="4" t="str">
        <f t="shared" si="56"/>
        <v/>
      </c>
    </row>
    <row r="399" spans="1:59">
      <c r="A399" s="9" t="s">
        <v>114</v>
      </c>
      <c r="B399" t="s">
        <v>119</v>
      </c>
      <c r="C399" t="str">
        <f t="shared" si="797"/>
        <v>Gacha, Gacha, Gacha, Gacha, Gacha</v>
      </c>
      <c r="D399" s="1" t="str">
        <f t="shared" ca="1" si="798"/>
        <v>5, 5, 5, 5, 5</v>
      </c>
      <c r="E399" s="1" t="str">
        <f t="shared" si="799"/>
        <v>o, o, o, o, o</v>
      </c>
      <c r="F399" s="1" t="str">
        <f t="shared" si="800"/>
        <v>1, 1, 1, 1, 1</v>
      </c>
      <c r="G399" s="1" t="str">
        <f t="shared" si="801"/>
        <v>1, 1, 1, 1, 1</v>
      </c>
      <c r="H399" s="1" t="str">
        <f t="shared" si="802"/>
        <v>1, 1, 1, 1, 1</v>
      </c>
      <c r="I399" s="3" t="s">
        <v>13</v>
      </c>
      <c r="J399" t="s">
        <v>111</v>
      </c>
      <c r="K399" s="4" t="str">
        <f t="shared" si="803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804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805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722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52"/>
        <v/>
      </c>
      <c r="AJ399">
        <v>1</v>
      </c>
      <c r="AK399">
        <v>1</v>
      </c>
      <c r="AL399">
        <v>1</v>
      </c>
      <c r="AO399" s="4" t="str">
        <f t="shared" si="53"/>
        <v/>
      </c>
      <c r="AU399" s="4" t="str">
        <f t="shared" si="54"/>
        <v/>
      </c>
      <c r="BA399" s="4" t="str">
        <f t="shared" si="55"/>
        <v/>
      </c>
      <c r="BG399" s="4" t="str">
        <f t="shared" si="56"/>
        <v/>
      </c>
    </row>
    <row r="400" spans="1:59">
      <c r="A400" s="9" t="s">
        <v>115</v>
      </c>
      <c r="B400" t="s">
        <v>120</v>
      </c>
      <c r="C400" t="str">
        <f t="shared" si="797"/>
        <v>Gacha, Gacha, Gacha, Gacha, Gacha, Gacha</v>
      </c>
      <c r="D400" s="1" t="str">
        <f t="shared" ca="1" si="798"/>
        <v>5, 5, 5, 5, 5, 5</v>
      </c>
      <c r="E400" s="1" t="str">
        <f t="shared" si="799"/>
        <v>o, o, o, o, o, o</v>
      </c>
      <c r="F400" s="1" t="str">
        <f t="shared" si="800"/>
        <v>1, 1, 1, 1, 1, 1</v>
      </c>
      <c r="G400" s="1" t="str">
        <f t="shared" si="801"/>
        <v>1, 1, 1, 1, 1, 1</v>
      </c>
      <c r="H400" s="1" t="str">
        <f t="shared" si="802"/>
        <v>1, 1, 1, 1, 1, 1</v>
      </c>
      <c r="I400" s="3" t="s">
        <v>13</v>
      </c>
      <c r="J400" t="s">
        <v>111</v>
      </c>
      <c r="K400" s="4" t="str">
        <f t="shared" si="803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804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805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722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52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53"/>
        <v/>
      </c>
      <c r="AP400">
        <v>1</v>
      </c>
      <c r="AQ400">
        <v>1</v>
      </c>
      <c r="AR400">
        <v>1</v>
      </c>
      <c r="AU400" s="4" t="str">
        <f t="shared" si="54"/>
        <v/>
      </c>
      <c r="BA400" s="4" t="str">
        <f t="shared" si="55"/>
        <v/>
      </c>
      <c r="BG400" s="4" t="str">
        <f t="shared" si="56"/>
        <v/>
      </c>
    </row>
    <row r="401" spans="1:59">
      <c r="A401" s="9" t="s">
        <v>116</v>
      </c>
      <c r="B401" t="s">
        <v>121</v>
      </c>
      <c r="C401" t="str">
        <f t="shared" si="797"/>
        <v>Gacha, Gacha, Gacha, Gacha, Gacha, Gacha, Gacha</v>
      </c>
      <c r="D401" s="1" t="str">
        <f t="shared" ca="1" si="798"/>
        <v>5, 5, 5, 5, 5, 5, 5</v>
      </c>
      <c r="E401" s="1" t="str">
        <f t="shared" si="799"/>
        <v>o, o, o, o, o, o, o</v>
      </c>
      <c r="F401" s="1" t="str">
        <f t="shared" si="800"/>
        <v>1, 1, 1, 1, 1, 1, 1</v>
      </c>
      <c r="G401" s="1" t="str">
        <f t="shared" si="801"/>
        <v>1, 1, 1, 1, 1, 1, 1</v>
      </c>
      <c r="H401" s="1" t="str">
        <f t="shared" si="802"/>
        <v>1, 1, 1, 1, 1, 1, 1</v>
      </c>
      <c r="I401" s="3" t="s">
        <v>13</v>
      </c>
      <c r="J401" t="s">
        <v>111</v>
      </c>
      <c r="K401" s="4" t="str">
        <f t="shared" si="803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804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805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722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52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53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54"/>
        <v/>
      </c>
      <c r="AV401">
        <v>1</v>
      </c>
      <c r="AW401">
        <v>1</v>
      </c>
      <c r="AX401">
        <v>1</v>
      </c>
      <c r="BA401" s="4" t="str">
        <f t="shared" si="55"/>
        <v/>
      </c>
      <c r="BG401" s="4" t="str">
        <f t="shared" si="56"/>
        <v/>
      </c>
    </row>
    <row r="402" spans="1:59">
      <c r="A402" s="9" t="s">
        <v>124</v>
      </c>
      <c r="B402" t="s">
        <v>126</v>
      </c>
      <c r="C402" t="str">
        <f t="shared" ref="C402:C403" si="806">IF(ISBLANK(I402),"",I402)
&amp;IF(ISBLANK(O402),"",", "&amp;O402)
&amp;IF(ISBLANK(U402),"",", "&amp;U402)
&amp;IF(ISBLANK(AA402),"",", "&amp;AA402)
&amp;IF(ISBLANK(AG402),"",", "&amp;AG402)
&amp;IF(ISBLANK(AM402),"",", "&amp;AM402)
&amp;IF(ISBLANK(AS402),"",", "&amp;AS402)
&amp;IF(ISBLANK(AY402),"",", "&amp;AY402)
&amp;IF(ISBLANK(BE402),"",", "&amp;BE402)</f>
        <v>Origin</v>
      </c>
      <c r="D402" s="1" t="str">
        <f t="shared" ref="D402:D403" ca="1" si="8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ref="E402:E403" si="808">IF(ISBLANK(J402),"",J402)
&amp;IF(ISBLANK(O402),"",", "&amp;P402)
&amp;IF(ISBLANK(U402),"",", "&amp;V402)
&amp;IF(ISBLANK(AA402),"",", "&amp;AB402)
&amp;IF(ISBLANK(AG402),"",", "&amp;AH402)
&amp;IF(ISBLANK(AM402),"",", "&amp;AN402)
&amp;IF(ISBLANK(AS402),"",", "&amp;AT402)
&amp;IF(ISBLANK(AY402),"",", "&amp;AZ402)
&amp;IF(ISBLANK(BE402),"",", "&amp;BF402)</f>
        <v>l</v>
      </c>
      <c r="F402" s="1" t="str">
        <f t="shared" ref="F402:F403" si="809">IF(ISBLANK(L402),"",L402)
&amp;IF(ISBLANK(R402),"",", "&amp;R402)
&amp;IF(ISBLANK(X402),"",", "&amp;X402)
&amp;IF(ISBLANK(AD402),"",", "&amp;AD402)
&amp;IF(ISBLANK(AJ402),"",", "&amp;AJ402)
&amp;IF(ISBLANK(AP402),"",", "&amp;AP402)
&amp;IF(ISBLANK(AV402),"",", "&amp;AV402)
&amp;IF(ISBLANK(BB402),"",", "&amp;BB402)
&amp;IF(ISBLANK(BH402),"",", "&amp;BH402)</f>
        <v>1</v>
      </c>
      <c r="G402" s="1" t="str">
        <f t="shared" ref="G402:G403" si="810">IF(ISBLANK(M402),"",M402)
&amp;IF(ISBLANK(S402),"",", "&amp;S402)
&amp;IF(ISBLANK(Y402),"",", "&amp;Y402)
&amp;IF(ISBLANK(AE402),"",", "&amp;AE402)
&amp;IF(ISBLANK(AK402),"",", "&amp;AK402)
&amp;IF(ISBLANK(AQ402),"",", "&amp;AQ402)
&amp;IF(ISBLANK(AW402),"",", "&amp;AW402)
&amp;IF(ISBLANK(BC402),"",", "&amp;BC402)
&amp;IF(ISBLANK(BI402),"",", "&amp;BI402)</f>
        <v>1</v>
      </c>
      <c r="H402" s="1" t="str">
        <f t="shared" ref="H402:H403" si="811">IF(ISBLANK(N402),"",N402)
&amp;IF(ISBLANK(T402),"",", "&amp;T402)
&amp;IF(ISBLANK(Z402),"",", "&amp;Z402)
&amp;IF(ISBLANK(AF402),"",", "&amp;AF402)
&amp;IF(ISBLANK(AL402),"",", "&amp;AL402)
&amp;IF(ISBLANK(AR402),"",", "&amp;AR402)
&amp;IF(ISBLANK(AX402),"",", "&amp;AX402)
&amp;IF(ISBLANK(BD402),"",", "&amp;BD402)
&amp;IF(ISBLANK(BJ402),"",", "&amp;BJ402)</f>
        <v>1</v>
      </c>
      <c r="I402" s="3" t="s">
        <v>77</v>
      </c>
      <c r="J402" t="s">
        <v>128</v>
      </c>
      <c r="K402" s="4" t="str">
        <f t="shared" si="803"/>
        <v/>
      </c>
      <c r="L402">
        <v>1</v>
      </c>
      <c r="M402">
        <v>1</v>
      </c>
      <c r="N402">
        <v>1</v>
      </c>
      <c r="O402" s="3"/>
      <c r="Q402" s="4" t="str">
        <f t="shared" si="804"/>
        <v/>
      </c>
      <c r="U402" s="3"/>
      <c r="W402" s="4" t="str">
        <f t="shared" si="805"/>
        <v/>
      </c>
      <c r="AA402" s="3"/>
      <c r="AC402" s="4" t="str">
        <f t="shared" si="722"/>
        <v/>
      </c>
      <c r="AG402" s="3"/>
      <c r="AI402" s="4" t="str">
        <f t="shared" si="52"/>
        <v/>
      </c>
      <c r="AM402" s="3"/>
      <c r="AO402" s="4" t="str">
        <f t="shared" si="53"/>
        <v/>
      </c>
      <c r="AS402" s="3"/>
      <c r="AU402" s="4" t="str">
        <f t="shared" si="54"/>
        <v/>
      </c>
      <c r="AY402" s="3"/>
      <c r="BA402" s="4" t="str">
        <f t="shared" si="55"/>
        <v/>
      </c>
      <c r="BE402" s="3"/>
      <c r="BG402" s="4" t="str">
        <f t="shared" si="56"/>
        <v/>
      </c>
    </row>
    <row r="403" spans="1:59">
      <c r="A403" s="9" t="s">
        <v>125</v>
      </c>
      <c r="B403" t="s">
        <v>127</v>
      </c>
      <c r="C403" t="str">
        <f t="shared" si="806"/>
        <v>Origin</v>
      </c>
      <c r="D403" s="1" t="str">
        <f t="shared" ca="1" si="807"/>
        <v>9</v>
      </c>
      <c r="E403" s="1" t="str">
        <f t="shared" si="808"/>
        <v>u</v>
      </c>
      <c r="F403" s="1" t="str">
        <f t="shared" si="809"/>
        <v>1</v>
      </c>
      <c r="G403" s="1" t="str">
        <f t="shared" si="810"/>
        <v>1</v>
      </c>
      <c r="H403" s="1" t="str">
        <f t="shared" si="811"/>
        <v>1</v>
      </c>
      <c r="I403" s="3" t="s">
        <v>77</v>
      </c>
      <c r="J403" t="s">
        <v>129</v>
      </c>
      <c r="K403" s="4" t="str">
        <f t="shared" si="803"/>
        <v/>
      </c>
      <c r="L403">
        <v>1</v>
      </c>
      <c r="M403">
        <v>1</v>
      </c>
      <c r="N403">
        <v>1</v>
      </c>
      <c r="O403" s="3"/>
      <c r="Q403" s="4" t="str">
        <f t="shared" si="804"/>
        <v/>
      </c>
      <c r="U403" s="3"/>
      <c r="W403" s="4" t="str">
        <f t="shared" ref="W403:W414" si="812">IF(AND(OR(U403="Gacha",U403="Origin"),ISBLANK(V403)),"서브밸류 필요","")</f>
        <v/>
      </c>
      <c r="AA403" s="3"/>
      <c r="AC403" s="4" t="str">
        <f t="shared" ref="AC403:AC419" si="813">IF(AND(OR(AA403="Gacha",AA403="Origin"),ISBLANK(AB403)),"서브밸류 필요","")</f>
        <v/>
      </c>
      <c r="AG403" s="3"/>
      <c r="AI403" s="4" t="str">
        <f t="shared" ref="AI403:AI414" si="814">IF(AND(OR(AG403="Gacha",AG403="Origin"),ISBLANK(AH403)),"서브밸류 필요","")</f>
        <v/>
      </c>
      <c r="AM403" s="3"/>
      <c r="AO403" s="4" t="str">
        <f t="shared" ref="AO403:AO414" si="815">IF(AND(OR(AM403="Gacha",AM403="Origin"),ISBLANK(AN403)),"서브밸류 필요","")</f>
        <v/>
      </c>
      <c r="AS403" s="3"/>
      <c r="AU403" s="4" t="str">
        <f t="shared" ref="AU403:AU424" si="816">IF(AND(OR(AS403="Gacha",AS403="Origin"),ISBLANK(AT403)),"서브밸류 필요","")</f>
        <v/>
      </c>
      <c r="AY403" s="3"/>
      <c r="BA403" s="4" t="str">
        <f t="shared" ref="BA403:BA422" si="817">IF(AND(OR(AY403="Gacha",AY403="Origin"),ISBLANK(AZ403)),"서브밸류 필요","")</f>
        <v/>
      </c>
      <c r="BE403" s="3"/>
      <c r="BG403" s="4" t="str">
        <f t="shared" ref="BG403:BG422" si="818">IF(AND(OR(BE403="Gacha",BE403="Origin"),ISBLANK(BF403)),"서브밸류 필요","")</f>
        <v/>
      </c>
    </row>
    <row r="404" spans="1:59">
      <c r="A404" s="9" t="s">
        <v>153</v>
      </c>
      <c r="B404" t="s">
        <v>147</v>
      </c>
      <c r="C404" t="str">
        <f t="shared" ref="C404:C419" si="819">IF(ISBLANK(I404),"",I404)
&amp;IF(ISBLANK(O404),"",", "&amp;O404)
&amp;IF(ISBLANK(U404),"",", "&amp;U404)
&amp;IF(ISBLANK(AA404),"",", "&amp;AA404)
&amp;IF(ISBLANK(AG404),"",", "&amp;AG404)
&amp;IF(ISBLANK(AM404),"",", "&amp;AM404)
&amp;IF(ISBLANK(AS404),"",", "&amp;AS404)
&amp;IF(ISBLANK(AY404),"",", "&amp;AY404)
&amp;IF(ISBLANK(BE404),"",", "&amp;BE404)</f>
        <v>Gacha</v>
      </c>
      <c r="D404" s="1" t="str">
        <f t="shared" ref="D404:D419" ca="1" si="8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ref="E404:E419" si="821">IF(ISBLANK(J404),"",J404)
&amp;IF(ISBLANK(O404),"",", "&amp;P404)
&amp;IF(ISBLANK(U404),"",", "&amp;V404)
&amp;IF(ISBLANK(AA404),"",", "&amp;AB404)
&amp;IF(ISBLANK(AG404),"",", "&amp;AH404)
&amp;IF(ISBLANK(AM404),"",", "&amp;AN404)
&amp;IF(ISBLANK(AS404),"",", "&amp;AT404)
&amp;IF(ISBLANK(AY404),"",", "&amp;AZ404)
&amp;IF(ISBLANK(BE404),"",", "&amp;BF404)</f>
        <v>n</v>
      </c>
      <c r="F404" s="1" t="str">
        <f t="shared" ref="F404:F419" si="822">IF(ISBLANK(L404),"",L404)
&amp;IF(ISBLANK(R404),"",", "&amp;R404)
&amp;IF(ISBLANK(X404),"",", "&amp;X404)
&amp;IF(ISBLANK(AD404),"",", "&amp;AD404)
&amp;IF(ISBLANK(AJ404),"",", "&amp;AJ404)
&amp;IF(ISBLANK(AP404),"",", "&amp;AP404)
&amp;IF(ISBLANK(AV404),"",", "&amp;AV404)
&amp;IF(ISBLANK(BB404),"",", "&amp;BB404)
&amp;IF(ISBLANK(BH404),"",", "&amp;BH404)</f>
        <v>1</v>
      </c>
      <c r="G404" s="1" t="str">
        <f t="shared" ref="G404:G419" si="823">IF(ISBLANK(M404),"",M404)
&amp;IF(ISBLANK(S404),"",", "&amp;S404)
&amp;IF(ISBLANK(Y404),"",", "&amp;Y404)
&amp;IF(ISBLANK(AE404),"",", "&amp;AE404)
&amp;IF(ISBLANK(AK404),"",", "&amp;AK404)
&amp;IF(ISBLANK(AQ404),"",", "&amp;AQ404)
&amp;IF(ISBLANK(AW404),"",", "&amp;AW404)
&amp;IF(ISBLANK(BC404),"",", "&amp;BC404)
&amp;IF(ISBLANK(BI404),"",", "&amp;BI404)</f>
        <v>1</v>
      </c>
      <c r="H404" s="1" t="str">
        <f t="shared" ref="H404:H419" si="824">IF(ISBLANK(N404),"",N404)
&amp;IF(ISBLANK(T404),"",", "&amp;T404)
&amp;IF(ISBLANK(Z404),"",", "&amp;Z404)
&amp;IF(ISBLANK(AF404),"",", "&amp;AF404)
&amp;IF(ISBLANK(AL404),"",", "&amp;AL404)
&amp;IF(ISBLANK(AR404),"",", "&amp;AR404)
&amp;IF(ISBLANK(AX404),"",", "&amp;AX404)
&amp;IF(ISBLANK(BD404),"",", "&amp;BD404)
&amp;IF(ISBLANK(BJ404),"",", "&amp;BJ404)</f>
        <v>1</v>
      </c>
      <c r="I404" s="3" t="s">
        <v>13</v>
      </c>
      <c r="J404" t="s">
        <v>150</v>
      </c>
      <c r="K404" s="4" t="str">
        <f t="shared" ref="K404:K419" si="825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804"/>
        <v/>
      </c>
      <c r="U404" s="3"/>
      <c r="W404" s="4" t="str">
        <f t="shared" si="812"/>
        <v/>
      </c>
      <c r="AA404" s="3"/>
      <c r="AC404" s="4" t="str">
        <f t="shared" si="813"/>
        <v/>
      </c>
      <c r="AG404" s="3"/>
      <c r="AI404" s="4" t="str">
        <f t="shared" si="814"/>
        <v/>
      </c>
      <c r="AM404" s="3"/>
      <c r="AO404" s="4" t="str">
        <f t="shared" si="815"/>
        <v/>
      </c>
      <c r="AS404" s="3"/>
      <c r="AU404" s="4" t="str">
        <f t="shared" si="816"/>
        <v/>
      </c>
      <c r="AY404" s="3"/>
      <c r="BA404" s="4" t="str">
        <f t="shared" si="817"/>
        <v/>
      </c>
      <c r="BE404" s="3"/>
      <c r="BG404" s="4" t="str">
        <f t="shared" si="818"/>
        <v/>
      </c>
    </row>
    <row r="405" spans="1:59">
      <c r="A405" s="9" t="s">
        <v>269</v>
      </c>
      <c r="B405" t="s">
        <v>281</v>
      </c>
      <c r="C405" t="str">
        <f t="shared" ref="C405:C408" si="826">IF(ISBLANK(I405),"",I405)
&amp;IF(ISBLANK(O405),"",", "&amp;O405)
&amp;IF(ISBLANK(U405),"",", "&amp;U405)
&amp;IF(ISBLANK(AA405),"",", "&amp;AA405)
&amp;IF(ISBLANK(AG405),"",", "&amp;AG405)
&amp;IF(ISBLANK(AM405),"",", "&amp;AM405)
&amp;IF(ISBLANK(AS405),"",", "&amp;AS405)
&amp;IF(ISBLANK(AY405),"",", "&amp;AY405)
&amp;IF(ISBLANK(BE405),"",", "&amp;BE405)</f>
        <v>Gacha, Gacha</v>
      </c>
      <c r="D405" s="1" t="str">
        <f t="shared" ref="D405:D408" ca="1" si="8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ref="E405:E408" si="828">IF(ISBLANK(J405),"",J405)
&amp;IF(ISBLANK(O405),"",", "&amp;P405)
&amp;IF(ISBLANK(U405),"",", "&amp;V405)
&amp;IF(ISBLANK(AA405),"",", "&amp;AB405)
&amp;IF(ISBLANK(AG405),"",", "&amp;AH405)
&amp;IF(ISBLANK(AM405),"",", "&amp;AN405)
&amp;IF(ISBLANK(AS405),"",", "&amp;AT405)
&amp;IF(ISBLANK(AY405),"",", "&amp;AZ405)
&amp;IF(ISBLANK(BE405),"",", "&amp;BF405)</f>
        <v>n, n</v>
      </c>
      <c r="F405" s="1" t="str">
        <f t="shared" ref="F405:F408" si="829">IF(ISBLANK(L405),"",L405)
&amp;IF(ISBLANK(R405),"",", "&amp;R405)
&amp;IF(ISBLANK(X405),"",", "&amp;X405)
&amp;IF(ISBLANK(AD405),"",", "&amp;AD405)
&amp;IF(ISBLANK(AJ405),"",", "&amp;AJ405)
&amp;IF(ISBLANK(AP405),"",", "&amp;AP405)
&amp;IF(ISBLANK(AV405),"",", "&amp;AV405)
&amp;IF(ISBLANK(BB405),"",", "&amp;BB405)
&amp;IF(ISBLANK(BH405),"",", "&amp;BH405)</f>
        <v>1, 1</v>
      </c>
      <c r="G405" s="1" t="str">
        <f t="shared" ref="G405:G408" si="830">IF(ISBLANK(M405),"",M405)
&amp;IF(ISBLANK(S405),"",", "&amp;S405)
&amp;IF(ISBLANK(Y405),"",", "&amp;Y405)
&amp;IF(ISBLANK(AE405),"",", "&amp;AE405)
&amp;IF(ISBLANK(AK405),"",", "&amp;AK405)
&amp;IF(ISBLANK(AQ405),"",", "&amp;AQ405)
&amp;IF(ISBLANK(AW405),"",", "&amp;AW405)
&amp;IF(ISBLANK(BC405),"",", "&amp;BC405)
&amp;IF(ISBLANK(BI405),"",", "&amp;BI405)</f>
        <v>1, 1</v>
      </c>
      <c r="H405" s="1" t="str">
        <f t="shared" ref="H405:H408" si="831">IF(ISBLANK(N405),"",N405)
&amp;IF(ISBLANK(T405),"",", "&amp;T405)
&amp;IF(ISBLANK(Z405),"",", "&amp;Z405)
&amp;IF(ISBLANK(AF405),"",", "&amp;AF405)
&amp;IF(ISBLANK(AL405),"",", "&amp;AL405)
&amp;IF(ISBLANK(AR405),"",", "&amp;AR405)
&amp;IF(ISBLANK(AX405),"",", "&amp;AX405)
&amp;IF(ISBLANK(BD405),"",", "&amp;BD405)
&amp;IF(ISBLANK(BJ405),"",", "&amp;BJ405)</f>
        <v>1, 1</v>
      </c>
      <c r="I405" s="3" t="s">
        <v>13</v>
      </c>
      <c r="J405" t="s">
        <v>266</v>
      </c>
      <c r="K405" s="4" t="str">
        <f t="shared" ref="K405:K408" si="832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804"/>
        <v/>
      </c>
      <c r="R405">
        <v>1</v>
      </c>
      <c r="S405">
        <v>1</v>
      </c>
      <c r="T405">
        <v>1</v>
      </c>
      <c r="U405" s="3"/>
      <c r="W405" s="4" t="str">
        <f t="shared" ref="W405:W408" si="833">IF(AND(OR(U405="Gacha",U405="Origin"),ISBLANK(V405)),"서브밸류 필요","")</f>
        <v/>
      </c>
      <c r="AA405" s="3"/>
      <c r="AC405" s="4" t="str">
        <f t="shared" ref="AC405:AC408" si="834">IF(AND(OR(AA405="Gacha",AA405="Origin"),ISBLANK(AB405)),"서브밸류 필요","")</f>
        <v/>
      </c>
      <c r="AG405" s="3"/>
      <c r="AI405" s="4" t="str">
        <f t="shared" ref="AI405:AI408" si="835">IF(AND(OR(AG405="Gacha",AG405="Origin"),ISBLANK(AH405)),"서브밸류 필요","")</f>
        <v/>
      </c>
      <c r="AM405" s="3"/>
      <c r="AO405" s="4" t="str">
        <f t="shared" ref="AO405:AO408" si="836">IF(AND(OR(AM405="Gacha",AM405="Origin"),ISBLANK(AN405)),"서브밸류 필요","")</f>
        <v/>
      </c>
      <c r="AS405" s="3"/>
      <c r="AU405" s="4" t="str">
        <f t="shared" ref="AU405:AU408" si="837">IF(AND(OR(AS405="Gacha",AS405="Origin"),ISBLANK(AT405)),"서브밸류 필요","")</f>
        <v/>
      </c>
      <c r="AY405" s="3"/>
      <c r="BA405" s="4" t="str">
        <f t="shared" ref="BA405:BA408" si="838">IF(AND(OR(AY405="Gacha",AY405="Origin"),ISBLANK(AZ405)),"서브밸류 필요","")</f>
        <v/>
      </c>
      <c r="BE405" s="3"/>
      <c r="BG405" s="4" t="str">
        <f t="shared" ref="BG405:BG408" si="839">IF(AND(OR(BE405="Gacha",BE405="Origin"),ISBLANK(BF405)),"서브밸류 필요","")</f>
        <v/>
      </c>
    </row>
    <row r="406" spans="1:59">
      <c r="A406" s="9" t="s">
        <v>270</v>
      </c>
      <c r="B406" t="s">
        <v>282</v>
      </c>
      <c r="C406" t="str">
        <f t="shared" si="826"/>
        <v>Gacha, Gacha, Gacha</v>
      </c>
      <c r="D406" s="1" t="str">
        <f t="shared" ca="1" si="827"/>
        <v>5, 5, 5</v>
      </c>
      <c r="E406" s="1" t="str">
        <f t="shared" si="828"/>
        <v>n, n, n</v>
      </c>
      <c r="F406" s="1" t="str">
        <f t="shared" si="829"/>
        <v>1, 1, 1</v>
      </c>
      <c r="G406" s="1" t="str">
        <f t="shared" si="830"/>
        <v>1, 1, 1</v>
      </c>
      <c r="H406" s="1" t="str">
        <f t="shared" si="831"/>
        <v>1, 1, 1</v>
      </c>
      <c r="I406" s="3" t="s">
        <v>13</v>
      </c>
      <c r="J406" t="s">
        <v>266</v>
      </c>
      <c r="K406" s="4" t="str">
        <f t="shared" si="832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804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833"/>
        <v/>
      </c>
      <c r="X406">
        <v>1</v>
      </c>
      <c r="Y406">
        <v>1</v>
      </c>
      <c r="Z406">
        <v>1</v>
      </c>
      <c r="AA406" s="3"/>
      <c r="AC406" s="4" t="str">
        <f t="shared" si="834"/>
        <v/>
      </c>
      <c r="AG406" s="3"/>
      <c r="AI406" s="4" t="str">
        <f t="shared" si="835"/>
        <v/>
      </c>
      <c r="AM406" s="3"/>
      <c r="AO406" s="4" t="str">
        <f t="shared" si="836"/>
        <v/>
      </c>
      <c r="AS406" s="3"/>
      <c r="AU406" s="4" t="str">
        <f t="shared" si="837"/>
        <v/>
      </c>
      <c r="AY406" s="3"/>
      <c r="BA406" s="4" t="str">
        <f t="shared" si="838"/>
        <v/>
      </c>
      <c r="BE406" s="3"/>
      <c r="BG406" s="4" t="str">
        <f t="shared" si="839"/>
        <v/>
      </c>
    </row>
    <row r="407" spans="1:59">
      <c r="A407" s="9" t="s">
        <v>271</v>
      </c>
      <c r="B407" t="s">
        <v>283</v>
      </c>
      <c r="C407" t="str">
        <f t="shared" si="826"/>
        <v>Gacha, Gacha, Gacha, Gacha</v>
      </c>
      <c r="D407" s="1" t="str">
        <f t="shared" ca="1" si="827"/>
        <v>5, 5, 5, 5</v>
      </c>
      <c r="E407" s="1" t="str">
        <f t="shared" si="828"/>
        <v>n, n, n, n</v>
      </c>
      <c r="F407" s="1" t="str">
        <f t="shared" si="829"/>
        <v>1, 1, 1, 1</v>
      </c>
      <c r="G407" s="1" t="str">
        <f t="shared" si="830"/>
        <v>1, 1, 1, 1</v>
      </c>
      <c r="H407" s="1" t="str">
        <f t="shared" si="831"/>
        <v>1, 1, 1, 1</v>
      </c>
      <c r="I407" s="3" t="s">
        <v>13</v>
      </c>
      <c r="J407" t="s">
        <v>266</v>
      </c>
      <c r="K407" s="4" t="str">
        <f t="shared" si="832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804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833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834"/>
        <v/>
      </c>
      <c r="AD407">
        <v>1</v>
      </c>
      <c r="AE407">
        <v>1</v>
      </c>
      <c r="AF407">
        <v>1</v>
      </c>
      <c r="AG407" s="3"/>
      <c r="AI407" s="4" t="str">
        <f t="shared" si="835"/>
        <v/>
      </c>
      <c r="AM407" s="3"/>
      <c r="AO407" s="4" t="str">
        <f t="shared" si="836"/>
        <v/>
      </c>
      <c r="AS407" s="3"/>
      <c r="AU407" s="4" t="str">
        <f t="shared" si="837"/>
        <v/>
      </c>
      <c r="AY407" s="3"/>
      <c r="BA407" s="4" t="str">
        <f t="shared" si="838"/>
        <v/>
      </c>
      <c r="BE407" s="3"/>
      <c r="BG407" s="4" t="str">
        <f t="shared" si="839"/>
        <v/>
      </c>
    </row>
    <row r="408" spans="1:59">
      <c r="A408" s="9" t="s">
        <v>272</v>
      </c>
      <c r="B408" t="s">
        <v>284</v>
      </c>
      <c r="C408" t="str">
        <f t="shared" si="826"/>
        <v>Gacha, Gacha, Gacha, Gacha, Gacha</v>
      </c>
      <c r="D408" s="1" t="str">
        <f t="shared" ca="1" si="827"/>
        <v>5, 5, 5, 5, 5</v>
      </c>
      <c r="E408" s="1" t="str">
        <f t="shared" si="828"/>
        <v>n, n, n, n, n</v>
      </c>
      <c r="F408" s="1" t="str">
        <f t="shared" si="829"/>
        <v>1, 1, 1, 1, 1</v>
      </c>
      <c r="G408" s="1" t="str">
        <f t="shared" si="830"/>
        <v>1, 1, 1, 1, 1</v>
      </c>
      <c r="H408" s="1" t="str">
        <f t="shared" si="831"/>
        <v>1, 1, 1, 1, 1</v>
      </c>
      <c r="I408" s="3" t="s">
        <v>13</v>
      </c>
      <c r="J408" t="s">
        <v>266</v>
      </c>
      <c r="K408" s="4" t="str">
        <f t="shared" si="832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804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833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834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835"/>
        <v/>
      </c>
      <c r="AJ408">
        <v>1</v>
      </c>
      <c r="AK408">
        <v>1</v>
      </c>
      <c r="AL408">
        <v>1</v>
      </c>
      <c r="AM408" s="3"/>
      <c r="AO408" s="4" t="str">
        <f t="shared" si="836"/>
        <v/>
      </c>
      <c r="AS408" s="3"/>
      <c r="AU408" s="4" t="str">
        <f t="shared" si="837"/>
        <v/>
      </c>
      <c r="AY408" s="3"/>
      <c r="BA408" s="4" t="str">
        <f t="shared" si="838"/>
        <v/>
      </c>
      <c r="BE408" s="3"/>
      <c r="BG408" s="4" t="str">
        <f t="shared" si="839"/>
        <v/>
      </c>
    </row>
    <row r="409" spans="1:59">
      <c r="A409" s="9" t="s">
        <v>154</v>
      </c>
      <c r="B409" t="s">
        <v>148</v>
      </c>
      <c r="C409" t="str">
        <f t="shared" si="819"/>
        <v>Gacha</v>
      </c>
      <c r="D409" s="1" t="str">
        <f t="shared" ca="1" si="820"/>
        <v>5</v>
      </c>
      <c r="E409" s="1" t="str">
        <f t="shared" si="821"/>
        <v>j</v>
      </c>
      <c r="F409" s="1" t="str">
        <f t="shared" si="822"/>
        <v>1</v>
      </c>
      <c r="G409" s="1" t="str">
        <f t="shared" si="823"/>
        <v>1</v>
      </c>
      <c r="H409" s="1" t="str">
        <f t="shared" si="824"/>
        <v>1</v>
      </c>
      <c r="I409" s="3" t="s">
        <v>13</v>
      </c>
      <c r="J409" t="s">
        <v>151</v>
      </c>
      <c r="K409" s="4" t="str">
        <f t="shared" si="825"/>
        <v/>
      </c>
      <c r="L409">
        <v>1</v>
      </c>
      <c r="M409">
        <v>1</v>
      </c>
      <c r="N409">
        <v>1</v>
      </c>
      <c r="O409" s="3"/>
      <c r="Q409" s="4" t="str">
        <f t="shared" si="804"/>
        <v/>
      </c>
      <c r="U409" s="3"/>
      <c r="W409" s="4" t="str">
        <f t="shared" si="812"/>
        <v/>
      </c>
      <c r="AA409" s="3"/>
      <c r="AC409" s="4" t="str">
        <f t="shared" si="813"/>
        <v/>
      </c>
      <c r="AG409" s="3"/>
      <c r="AI409" s="4" t="str">
        <f t="shared" si="814"/>
        <v/>
      </c>
      <c r="AM409" s="3"/>
      <c r="AO409" s="4" t="str">
        <f t="shared" si="815"/>
        <v/>
      </c>
      <c r="AS409" s="3"/>
      <c r="AU409" s="4" t="str">
        <f t="shared" si="816"/>
        <v/>
      </c>
      <c r="AY409" s="3"/>
      <c r="BA409" s="4" t="str">
        <f t="shared" si="817"/>
        <v/>
      </c>
      <c r="BE409" s="3"/>
      <c r="BG409" s="4" t="str">
        <f t="shared" si="818"/>
        <v/>
      </c>
    </row>
    <row r="410" spans="1:59">
      <c r="A410" s="9" t="s">
        <v>273</v>
      </c>
      <c r="B410" t="s">
        <v>285</v>
      </c>
      <c r="C410" t="str">
        <f t="shared" ref="C410:C413" si="840">IF(ISBLANK(I410),"",I410)
&amp;IF(ISBLANK(O410),"",", "&amp;O410)
&amp;IF(ISBLANK(U410),"",", "&amp;U410)
&amp;IF(ISBLANK(AA410),"",", "&amp;AA410)
&amp;IF(ISBLANK(AG410),"",", "&amp;AG410)
&amp;IF(ISBLANK(AM410),"",", "&amp;AM410)
&amp;IF(ISBLANK(AS410),"",", "&amp;AS410)
&amp;IF(ISBLANK(AY410),"",", "&amp;AY410)
&amp;IF(ISBLANK(BE410),"",", "&amp;BE410)</f>
        <v>Gacha, Gacha</v>
      </c>
      <c r="D410" s="1" t="str">
        <f t="shared" ref="D410:D413" ca="1" si="8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ref="E410:E413" si="842">IF(ISBLANK(J410),"",J410)
&amp;IF(ISBLANK(O410),"",", "&amp;P410)
&amp;IF(ISBLANK(U410),"",", "&amp;V410)
&amp;IF(ISBLANK(AA410),"",", "&amp;AB410)
&amp;IF(ISBLANK(AG410),"",", "&amp;AH410)
&amp;IF(ISBLANK(AM410),"",", "&amp;AN410)
&amp;IF(ISBLANK(AS410),"",", "&amp;AT410)
&amp;IF(ISBLANK(AY410),"",", "&amp;AZ410)
&amp;IF(ISBLANK(BE410),"",", "&amp;BF410)</f>
        <v>j, j</v>
      </c>
      <c r="F410" s="1" t="str">
        <f t="shared" ref="F410:F413" si="843">IF(ISBLANK(L410),"",L410)
&amp;IF(ISBLANK(R410),"",", "&amp;R410)
&amp;IF(ISBLANK(X410),"",", "&amp;X410)
&amp;IF(ISBLANK(AD410),"",", "&amp;AD410)
&amp;IF(ISBLANK(AJ410),"",", "&amp;AJ410)
&amp;IF(ISBLANK(AP410),"",", "&amp;AP410)
&amp;IF(ISBLANK(AV410),"",", "&amp;AV410)
&amp;IF(ISBLANK(BB410),"",", "&amp;BB410)
&amp;IF(ISBLANK(BH410),"",", "&amp;BH410)</f>
        <v>1, 1</v>
      </c>
      <c r="G410" s="1" t="str">
        <f t="shared" ref="G410:G413" si="844">IF(ISBLANK(M410),"",M410)
&amp;IF(ISBLANK(S410),"",", "&amp;S410)
&amp;IF(ISBLANK(Y410),"",", "&amp;Y410)
&amp;IF(ISBLANK(AE410),"",", "&amp;AE410)
&amp;IF(ISBLANK(AK410),"",", "&amp;AK410)
&amp;IF(ISBLANK(AQ410),"",", "&amp;AQ410)
&amp;IF(ISBLANK(AW410),"",", "&amp;AW410)
&amp;IF(ISBLANK(BC410),"",", "&amp;BC410)
&amp;IF(ISBLANK(BI410),"",", "&amp;BI410)</f>
        <v>1, 1</v>
      </c>
      <c r="H410" s="1" t="str">
        <f t="shared" ref="H410:H413" si="845">IF(ISBLANK(N410),"",N410)
&amp;IF(ISBLANK(T410),"",", "&amp;T410)
&amp;IF(ISBLANK(Z410),"",", "&amp;Z410)
&amp;IF(ISBLANK(AF410),"",", "&amp;AF410)
&amp;IF(ISBLANK(AL410),"",", "&amp;AL410)
&amp;IF(ISBLANK(AR410),"",", "&amp;AR410)
&amp;IF(ISBLANK(AX410),"",", "&amp;AX410)
&amp;IF(ISBLANK(BD410),"",", "&amp;BD410)
&amp;IF(ISBLANK(BJ410),"",", "&amp;BJ410)</f>
        <v>1, 1</v>
      </c>
      <c r="I410" s="3" t="s">
        <v>13</v>
      </c>
      <c r="J410" t="s">
        <v>267</v>
      </c>
      <c r="K410" s="4" t="str">
        <f t="shared" ref="K410:K413" si="846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804"/>
        <v/>
      </c>
      <c r="R410">
        <v>1</v>
      </c>
      <c r="S410">
        <v>1</v>
      </c>
      <c r="T410">
        <v>1</v>
      </c>
      <c r="U410" s="3"/>
      <c r="W410" s="4" t="str">
        <f t="shared" ref="W410:W413" si="847">IF(AND(OR(U410="Gacha",U410="Origin"),ISBLANK(V410)),"서브밸류 필요","")</f>
        <v/>
      </c>
      <c r="AA410" s="3"/>
      <c r="AC410" s="4" t="str">
        <f t="shared" ref="AC410:AC413" si="848">IF(AND(OR(AA410="Gacha",AA410="Origin"),ISBLANK(AB410)),"서브밸류 필요","")</f>
        <v/>
      </c>
      <c r="AG410" s="3"/>
      <c r="AI410" s="4" t="str">
        <f t="shared" ref="AI410:AI413" si="849">IF(AND(OR(AG410="Gacha",AG410="Origin"),ISBLANK(AH410)),"서브밸류 필요","")</f>
        <v/>
      </c>
      <c r="AM410" s="3"/>
      <c r="AO410" s="4" t="str">
        <f t="shared" ref="AO410:AO413" si="850">IF(AND(OR(AM410="Gacha",AM410="Origin"),ISBLANK(AN410)),"서브밸류 필요","")</f>
        <v/>
      </c>
      <c r="AS410" s="3"/>
      <c r="AU410" s="4" t="str">
        <f t="shared" ref="AU410:AU413" si="851">IF(AND(OR(AS410="Gacha",AS410="Origin"),ISBLANK(AT410)),"서브밸류 필요","")</f>
        <v/>
      </c>
      <c r="AY410" s="3"/>
      <c r="BA410" s="4" t="str">
        <f t="shared" ref="BA410:BA413" si="852">IF(AND(OR(AY410="Gacha",AY410="Origin"),ISBLANK(AZ410)),"서브밸류 필요","")</f>
        <v/>
      </c>
      <c r="BE410" s="3"/>
      <c r="BG410" s="4" t="str">
        <f t="shared" ref="BG410:BG413" si="853">IF(AND(OR(BE410="Gacha",BE410="Origin"),ISBLANK(BF410)),"서브밸류 필요","")</f>
        <v/>
      </c>
    </row>
    <row r="411" spans="1:59">
      <c r="A411" s="9" t="s">
        <v>274</v>
      </c>
      <c r="B411" t="s">
        <v>286</v>
      </c>
      <c r="C411" t="str">
        <f t="shared" si="840"/>
        <v>Gacha, Gacha, Gacha</v>
      </c>
      <c r="D411" s="1" t="str">
        <f t="shared" ca="1" si="841"/>
        <v>5, 5, 5</v>
      </c>
      <c r="E411" s="1" t="str">
        <f t="shared" si="842"/>
        <v>j, j, j</v>
      </c>
      <c r="F411" s="1" t="str">
        <f t="shared" si="843"/>
        <v>1, 1, 1</v>
      </c>
      <c r="G411" s="1" t="str">
        <f t="shared" si="844"/>
        <v>1, 1, 1</v>
      </c>
      <c r="H411" s="1" t="str">
        <f t="shared" si="845"/>
        <v>1, 1, 1</v>
      </c>
      <c r="I411" s="3" t="s">
        <v>13</v>
      </c>
      <c r="J411" t="s">
        <v>267</v>
      </c>
      <c r="K411" s="4" t="str">
        <f t="shared" si="846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804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847"/>
        <v/>
      </c>
      <c r="X411">
        <v>1</v>
      </c>
      <c r="Y411">
        <v>1</v>
      </c>
      <c r="Z411">
        <v>1</v>
      </c>
      <c r="AA411" s="3"/>
      <c r="AC411" s="4" t="str">
        <f t="shared" si="848"/>
        <v/>
      </c>
      <c r="AG411" s="3"/>
      <c r="AI411" s="4" t="str">
        <f t="shared" si="849"/>
        <v/>
      </c>
      <c r="AM411" s="3"/>
      <c r="AO411" s="4" t="str">
        <f t="shared" si="850"/>
        <v/>
      </c>
      <c r="AS411" s="3"/>
      <c r="AU411" s="4" t="str">
        <f t="shared" si="851"/>
        <v/>
      </c>
      <c r="AY411" s="3"/>
      <c r="BA411" s="4" t="str">
        <f t="shared" si="852"/>
        <v/>
      </c>
      <c r="BE411" s="3"/>
      <c r="BG411" s="4" t="str">
        <f t="shared" si="853"/>
        <v/>
      </c>
    </row>
    <row r="412" spans="1:59">
      <c r="A412" s="9" t="s">
        <v>275</v>
      </c>
      <c r="B412" t="s">
        <v>287</v>
      </c>
      <c r="C412" t="str">
        <f t="shared" si="840"/>
        <v>Gacha, Gacha, Gacha, Gacha</v>
      </c>
      <c r="D412" s="1" t="str">
        <f t="shared" ca="1" si="841"/>
        <v>5, 5, 5, 5</v>
      </c>
      <c r="E412" s="1" t="str">
        <f t="shared" si="842"/>
        <v>j, j, j, j</v>
      </c>
      <c r="F412" s="1" t="str">
        <f t="shared" si="843"/>
        <v>1, 1, 1, 1</v>
      </c>
      <c r="G412" s="1" t="str">
        <f t="shared" si="844"/>
        <v>1, 1, 1, 1</v>
      </c>
      <c r="H412" s="1" t="str">
        <f t="shared" si="845"/>
        <v>1, 1, 1, 1</v>
      </c>
      <c r="I412" s="3" t="s">
        <v>13</v>
      </c>
      <c r="J412" t="s">
        <v>267</v>
      </c>
      <c r="K412" s="4" t="str">
        <f t="shared" si="846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804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847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848"/>
        <v/>
      </c>
      <c r="AD412">
        <v>1</v>
      </c>
      <c r="AE412">
        <v>1</v>
      </c>
      <c r="AF412">
        <v>1</v>
      </c>
      <c r="AG412" s="3"/>
      <c r="AI412" s="4" t="str">
        <f t="shared" si="849"/>
        <v/>
      </c>
      <c r="AM412" s="3"/>
      <c r="AO412" s="4" t="str">
        <f t="shared" si="850"/>
        <v/>
      </c>
      <c r="AS412" s="3"/>
      <c r="AU412" s="4" t="str">
        <f t="shared" si="851"/>
        <v/>
      </c>
      <c r="AY412" s="3"/>
      <c r="BA412" s="4" t="str">
        <f t="shared" si="852"/>
        <v/>
      </c>
      <c r="BE412" s="3"/>
      <c r="BG412" s="4" t="str">
        <f t="shared" si="853"/>
        <v/>
      </c>
    </row>
    <row r="413" spans="1:59">
      <c r="A413" s="9" t="s">
        <v>276</v>
      </c>
      <c r="B413" t="s">
        <v>288</v>
      </c>
      <c r="C413" t="str">
        <f t="shared" si="840"/>
        <v>Gacha, Gacha, Gacha, Gacha, Gacha</v>
      </c>
      <c r="D413" s="1" t="str">
        <f t="shared" ca="1" si="841"/>
        <v>5, 5, 5, 5, 5</v>
      </c>
      <c r="E413" s="1" t="str">
        <f t="shared" si="842"/>
        <v>j, j, j, j, j</v>
      </c>
      <c r="F413" s="1" t="str">
        <f t="shared" si="843"/>
        <v>1, 1, 1, 1, 1</v>
      </c>
      <c r="G413" s="1" t="str">
        <f t="shared" si="844"/>
        <v>1, 1, 1, 1, 1</v>
      </c>
      <c r="H413" s="1" t="str">
        <f t="shared" si="845"/>
        <v>1, 1, 1, 1, 1</v>
      </c>
      <c r="I413" s="3" t="s">
        <v>13</v>
      </c>
      <c r="J413" t="s">
        <v>267</v>
      </c>
      <c r="K413" s="4" t="str">
        <f t="shared" si="846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804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847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848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849"/>
        <v/>
      </c>
      <c r="AJ413">
        <v>1</v>
      </c>
      <c r="AK413">
        <v>1</v>
      </c>
      <c r="AL413">
        <v>1</v>
      </c>
      <c r="AM413" s="3"/>
      <c r="AO413" s="4" t="str">
        <f t="shared" si="850"/>
        <v/>
      </c>
      <c r="AS413" s="3"/>
      <c r="AU413" s="4" t="str">
        <f t="shared" si="851"/>
        <v/>
      </c>
      <c r="AY413" s="3"/>
      <c r="BA413" s="4" t="str">
        <f t="shared" si="852"/>
        <v/>
      </c>
      <c r="BE413" s="3"/>
      <c r="BG413" s="4" t="str">
        <f t="shared" si="853"/>
        <v/>
      </c>
    </row>
    <row r="414" spans="1:59">
      <c r="A414" s="9" t="s">
        <v>155</v>
      </c>
      <c r="B414" t="s">
        <v>149</v>
      </c>
      <c r="C414" t="str">
        <f t="shared" si="819"/>
        <v>Gacha</v>
      </c>
      <c r="D414" s="1" t="str">
        <f t="shared" ca="1" si="820"/>
        <v>5</v>
      </c>
      <c r="E414" s="1" t="str">
        <f t="shared" si="821"/>
        <v>q</v>
      </c>
      <c r="F414" s="1" t="str">
        <f t="shared" si="822"/>
        <v>1</v>
      </c>
      <c r="G414" s="1" t="str">
        <f t="shared" si="823"/>
        <v>1</v>
      </c>
      <c r="H414" s="1" t="str">
        <f t="shared" si="824"/>
        <v>1</v>
      </c>
      <c r="I414" s="3" t="s">
        <v>13</v>
      </c>
      <c r="J414" t="s">
        <v>152</v>
      </c>
      <c r="K414" s="4" t="str">
        <f t="shared" si="825"/>
        <v/>
      </c>
      <c r="L414">
        <v>1</v>
      </c>
      <c r="M414">
        <v>1</v>
      </c>
      <c r="N414">
        <v>1</v>
      </c>
      <c r="O414" s="3"/>
      <c r="Q414" s="4" t="str">
        <f t="shared" si="804"/>
        <v/>
      </c>
      <c r="U414" s="3"/>
      <c r="W414" s="4" t="str">
        <f t="shared" si="812"/>
        <v/>
      </c>
      <c r="AA414" s="3"/>
      <c r="AC414" s="4" t="str">
        <f t="shared" si="813"/>
        <v/>
      </c>
      <c r="AG414" s="3"/>
      <c r="AI414" s="4" t="str">
        <f t="shared" si="814"/>
        <v/>
      </c>
      <c r="AM414" s="3"/>
      <c r="AO414" s="4" t="str">
        <f t="shared" si="815"/>
        <v/>
      </c>
      <c r="AS414" s="3"/>
      <c r="AU414" s="4" t="str">
        <f t="shared" si="816"/>
        <v/>
      </c>
      <c r="AY414" s="3"/>
      <c r="BA414" s="4" t="str">
        <f t="shared" si="817"/>
        <v/>
      </c>
      <c r="BE414" s="3"/>
      <c r="BG414" s="4" t="str">
        <f t="shared" si="818"/>
        <v/>
      </c>
    </row>
    <row r="415" spans="1:59">
      <c r="A415" s="9" t="s">
        <v>277</v>
      </c>
      <c r="B415" t="s">
        <v>289</v>
      </c>
      <c r="C415" t="str">
        <f t="shared" ref="C415:C418" si="854">IF(ISBLANK(I415),"",I415)
&amp;IF(ISBLANK(O415),"",", "&amp;O415)
&amp;IF(ISBLANK(U415),"",", "&amp;U415)
&amp;IF(ISBLANK(AA415),"",", "&amp;AA415)
&amp;IF(ISBLANK(AG415),"",", "&amp;AG415)
&amp;IF(ISBLANK(AM415),"",", "&amp;AM415)
&amp;IF(ISBLANK(AS415),"",", "&amp;AS415)
&amp;IF(ISBLANK(AY415),"",", "&amp;AY415)
&amp;IF(ISBLANK(BE415),"",", "&amp;BE415)</f>
        <v>Gacha, Gacha</v>
      </c>
      <c r="D415" s="1" t="str">
        <f t="shared" ref="D415:D418" ca="1" si="8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ref="E415:E418" si="856">IF(ISBLANK(J415),"",J415)
&amp;IF(ISBLANK(O415),"",", "&amp;P415)
&amp;IF(ISBLANK(U415),"",", "&amp;V415)
&amp;IF(ISBLANK(AA415),"",", "&amp;AB415)
&amp;IF(ISBLANK(AG415),"",", "&amp;AH415)
&amp;IF(ISBLANK(AM415),"",", "&amp;AN415)
&amp;IF(ISBLANK(AS415),"",", "&amp;AT415)
&amp;IF(ISBLANK(AY415),"",", "&amp;AZ415)
&amp;IF(ISBLANK(BE415),"",", "&amp;BF415)</f>
        <v>q, q</v>
      </c>
      <c r="F415" s="1" t="str">
        <f t="shared" ref="F415:F418" si="857">IF(ISBLANK(L415),"",L415)
&amp;IF(ISBLANK(R415),"",", "&amp;R415)
&amp;IF(ISBLANK(X415),"",", "&amp;X415)
&amp;IF(ISBLANK(AD415),"",", "&amp;AD415)
&amp;IF(ISBLANK(AJ415),"",", "&amp;AJ415)
&amp;IF(ISBLANK(AP415),"",", "&amp;AP415)
&amp;IF(ISBLANK(AV415),"",", "&amp;AV415)
&amp;IF(ISBLANK(BB415),"",", "&amp;BB415)
&amp;IF(ISBLANK(BH415),"",", "&amp;BH415)</f>
        <v>1, 1</v>
      </c>
      <c r="G415" s="1" t="str">
        <f t="shared" ref="G415:G418" si="858">IF(ISBLANK(M415),"",M415)
&amp;IF(ISBLANK(S415),"",", "&amp;S415)
&amp;IF(ISBLANK(Y415),"",", "&amp;Y415)
&amp;IF(ISBLANK(AE415),"",", "&amp;AE415)
&amp;IF(ISBLANK(AK415),"",", "&amp;AK415)
&amp;IF(ISBLANK(AQ415),"",", "&amp;AQ415)
&amp;IF(ISBLANK(AW415),"",", "&amp;AW415)
&amp;IF(ISBLANK(BC415),"",", "&amp;BC415)
&amp;IF(ISBLANK(BI415),"",", "&amp;BI415)</f>
        <v>1, 1</v>
      </c>
      <c r="H415" s="1" t="str">
        <f t="shared" ref="H415:H418" si="859">IF(ISBLANK(N415),"",N415)
&amp;IF(ISBLANK(T415),"",", "&amp;T415)
&amp;IF(ISBLANK(Z415),"",", "&amp;Z415)
&amp;IF(ISBLANK(AF415),"",", "&amp;AF415)
&amp;IF(ISBLANK(AL415),"",", "&amp;AL415)
&amp;IF(ISBLANK(AR415),"",", "&amp;AR415)
&amp;IF(ISBLANK(AX415),"",", "&amp;AX415)
&amp;IF(ISBLANK(BD415),"",", "&amp;BD415)
&amp;IF(ISBLANK(BJ415),"",", "&amp;BJ415)</f>
        <v>1, 1</v>
      </c>
      <c r="I415" s="3" t="s">
        <v>13</v>
      </c>
      <c r="J415" t="s">
        <v>268</v>
      </c>
      <c r="K415" s="4" t="str">
        <f t="shared" ref="K415:K418" si="860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804"/>
        <v/>
      </c>
      <c r="R415">
        <v>1</v>
      </c>
      <c r="S415">
        <v>1</v>
      </c>
      <c r="T415">
        <v>1</v>
      </c>
      <c r="U415" s="3"/>
      <c r="W415" s="4" t="str">
        <f t="shared" ref="W415:W418" si="861">IF(AND(OR(U415="Gacha",U415="Origin"),ISBLANK(V415)),"서브밸류 필요","")</f>
        <v/>
      </c>
      <c r="AA415" s="3"/>
      <c r="AC415" s="4" t="str">
        <f t="shared" ref="AC415:AC418" si="862">IF(AND(OR(AA415="Gacha",AA415="Origin"),ISBLANK(AB415)),"서브밸류 필요","")</f>
        <v/>
      </c>
      <c r="AG415" s="3"/>
      <c r="AI415" s="4" t="str">
        <f t="shared" ref="AI415:AI418" si="863">IF(AND(OR(AG415="Gacha",AG415="Origin"),ISBLANK(AH415)),"서브밸류 필요","")</f>
        <v/>
      </c>
      <c r="AM415" s="3"/>
      <c r="AO415" s="4" t="str">
        <f t="shared" ref="AO415:AO418" si="864">IF(AND(OR(AM415="Gacha",AM415="Origin"),ISBLANK(AN415)),"서브밸류 필요","")</f>
        <v/>
      </c>
      <c r="AS415" s="3"/>
      <c r="AU415" s="4" t="str">
        <f t="shared" ref="AU415:AU418" si="865">IF(AND(OR(AS415="Gacha",AS415="Origin"),ISBLANK(AT415)),"서브밸류 필요","")</f>
        <v/>
      </c>
      <c r="AY415" s="3"/>
      <c r="BA415" s="4" t="str">
        <f t="shared" ref="BA415:BA418" si="866">IF(AND(OR(AY415="Gacha",AY415="Origin"),ISBLANK(AZ415)),"서브밸류 필요","")</f>
        <v/>
      </c>
      <c r="BE415" s="3"/>
      <c r="BG415" s="4" t="str">
        <f t="shared" ref="BG415:BG418" si="867">IF(AND(OR(BE415="Gacha",BE415="Origin"),ISBLANK(BF415)),"서브밸류 필요","")</f>
        <v/>
      </c>
    </row>
    <row r="416" spans="1:59">
      <c r="A416" s="9" t="s">
        <v>278</v>
      </c>
      <c r="B416" t="s">
        <v>290</v>
      </c>
      <c r="C416" t="str">
        <f t="shared" si="854"/>
        <v>Gacha, Gacha, Gacha</v>
      </c>
      <c r="D416" s="1" t="str">
        <f t="shared" ca="1" si="855"/>
        <v>5, 5, 5</v>
      </c>
      <c r="E416" s="1" t="str">
        <f t="shared" si="856"/>
        <v>q, q, q</v>
      </c>
      <c r="F416" s="1" t="str">
        <f t="shared" si="857"/>
        <v>1, 1, 1</v>
      </c>
      <c r="G416" s="1" t="str">
        <f t="shared" si="858"/>
        <v>1, 1, 1</v>
      </c>
      <c r="H416" s="1" t="str">
        <f t="shared" si="859"/>
        <v>1, 1, 1</v>
      </c>
      <c r="I416" s="3" t="s">
        <v>13</v>
      </c>
      <c r="J416" t="s">
        <v>268</v>
      </c>
      <c r="K416" s="4" t="str">
        <f t="shared" si="860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804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861"/>
        <v/>
      </c>
      <c r="X416">
        <v>1</v>
      </c>
      <c r="Y416">
        <v>1</v>
      </c>
      <c r="Z416">
        <v>1</v>
      </c>
      <c r="AA416" s="3"/>
      <c r="AC416" s="4" t="str">
        <f t="shared" si="862"/>
        <v/>
      </c>
      <c r="AG416" s="3"/>
      <c r="AI416" s="4" t="str">
        <f t="shared" si="863"/>
        <v/>
      </c>
      <c r="AM416" s="3"/>
      <c r="AO416" s="4" t="str">
        <f t="shared" si="864"/>
        <v/>
      </c>
      <c r="AS416" s="3"/>
      <c r="AU416" s="4" t="str">
        <f t="shared" si="865"/>
        <v/>
      </c>
      <c r="AY416" s="3"/>
      <c r="BA416" s="4" t="str">
        <f t="shared" si="866"/>
        <v/>
      </c>
      <c r="BE416" s="3"/>
      <c r="BG416" s="4" t="str">
        <f t="shared" si="867"/>
        <v/>
      </c>
    </row>
    <row r="417" spans="1:59">
      <c r="A417" s="9" t="s">
        <v>279</v>
      </c>
      <c r="B417" t="s">
        <v>291</v>
      </c>
      <c r="C417" t="str">
        <f t="shared" si="854"/>
        <v>Gacha, Gacha, Gacha, Gacha</v>
      </c>
      <c r="D417" s="1" t="str">
        <f t="shared" ca="1" si="855"/>
        <v>5, 5, 5, 5</v>
      </c>
      <c r="E417" s="1" t="str">
        <f t="shared" si="856"/>
        <v>q, q, q, q</v>
      </c>
      <c r="F417" s="1" t="str">
        <f t="shared" si="857"/>
        <v>1, 1, 1, 1</v>
      </c>
      <c r="G417" s="1" t="str">
        <f t="shared" si="858"/>
        <v>1, 1, 1, 1</v>
      </c>
      <c r="H417" s="1" t="str">
        <f t="shared" si="859"/>
        <v>1, 1, 1, 1</v>
      </c>
      <c r="I417" s="3" t="s">
        <v>13</v>
      </c>
      <c r="J417" t="s">
        <v>268</v>
      </c>
      <c r="K417" s="4" t="str">
        <f t="shared" si="860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804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861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862"/>
        <v/>
      </c>
      <c r="AD417">
        <v>1</v>
      </c>
      <c r="AE417">
        <v>1</v>
      </c>
      <c r="AF417">
        <v>1</v>
      </c>
      <c r="AG417" s="3"/>
      <c r="AI417" s="4" t="str">
        <f t="shared" si="863"/>
        <v/>
      </c>
      <c r="AM417" s="3"/>
      <c r="AO417" s="4" t="str">
        <f t="shared" si="864"/>
        <v/>
      </c>
      <c r="AS417" s="3"/>
      <c r="AU417" s="4" t="str">
        <f t="shared" si="865"/>
        <v/>
      </c>
      <c r="AY417" s="3"/>
      <c r="BA417" s="4" t="str">
        <f t="shared" si="866"/>
        <v/>
      </c>
      <c r="BE417" s="3"/>
      <c r="BG417" s="4" t="str">
        <f t="shared" si="867"/>
        <v/>
      </c>
    </row>
    <row r="418" spans="1:59">
      <c r="A418" s="9" t="s">
        <v>280</v>
      </c>
      <c r="B418" t="s">
        <v>292</v>
      </c>
      <c r="C418" t="str">
        <f t="shared" si="854"/>
        <v>Gacha, Gacha, Gacha, Gacha, Gacha</v>
      </c>
      <c r="D418" s="1" t="str">
        <f t="shared" ca="1" si="855"/>
        <v>5, 5, 5, 5, 5</v>
      </c>
      <c r="E418" s="1" t="str">
        <f t="shared" si="856"/>
        <v>q, q, q, q, q</v>
      </c>
      <c r="F418" s="1" t="str">
        <f t="shared" si="857"/>
        <v>1, 1, 1, 1, 1</v>
      </c>
      <c r="G418" s="1" t="str">
        <f t="shared" si="858"/>
        <v>1, 1, 1, 1, 1</v>
      </c>
      <c r="H418" s="1" t="str">
        <f t="shared" si="859"/>
        <v>1, 1, 1, 1, 1</v>
      </c>
      <c r="I418" s="3" t="s">
        <v>13</v>
      </c>
      <c r="J418" t="s">
        <v>268</v>
      </c>
      <c r="K418" s="4" t="str">
        <f t="shared" si="860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804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861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862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863"/>
        <v/>
      </c>
      <c r="AJ418">
        <v>1</v>
      </c>
      <c r="AK418">
        <v>1</v>
      </c>
      <c r="AL418">
        <v>1</v>
      </c>
      <c r="AM418" s="3"/>
      <c r="AO418" s="4" t="str">
        <f t="shared" si="864"/>
        <v/>
      </c>
      <c r="AS418" s="3"/>
      <c r="AU418" s="4" t="str">
        <f t="shared" si="865"/>
        <v/>
      </c>
      <c r="AY418" s="3"/>
      <c r="BA418" s="4" t="str">
        <f t="shared" si="866"/>
        <v/>
      </c>
      <c r="BE418" s="3"/>
      <c r="BG418" s="4" t="str">
        <f t="shared" si="867"/>
        <v/>
      </c>
    </row>
    <row r="419" spans="1:59">
      <c r="A419" s="9" t="s">
        <v>158</v>
      </c>
      <c r="B419" t="s">
        <v>248</v>
      </c>
      <c r="C419" t="str">
        <f t="shared" si="819"/>
        <v>Gold, Gold, Gacha, Gacha</v>
      </c>
      <c r="D419" s="1" t="str">
        <f t="shared" ca="1" si="820"/>
        <v>2, 2, 5, 5</v>
      </c>
      <c r="E419" s="1" t="str">
        <f t="shared" si="821"/>
        <v>, , k, k</v>
      </c>
      <c r="F419" s="1" t="str">
        <f t="shared" si="822"/>
        <v>1, 1, 1, 1</v>
      </c>
      <c r="G419" s="1" t="str">
        <f t="shared" si="823"/>
        <v>9, 9, 1, 1</v>
      </c>
      <c r="H419" s="1" t="str">
        <f t="shared" si="824"/>
        <v>9, 9, 1, 1</v>
      </c>
      <c r="I419" s="3" t="s">
        <v>88</v>
      </c>
      <c r="K419" s="4" t="str">
        <f t="shared" si="825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804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868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813"/>
        <v/>
      </c>
      <c r="AD419">
        <v>1</v>
      </c>
      <c r="AE419">
        <v>1</v>
      </c>
      <c r="AF419">
        <v>1</v>
      </c>
      <c r="AI419" s="4" t="str">
        <f t="shared" ref="AI419:AI422" si="869">IF(AND(OR(AG419="Gacha",AG419="Origin"),ISBLANK(AH419)),"서브밸류 필요","")</f>
        <v/>
      </c>
      <c r="AM419" s="3"/>
      <c r="AO419" s="4" t="str">
        <f t="shared" ref="AO419:AO422" si="870">IF(AND(OR(AM419="Gacha",AM419="Origin"),ISBLANK(AN419)),"서브밸류 필요","")</f>
        <v/>
      </c>
      <c r="AS419" s="3"/>
      <c r="AU419" s="4" t="str">
        <f t="shared" si="816"/>
        <v/>
      </c>
      <c r="AY419" s="3"/>
      <c r="BA419" s="4" t="str">
        <f t="shared" si="817"/>
        <v/>
      </c>
      <c r="BE419" s="3"/>
      <c r="BG419" s="4" t="str">
        <f t="shared" si="818"/>
        <v/>
      </c>
    </row>
    <row r="420" spans="1:59">
      <c r="A420" s="9" t="s">
        <v>159</v>
      </c>
      <c r="B420" t="s">
        <v>249</v>
      </c>
      <c r="C420" t="str">
        <f t="shared" ref="C420:C422" si="871">IF(ISBLANK(I420),"",I420)
&amp;IF(ISBLANK(O420),"",", "&amp;O420)
&amp;IF(ISBLANK(U420),"",", "&amp;U420)
&amp;IF(ISBLANK(AA420),"",", "&amp;AA420)
&amp;IF(ISBLANK(AG420),"",", "&amp;AG420)
&amp;IF(ISBLANK(AM420),"",", "&amp;AM420)
&amp;IF(ISBLANK(AS420),"",", "&amp;AS420)
&amp;IF(ISBLANK(AY420),"",", "&amp;AY420)
&amp;IF(ISBLANK(BE420),"",", "&amp;BE420)</f>
        <v>Gold, Gold, Gacha, Gacha</v>
      </c>
      <c r="D420" s="1" t="str">
        <f t="shared" ref="D420:D422" ca="1" si="87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ref="E420:E422" si="873">IF(ISBLANK(J420),"",J420)
&amp;IF(ISBLANK(O420),"",", "&amp;P420)
&amp;IF(ISBLANK(U420),"",", "&amp;V420)
&amp;IF(ISBLANK(AA420),"",", "&amp;AB420)
&amp;IF(ISBLANK(AG420),"",", "&amp;AH420)
&amp;IF(ISBLANK(AM420),"",", "&amp;AN420)
&amp;IF(ISBLANK(AS420),"",", "&amp;AT420)
&amp;IF(ISBLANK(AY420),"",", "&amp;AZ420)
&amp;IF(ISBLANK(BE420),"",", "&amp;BF420)</f>
        <v>, , k, k</v>
      </c>
      <c r="F420" s="1" t="str">
        <f t="shared" ref="F420:F422" si="874">IF(ISBLANK(L420),"",L420)
&amp;IF(ISBLANK(R420),"",", "&amp;R420)
&amp;IF(ISBLANK(X420),"",", "&amp;X420)
&amp;IF(ISBLANK(AD420),"",", "&amp;AD420)
&amp;IF(ISBLANK(AJ420),"",", "&amp;AJ420)
&amp;IF(ISBLANK(AP420),"",", "&amp;AP420)
&amp;IF(ISBLANK(AV420),"",", "&amp;AV420)
&amp;IF(ISBLANK(BB420),"",", "&amp;BB420)
&amp;IF(ISBLANK(BH420),"",", "&amp;BH420)</f>
        <v>1, 1, 1, 1</v>
      </c>
      <c r="G420" s="1" t="str">
        <f t="shared" ref="G420:G422" si="875">IF(ISBLANK(M420),"",M420)
&amp;IF(ISBLANK(S420),"",", "&amp;S420)
&amp;IF(ISBLANK(Y420),"",", "&amp;Y420)
&amp;IF(ISBLANK(AE420),"",", "&amp;AE420)
&amp;IF(ISBLANK(AK420),"",", "&amp;AK420)
&amp;IF(ISBLANK(AQ420),"",", "&amp;AQ420)
&amp;IF(ISBLANK(AW420),"",", "&amp;AW420)
&amp;IF(ISBLANK(BC420),"",", "&amp;BC420)
&amp;IF(ISBLANK(BI420),"",", "&amp;BI420)</f>
        <v>9, 9, 1, 1</v>
      </c>
      <c r="H420" s="1" t="str">
        <f t="shared" ref="H420:H422" si="876">IF(ISBLANK(N420),"",N420)
&amp;IF(ISBLANK(T420),"",", "&amp;T420)
&amp;IF(ISBLANK(Z420),"",", "&amp;Z420)
&amp;IF(ISBLANK(AF420),"",", "&amp;AF420)
&amp;IF(ISBLANK(AL420),"",", "&amp;AL420)
&amp;IF(ISBLANK(AR420),"",", "&amp;AR420)
&amp;IF(ISBLANK(AX420),"",", "&amp;AX420)
&amp;IF(ISBLANK(BD420),"",", "&amp;BD420)
&amp;IF(ISBLANK(BJ420),"",", "&amp;BJ420)</f>
        <v>9, 9, 1, 1</v>
      </c>
      <c r="I420" s="3" t="s">
        <v>88</v>
      </c>
      <c r="K420" s="4" t="str">
        <f t="shared" ref="K420:K422" si="877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804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868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878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869"/>
        <v/>
      </c>
      <c r="AM420" s="3"/>
      <c r="AO420" s="4" t="str">
        <f t="shared" si="870"/>
        <v/>
      </c>
      <c r="AS420" s="3"/>
      <c r="AU420" s="4" t="str">
        <f t="shared" si="816"/>
        <v/>
      </c>
      <c r="AY420" s="3"/>
      <c r="BA420" s="4" t="str">
        <f t="shared" si="817"/>
        <v/>
      </c>
      <c r="BE420" s="3"/>
      <c r="BG420" s="4" t="str">
        <f t="shared" si="818"/>
        <v/>
      </c>
    </row>
    <row r="421" spans="1:59">
      <c r="A421" s="9" t="s">
        <v>160</v>
      </c>
      <c r="B421" t="s">
        <v>250</v>
      </c>
      <c r="C421" t="str">
        <f t="shared" si="871"/>
        <v>Gold, Gold, Gacha, Gacha</v>
      </c>
      <c r="D421" s="1" t="str">
        <f t="shared" ca="1" si="872"/>
        <v>2, 2, 5, 5</v>
      </c>
      <c r="E421" s="1" t="str">
        <f t="shared" si="873"/>
        <v>, , k, k</v>
      </c>
      <c r="F421" s="1" t="str">
        <f t="shared" si="874"/>
        <v>1, 1, 1, 1</v>
      </c>
      <c r="G421" s="1" t="str">
        <f t="shared" si="875"/>
        <v>9, 9, 1, 1</v>
      </c>
      <c r="H421" s="1" t="str">
        <f t="shared" si="876"/>
        <v>9, 9, 1, 1</v>
      </c>
      <c r="I421" s="3" t="s">
        <v>88</v>
      </c>
      <c r="K421" s="4" t="str">
        <f t="shared" si="877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804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868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878"/>
        <v/>
      </c>
      <c r="AD421">
        <v>1</v>
      </c>
      <c r="AE421">
        <v>1</v>
      </c>
      <c r="AF421">
        <v>1</v>
      </c>
      <c r="AG421" s="3"/>
      <c r="AI421" s="4" t="str">
        <f t="shared" si="869"/>
        <v/>
      </c>
      <c r="AM421" s="3"/>
      <c r="AO421" s="4" t="str">
        <f t="shared" si="870"/>
        <v/>
      </c>
      <c r="AS421" s="3"/>
      <c r="AU421" s="4" t="str">
        <f t="shared" si="816"/>
        <v/>
      </c>
      <c r="AY421" s="3"/>
      <c r="BA421" s="4" t="str">
        <f t="shared" si="817"/>
        <v/>
      </c>
      <c r="BE421" s="3"/>
      <c r="BG421" s="4" t="str">
        <f t="shared" si="818"/>
        <v/>
      </c>
    </row>
    <row r="422" spans="1:59">
      <c r="A422" s="9" t="s">
        <v>161</v>
      </c>
      <c r="B422" t="s">
        <v>251</v>
      </c>
      <c r="C422" t="str">
        <f t="shared" si="871"/>
        <v>Gold, Gold, Gacha, Gacha, Gacha, Gacha</v>
      </c>
      <c r="D422" s="1" t="str">
        <f t="shared" ca="1" si="872"/>
        <v>2, 2, 5, 5, 5, 5</v>
      </c>
      <c r="E422" s="1" t="str">
        <f t="shared" si="873"/>
        <v>, , k, k, k, k</v>
      </c>
      <c r="F422" s="1" t="str">
        <f t="shared" si="874"/>
        <v>1, 1, 1, 1, 1, 1</v>
      </c>
      <c r="G422" s="1" t="str">
        <f t="shared" si="875"/>
        <v>9, 9, 1, 1, 1, 1</v>
      </c>
      <c r="H422" s="1" t="str">
        <f t="shared" si="876"/>
        <v>9, 9, 1, 1, 1, 1</v>
      </c>
      <c r="I422" s="3" t="s">
        <v>88</v>
      </c>
      <c r="K422" s="4" t="str">
        <f t="shared" si="877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804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868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878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869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870"/>
        <v/>
      </c>
      <c r="AP422">
        <v>1</v>
      </c>
      <c r="AQ422">
        <v>1</v>
      </c>
      <c r="AR422">
        <v>1</v>
      </c>
      <c r="AS422" s="3"/>
      <c r="AU422" s="4" t="str">
        <f t="shared" si="816"/>
        <v/>
      </c>
      <c r="AY422" s="3"/>
      <c r="BA422" s="4" t="str">
        <f t="shared" si="817"/>
        <v/>
      </c>
      <c r="BE422" s="3"/>
      <c r="BG422" s="4" t="str">
        <f t="shared" si="818"/>
        <v/>
      </c>
    </row>
    <row r="423" spans="1:59">
      <c r="A423" s="9" t="s">
        <v>246</v>
      </c>
      <c r="B423" t="s">
        <v>252</v>
      </c>
      <c r="C423" t="str">
        <f t="shared" ref="C423:C424" si="879">IF(ISBLANK(I423),"",I423)
&amp;IF(ISBLANK(O423),"",", "&amp;O423)
&amp;IF(ISBLANK(U423),"",", "&amp;U423)
&amp;IF(ISBLANK(AA423),"",", "&amp;AA423)
&amp;IF(ISBLANK(AG423),"",", "&amp;AG423)
&amp;IF(ISBLANK(AM423),"",", "&amp;AM423)
&amp;IF(ISBLANK(AS423),"",", "&amp;AS423)
&amp;IF(ISBLANK(AY423),"",", "&amp;AY423)
&amp;IF(ISBLANK(BE423),"",", "&amp;BE423)</f>
        <v>Gold, Gold, Gacha, Gacha, Gacha, Gacha, Gacha</v>
      </c>
      <c r="D423" s="1" t="str">
        <f t="shared" ref="D423:D424" ca="1" si="8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ref="E423:E424" si="881">IF(ISBLANK(J423),"",J423)
&amp;IF(ISBLANK(O423),"",", "&amp;P423)
&amp;IF(ISBLANK(U423),"",", "&amp;V423)
&amp;IF(ISBLANK(AA423),"",", "&amp;AB423)
&amp;IF(ISBLANK(AG423),"",", "&amp;AH423)
&amp;IF(ISBLANK(AM423),"",", "&amp;AN423)
&amp;IF(ISBLANK(AS423),"",", "&amp;AT423)
&amp;IF(ISBLANK(AY423),"",", "&amp;AZ423)
&amp;IF(ISBLANK(BE423),"",", "&amp;BF423)</f>
        <v>, , k, k, k, k, k</v>
      </c>
      <c r="F423" s="1" t="str">
        <f t="shared" ref="F423:F424" si="882">IF(ISBLANK(L423),"",L423)
&amp;IF(ISBLANK(R423),"",", "&amp;R423)
&amp;IF(ISBLANK(X423),"",", "&amp;X423)
&amp;IF(ISBLANK(AD423),"",", "&amp;AD423)
&amp;IF(ISBLANK(AJ423),"",", "&amp;AJ423)
&amp;IF(ISBLANK(AP423),"",", "&amp;AP423)
&amp;IF(ISBLANK(AV423),"",", "&amp;AV423)
&amp;IF(ISBLANK(BB423),"",", "&amp;BB423)
&amp;IF(ISBLANK(BH423),"",", "&amp;BH423)</f>
        <v>1, 1, 1, 1, 1, 1, 1</v>
      </c>
      <c r="G423" s="1" t="str">
        <f t="shared" ref="G423:G424" si="883">IF(ISBLANK(M423),"",M423)
&amp;IF(ISBLANK(S423),"",", "&amp;S423)
&amp;IF(ISBLANK(Y423),"",", "&amp;Y423)
&amp;IF(ISBLANK(AE423),"",", "&amp;AE423)
&amp;IF(ISBLANK(AK423),"",", "&amp;AK423)
&amp;IF(ISBLANK(AQ423),"",", "&amp;AQ423)
&amp;IF(ISBLANK(AW423),"",", "&amp;AW423)
&amp;IF(ISBLANK(BC423),"",", "&amp;BC423)
&amp;IF(ISBLANK(BI423),"",", "&amp;BI423)</f>
        <v>9, 9, 1, 1, 1, 1, 1</v>
      </c>
      <c r="H423" s="1" t="str">
        <f t="shared" ref="H423:H424" si="884">IF(ISBLANK(N423),"",N423)
&amp;IF(ISBLANK(T423),"",", "&amp;T423)
&amp;IF(ISBLANK(Z423),"",", "&amp;Z423)
&amp;IF(ISBLANK(AF423),"",", "&amp;AF423)
&amp;IF(ISBLANK(AL423),"",", "&amp;AL423)
&amp;IF(ISBLANK(AR423),"",", "&amp;AR423)
&amp;IF(ISBLANK(AX423),"",", "&amp;AX423)
&amp;IF(ISBLANK(BD423),"",", "&amp;BD423)
&amp;IF(ISBLANK(BJ423),"",", "&amp;BJ423)</f>
        <v>9, 9, 1, 1, 1, 1, 1</v>
      </c>
      <c r="I423" s="3" t="s">
        <v>88</v>
      </c>
      <c r="K423" s="4" t="str">
        <f t="shared" ref="K423:K424" si="885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886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887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888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889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890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816"/>
        <v/>
      </c>
      <c r="AV423">
        <v>1</v>
      </c>
      <c r="AW423">
        <v>1</v>
      </c>
      <c r="AX423">
        <v>1</v>
      </c>
      <c r="AY423" s="3"/>
      <c r="BA423" s="4" t="str">
        <f t="shared" ref="BA423:BA424" si="891">IF(AND(OR(AY423="Gacha",AY423="Origin"),ISBLANK(AZ423)),"서브밸류 필요","")</f>
        <v/>
      </c>
      <c r="BE423" s="3"/>
      <c r="BG423" s="4" t="str">
        <f t="shared" ref="BG423:BG424" si="892">IF(AND(OR(BE423="Gacha",BE423="Origin"),ISBLANK(BF423)),"서브밸류 필요","")</f>
        <v/>
      </c>
    </row>
    <row r="424" spans="1:59">
      <c r="A424" s="9" t="s">
        <v>247</v>
      </c>
      <c r="B424" t="s">
        <v>253</v>
      </c>
      <c r="C424" t="str">
        <f t="shared" si="879"/>
        <v>Gold, Gold, Gacha, Gacha, Gacha, Gacha, Gacha, Gacha</v>
      </c>
      <c r="D424" s="1" t="str">
        <f t="shared" ca="1" si="880"/>
        <v>2, 2, 5, 5, 5, 5, 5, 5</v>
      </c>
      <c r="E424" s="1" t="str">
        <f t="shared" si="881"/>
        <v>, , k, k, k, k, k, k</v>
      </c>
      <c r="F424" s="1" t="str">
        <f t="shared" si="882"/>
        <v>1, 1, 1, 1, 1, 1, 1, 1</v>
      </c>
      <c r="G424" s="1" t="str">
        <f t="shared" si="883"/>
        <v>9, 9, 1, 1, 1, 1, 1, 1</v>
      </c>
      <c r="H424" s="1" t="str">
        <f t="shared" si="884"/>
        <v>9, 9, 1, 1, 1, 1, 1, 1</v>
      </c>
      <c r="I424" s="3" t="s">
        <v>88</v>
      </c>
      <c r="K424" s="4" t="str">
        <f t="shared" si="885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886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887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888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889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890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816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891"/>
        <v/>
      </c>
      <c r="BB424">
        <v>1</v>
      </c>
      <c r="BC424">
        <v>1</v>
      </c>
      <c r="BD424">
        <v>1</v>
      </c>
      <c r="BE424" s="3"/>
      <c r="BG424" s="4" t="str">
        <f t="shared" si="892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O2:O424 U2:U386 AS2:AS386 AM2:AM386 AG2:AG386 I2:I424 BE2:BE386 AA2:AA386 AY264:AY37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2021-07-26T06:59:41Z</dcterms:modified>
</cp:coreProperties>
</file>