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6D48E0A-A7CD-4C44-A9F7-CFCBC262B9C3}" xr6:coauthVersionLast="47" xr6:coauthVersionMax="47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7" i="5" l="1"/>
  <c r="U186" i="5"/>
  <c r="I34" i="5"/>
  <c r="S238" i="5" l="1"/>
  <c r="O238" i="5"/>
  <c r="H238" i="5"/>
  <c r="E238" i="5"/>
  <c r="C238" i="5"/>
  <c r="A238" i="5"/>
  <c r="C237" i="1"/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8" i="5" l="1"/>
  <c r="J719" i="5"/>
  <c r="J720" i="5"/>
  <c r="J713" i="5"/>
  <c r="J714" i="5"/>
  <c r="J715" i="5"/>
  <c r="J716" i="5"/>
  <c r="J717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1" i="5" l="1"/>
  <c r="J492" i="5"/>
  <c r="J493" i="5"/>
  <c r="J494" i="5"/>
  <c r="J495" i="5"/>
  <c r="J496" i="5"/>
  <c r="J497" i="5"/>
  <c r="J498" i="5"/>
  <c r="J499" i="5"/>
  <c r="I511" i="5"/>
  <c r="J510" i="5" l="1"/>
  <c r="J509" i="5"/>
  <c r="J508" i="5"/>
  <c r="J507" i="5"/>
  <c r="J506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05" i="1"/>
  <c r="C118" i="1"/>
  <c r="C131" i="1"/>
  <c r="C147" i="1"/>
  <c r="O119" i="5"/>
  <c r="S359" i="5" l="1"/>
  <c r="O359" i="5"/>
  <c r="J359" i="5"/>
  <c r="H359" i="5"/>
  <c r="E359" i="5"/>
  <c r="C359" i="5"/>
  <c r="A359" i="5"/>
  <c r="S164" i="5"/>
  <c r="O164" i="5"/>
  <c r="H164" i="5"/>
  <c r="E164" i="5"/>
  <c r="C164" i="5"/>
  <c r="A164" i="5"/>
  <c r="S623" i="5"/>
  <c r="O623" i="5"/>
  <c r="H623" i="5"/>
  <c r="E623" i="5"/>
  <c r="C623" i="5"/>
  <c r="A623" i="5"/>
  <c r="S162" i="5"/>
  <c r="O162" i="5"/>
  <c r="H162" i="5"/>
  <c r="E162" i="5"/>
  <c r="C162" i="5"/>
  <c r="A162" i="5"/>
  <c r="S511" i="5"/>
  <c r="H511" i="5"/>
  <c r="E511" i="5"/>
  <c r="C511" i="5"/>
  <c r="A511" i="5"/>
  <c r="O505" i="5"/>
  <c r="H505" i="5"/>
  <c r="E505" i="5"/>
  <c r="C505" i="5"/>
  <c r="A505" i="5"/>
  <c r="O511" i="5"/>
  <c r="C163" i="1"/>
  <c r="C161" i="1"/>
  <c r="S505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2" i="1"/>
  <c r="C83" i="1"/>
  <c r="C84" i="1"/>
  <c r="C81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64" i="1"/>
  <c r="C142" i="1"/>
  <c r="C140" i="1"/>
  <c r="C139" i="1"/>
  <c r="C141" i="1"/>
  <c r="C86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O111" i="5"/>
  <c r="C109" i="1"/>
  <c r="C110" i="1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70" i="1"/>
  <c r="C68" i="1"/>
  <c r="C34" i="1"/>
  <c r="C69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149" i="1"/>
  <c r="C45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55" i="1"/>
  <c r="C121" i="1"/>
  <c r="C120" i="1"/>
  <c r="C119" i="1"/>
  <c r="C122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92" i="1"/>
  <c r="C89" i="1"/>
  <c r="S169" i="5" l="1"/>
  <c r="H169" i="5"/>
  <c r="E169" i="5"/>
  <c r="C169" i="5"/>
  <c r="A169" i="5"/>
  <c r="S168" i="5"/>
  <c r="O168" i="5"/>
  <c r="H168" i="5"/>
  <c r="E168" i="5"/>
  <c r="C168" i="5"/>
  <c r="A168" i="5"/>
  <c r="C168" i="1"/>
  <c r="O169" i="5"/>
  <c r="C16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4" i="1"/>
  <c r="C17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53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4" i="1"/>
  <c r="C132" i="1"/>
  <c r="C133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61" i="1"/>
  <c r="C50" i="1"/>
  <c r="C79" i="1"/>
  <c r="C40" i="1"/>
  <c r="C49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3" i="5" l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2" i="5" l="1"/>
  <c r="O242" i="5"/>
  <c r="H242" i="5"/>
  <c r="E242" i="5"/>
  <c r="C242" i="5"/>
  <c r="A242" i="5"/>
  <c r="C241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158" i="1"/>
  <c r="C60" i="1"/>
  <c r="C43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29" i="1"/>
  <c r="C230" i="1"/>
  <c r="C88" i="1"/>
  <c r="S230" i="5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O699" i="5"/>
  <c r="H699" i="5"/>
  <c r="E699" i="5"/>
  <c r="C699" i="5"/>
  <c r="A699" i="5"/>
  <c r="O698" i="5"/>
  <c r="H698" i="5"/>
  <c r="E698" i="5"/>
  <c r="C698" i="5"/>
  <c r="A698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J639" i="5" l="1"/>
  <c r="J640" i="5"/>
  <c r="J641" i="5"/>
  <c r="J642" i="5"/>
  <c r="J643" i="5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36" i="1"/>
  <c r="C337" i="1"/>
  <c r="C338" i="1"/>
  <c r="S643" i="5" l="1"/>
  <c r="H643" i="5"/>
  <c r="E643" i="5"/>
  <c r="C643" i="5"/>
  <c r="A643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304" i="1"/>
  <c r="O641" i="5"/>
  <c r="C307" i="1"/>
  <c r="O640" i="5"/>
  <c r="O643" i="5"/>
  <c r="O642" i="5"/>
  <c r="C317" i="1"/>
  <c r="O639" i="5"/>
  <c r="C306" i="1"/>
  <c r="C305" i="1"/>
  <c r="J481" i="5" l="1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C290" i="1"/>
  <c r="C291" i="1"/>
  <c r="J336" i="5" l="1"/>
  <c r="J337" i="5"/>
  <c r="J338" i="5"/>
  <c r="J339" i="5"/>
  <c r="J340" i="5"/>
  <c r="S340" i="5"/>
  <c r="H340" i="5"/>
  <c r="E340" i="5"/>
  <c r="C340" i="5"/>
  <c r="A340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O338" i="5"/>
  <c r="O337" i="5"/>
  <c r="O340" i="5"/>
  <c r="O339" i="5"/>
  <c r="O336" i="5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J423" i="5"/>
  <c r="J424" i="5"/>
  <c r="J425" i="5"/>
  <c r="C263" i="1"/>
  <c r="K429" i="5" l="1"/>
  <c r="K430" i="5"/>
  <c r="K431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1" i="1"/>
  <c r="C192" i="1"/>
  <c r="C190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8" i="1"/>
  <c r="C199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O223" i="5"/>
  <c r="C222" i="1"/>
  <c r="C221" i="1"/>
  <c r="S221" i="5" l="1"/>
  <c r="O221" i="5"/>
  <c r="H221" i="5"/>
  <c r="E221" i="5"/>
  <c r="C221" i="5"/>
  <c r="A221" i="5"/>
  <c r="E4" i="4"/>
  <c r="D4" i="4"/>
  <c r="S245" i="5"/>
  <c r="O245" i="5"/>
  <c r="H245" i="5"/>
  <c r="E245" i="5"/>
  <c r="C245" i="5"/>
  <c r="A245" i="5"/>
  <c r="S244" i="5"/>
  <c r="O244" i="5"/>
  <c r="H244" i="5"/>
  <c r="E244" i="5"/>
  <c r="C244" i="5"/>
  <c r="A244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43" i="1"/>
  <c r="C220" i="1"/>
  <c r="C244" i="1"/>
  <c r="C18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9" i="1"/>
  <c r="C218" i="1"/>
  <c r="S243" i="5" l="1"/>
  <c r="O243" i="5"/>
  <c r="H243" i="5"/>
  <c r="E243" i="5"/>
  <c r="C243" i="5"/>
  <c r="A243" i="5"/>
  <c r="H218" i="5" l="1"/>
  <c r="E218" i="5"/>
  <c r="C218" i="5"/>
  <c r="A218" i="5"/>
  <c r="C217" i="1"/>
  <c r="C242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3" i="5" l="1"/>
  <c r="O703" i="5"/>
  <c r="H703" i="5"/>
  <c r="E703" i="5"/>
  <c r="C703" i="5"/>
  <c r="A703" i="5"/>
  <c r="S558" i="5"/>
  <c r="O558" i="5"/>
  <c r="H558" i="5"/>
  <c r="E558" i="5"/>
  <c r="C558" i="5"/>
  <c r="A558" i="5"/>
  <c r="S335" i="5"/>
  <c r="H335" i="5"/>
  <c r="E335" i="5"/>
  <c r="C335" i="5"/>
  <c r="A335" i="5"/>
  <c r="S329" i="5"/>
  <c r="J329" i="5"/>
  <c r="H329" i="5"/>
  <c r="E329" i="5"/>
  <c r="C329" i="5"/>
  <c r="A329" i="5"/>
  <c r="S310" i="5"/>
  <c r="H310" i="5"/>
  <c r="E310" i="5"/>
  <c r="C310" i="5"/>
  <c r="A310" i="5"/>
  <c r="S306" i="5"/>
  <c r="H306" i="5"/>
  <c r="E306" i="5"/>
  <c r="C306" i="5"/>
  <c r="A306" i="5"/>
  <c r="S291" i="5"/>
  <c r="J291" i="5"/>
  <c r="H291" i="5"/>
  <c r="E291" i="5"/>
  <c r="C291" i="5"/>
  <c r="A291" i="5"/>
  <c r="S287" i="5"/>
  <c r="J287" i="5"/>
  <c r="H287" i="5"/>
  <c r="E287" i="5"/>
  <c r="C287" i="5"/>
  <c r="A287" i="5"/>
  <c r="S268" i="5"/>
  <c r="H268" i="5"/>
  <c r="E268" i="5"/>
  <c r="C268" i="5"/>
  <c r="A268" i="5"/>
  <c r="S264" i="5"/>
  <c r="H264" i="5"/>
  <c r="E264" i="5"/>
  <c r="C264" i="5"/>
  <c r="A264" i="5"/>
  <c r="C215" i="1"/>
  <c r="O306" i="5"/>
  <c r="C214" i="1"/>
  <c r="O310" i="5"/>
  <c r="O329" i="5"/>
  <c r="O335" i="5"/>
  <c r="O291" i="5"/>
  <c r="O264" i="5"/>
  <c r="O268" i="5"/>
  <c r="O287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9" i="5" l="1"/>
  <c r="O729" i="5"/>
  <c r="H729" i="5"/>
  <c r="E729" i="5"/>
  <c r="C729" i="5"/>
  <c r="A729" i="5"/>
  <c r="S728" i="5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C342" i="1"/>
  <c r="C340" i="1"/>
  <c r="C339" i="1"/>
  <c r="C212" i="1"/>
  <c r="C341" i="1"/>
  <c r="C213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09" i="1"/>
  <c r="C211" i="1"/>
  <c r="S737" i="5" l="1"/>
  <c r="O737" i="5"/>
  <c r="H737" i="5"/>
  <c r="E737" i="5"/>
  <c r="C737" i="5"/>
  <c r="A737" i="5"/>
  <c r="S736" i="5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8" i="1"/>
  <c r="C175" i="1"/>
  <c r="C347" i="1"/>
  <c r="C349" i="1"/>
  <c r="C176" i="1"/>
  <c r="C35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6" i="5"/>
  <c r="S241" i="5"/>
  <c r="S240" i="5"/>
  <c r="S239" i="5"/>
  <c r="S207" i="5"/>
  <c r="S206" i="5"/>
  <c r="S205" i="5"/>
  <c r="S204" i="5"/>
  <c r="S203" i="5"/>
  <c r="S202" i="5"/>
  <c r="S201" i="5"/>
  <c r="S198" i="5"/>
  <c r="S197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34" i="5"/>
  <c r="S333" i="5"/>
  <c r="S332" i="5"/>
  <c r="S331" i="5"/>
  <c r="S330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0" i="5"/>
  <c r="S289" i="5"/>
  <c r="S288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432" i="5"/>
  <c r="S431" i="5"/>
  <c r="S430" i="5"/>
  <c r="S429" i="5"/>
  <c r="S428" i="5"/>
  <c r="S427" i="5"/>
  <c r="S426" i="5"/>
  <c r="S425" i="5"/>
  <c r="O206" i="5"/>
  <c r="H206" i="5"/>
  <c r="E206" i="5"/>
  <c r="C206" i="5"/>
  <c r="A206" i="5"/>
  <c r="C207" i="1"/>
  <c r="C206" i="1"/>
  <c r="C208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4" i="1"/>
  <c r="C73" i="1"/>
  <c r="C146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06" i="1"/>
  <c r="C117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3" i="1"/>
  <c r="C22" i="1"/>
  <c r="C19" i="1"/>
  <c r="C21" i="1"/>
  <c r="C20" i="1"/>
  <c r="O241" i="5" l="1"/>
  <c r="H241" i="5"/>
  <c r="E241" i="5"/>
  <c r="C241" i="5"/>
  <c r="A241" i="5"/>
  <c r="O240" i="5"/>
  <c r="H240" i="5"/>
  <c r="E240" i="5"/>
  <c r="C240" i="5"/>
  <c r="A240" i="5"/>
  <c r="C239" i="1"/>
  <c r="C240" i="1"/>
  <c r="O239" i="5" l="1"/>
  <c r="H239" i="5"/>
  <c r="E239" i="5"/>
  <c r="C239" i="5"/>
  <c r="A239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38" i="1"/>
  <c r="C201" i="1"/>
  <c r="C202" i="1"/>
  <c r="O198" i="5" l="1"/>
  <c r="H198" i="5"/>
  <c r="E198" i="5"/>
  <c r="C198" i="5"/>
  <c r="A198" i="5"/>
  <c r="O197" i="5"/>
  <c r="H197" i="5"/>
  <c r="E197" i="5"/>
  <c r="C197" i="5"/>
  <c r="A197" i="5"/>
  <c r="C197" i="1"/>
  <c r="C200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83" i="1"/>
  <c r="C193" i="1"/>
  <c r="L435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8" i="1"/>
  <c r="C187" i="1"/>
  <c r="O189" i="5"/>
  <c r="S33" i="5" l="1"/>
  <c r="O33" i="5"/>
  <c r="H33" i="5"/>
  <c r="E33" i="5"/>
  <c r="C33" i="5"/>
  <c r="A33" i="5"/>
  <c r="J341" i="5" l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C32" i="1"/>
  <c r="J305" i="5" l="1"/>
  <c r="J306" i="5" s="1"/>
  <c r="H305" i="5"/>
  <c r="E305" i="5"/>
  <c r="C305" i="5"/>
  <c r="A305" i="5"/>
  <c r="J304" i="5"/>
  <c r="H304" i="5"/>
  <c r="E304" i="5"/>
  <c r="C304" i="5"/>
  <c r="A304" i="5"/>
  <c r="J292" i="5"/>
  <c r="J293" i="5"/>
  <c r="J294" i="5"/>
  <c r="J295" i="5"/>
  <c r="J296" i="5"/>
  <c r="J297" i="5"/>
  <c r="J298" i="5"/>
  <c r="J299" i="5"/>
  <c r="J300" i="5"/>
  <c r="H300" i="5"/>
  <c r="E300" i="5"/>
  <c r="C300" i="5"/>
  <c r="A300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O299" i="5"/>
  <c r="O297" i="5"/>
  <c r="O300" i="5"/>
  <c r="O298" i="5"/>
  <c r="O305" i="5"/>
  <c r="O304" i="5"/>
  <c r="J307" i="5" l="1"/>
  <c r="J308" i="5"/>
  <c r="J309" i="5"/>
  <c r="J310" i="5" s="1"/>
  <c r="J301" i="5"/>
  <c r="J302" i="5"/>
  <c r="J303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8" i="5"/>
  <c r="J289" i="5"/>
  <c r="J290" i="5"/>
  <c r="J511" i="5" l="1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30" i="5"/>
  <c r="J331" i="5"/>
  <c r="J33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9" i="1"/>
  <c r="C16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9" i="5" l="1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 s="1"/>
  <c r="C184" i="1"/>
  <c r="O684" i="5" l="1"/>
  <c r="A679" i="5" l="1"/>
  <c r="C679" i="5"/>
  <c r="E679" i="5"/>
  <c r="H679" i="5"/>
  <c r="O679" i="5"/>
  <c r="S679" i="5"/>
  <c r="J667" i="5" l="1"/>
  <c r="J668" i="5"/>
  <c r="J669" i="5"/>
  <c r="J670" i="5"/>
  <c r="J671" i="5"/>
  <c r="L436" i="5" l="1"/>
  <c r="L437" i="5"/>
  <c r="S594" i="5"/>
  <c r="O594" i="5"/>
  <c r="H594" i="5"/>
  <c r="E594" i="5"/>
  <c r="C594" i="5"/>
  <c r="A594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93" i="5"/>
  <c r="O593" i="5"/>
  <c r="H593" i="5"/>
  <c r="E593" i="5"/>
  <c r="C593" i="5"/>
  <c r="A593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4" i="5"/>
  <c r="J533" i="5" s="1"/>
  <c r="J532" i="5" s="1"/>
  <c r="J531" i="5" s="1"/>
  <c r="C7" i="1"/>
  <c r="C5" i="1"/>
  <c r="C6" i="1"/>
  <c r="C182" i="1"/>
  <c r="C12" i="1"/>
  <c r="C14" i="1"/>
  <c r="C13" i="1"/>
  <c r="L512" i="5" l="1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K454" i="5" l="1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O413" i="5" l="1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H309" i="5" l="1"/>
  <c r="E309" i="5"/>
  <c r="C309" i="5"/>
  <c r="A309" i="5"/>
  <c r="H308" i="5"/>
  <c r="E308" i="5"/>
  <c r="C308" i="5"/>
  <c r="A308" i="5"/>
  <c r="O308" i="5"/>
  <c r="O309" i="5"/>
  <c r="H290" i="5" l="1"/>
  <c r="E290" i="5"/>
  <c r="C290" i="5"/>
  <c r="A290" i="5"/>
  <c r="H289" i="5"/>
  <c r="E289" i="5"/>
  <c r="C289" i="5"/>
  <c r="A289" i="5"/>
  <c r="O290" i="5"/>
  <c r="O289" i="5"/>
  <c r="S12" i="5" l="1"/>
  <c r="O12" i="5"/>
  <c r="H12" i="5"/>
  <c r="E12" i="5"/>
  <c r="C12" i="5"/>
  <c r="A12" i="5"/>
  <c r="C11" i="1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C334" i="1"/>
  <c r="C335" i="1"/>
  <c r="C333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55" i="5"/>
  <c r="H655" i="5"/>
  <c r="E655" i="5"/>
  <c r="C655" i="5"/>
  <c r="A655" i="5"/>
  <c r="S654" i="5"/>
  <c r="H654" i="5"/>
  <c r="E654" i="5"/>
  <c r="C654" i="5"/>
  <c r="A654" i="5"/>
  <c r="S653" i="5"/>
  <c r="H653" i="5"/>
  <c r="E653" i="5"/>
  <c r="C653" i="5"/>
  <c r="A653" i="5"/>
  <c r="O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S443" i="5"/>
  <c r="O437" i="5"/>
  <c r="H437" i="5"/>
  <c r="E437" i="5"/>
  <c r="C437" i="5"/>
  <c r="A437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O425" i="5"/>
  <c r="H425" i="5"/>
  <c r="E425" i="5"/>
  <c r="C425" i="5"/>
  <c r="A425" i="5"/>
  <c r="O424" i="5"/>
  <c r="H424" i="5"/>
  <c r="E424" i="5"/>
  <c r="C424" i="5"/>
  <c r="A424" i="5"/>
  <c r="O423" i="5"/>
  <c r="H423" i="5"/>
  <c r="E423" i="5"/>
  <c r="C423" i="5"/>
  <c r="A423" i="5"/>
  <c r="C321" i="1"/>
  <c r="O655" i="5"/>
  <c r="O654" i="5"/>
  <c r="C279" i="1"/>
  <c r="S652" i="5"/>
  <c r="C275" i="1"/>
  <c r="C320" i="1"/>
  <c r="O653" i="5"/>
  <c r="C277" i="1"/>
  <c r="S650" i="5"/>
  <c r="C325" i="1"/>
  <c r="S651" i="5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C266" i="1"/>
  <c r="C255" i="1"/>
  <c r="C273" i="1"/>
  <c r="C254" i="1"/>
  <c r="C258" i="1"/>
  <c r="C259" i="1"/>
  <c r="C267" i="1"/>
  <c r="C271" i="1"/>
  <c r="C257" i="1"/>
  <c r="C270" i="1"/>
  <c r="C265" i="1"/>
  <c r="C272" i="1"/>
  <c r="C256" i="1"/>
  <c r="C269" i="1"/>
  <c r="A731" i="5" l="1"/>
  <c r="C731" i="5"/>
  <c r="E731" i="5"/>
  <c r="H731" i="5"/>
  <c r="O731" i="5"/>
  <c r="S731" i="5"/>
  <c r="S677" i="5"/>
  <c r="O677" i="5"/>
  <c r="H677" i="5"/>
  <c r="E677" i="5"/>
  <c r="C677" i="5"/>
  <c r="A677" i="5"/>
  <c r="O428" i="5" l="1"/>
  <c r="H428" i="5"/>
  <c r="E428" i="5"/>
  <c r="C428" i="5"/>
  <c r="A428" i="5"/>
  <c r="O427" i="5"/>
  <c r="H427" i="5"/>
  <c r="E427" i="5"/>
  <c r="C427" i="5"/>
  <c r="A427" i="5"/>
  <c r="O422" i="5"/>
  <c r="H422" i="5"/>
  <c r="E422" i="5"/>
  <c r="C422" i="5"/>
  <c r="A422" i="5"/>
  <c r="O421" i="5"/>
  <c r="H421" i="5"/>
  <c r="E421" i="5"/>
  <c r="C421" i="5"/>
  <c r="A421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15" i="1"/>
  <c r="C153" i="1"/>
  <c r="C157" i="1"/>
  <c r="C100" i="1"/>
  <c r="C78" i="1"/>
  <c r="C104" i="1"/>
  <c r="C150" i="1"/>
  <c r="C97" i="1"/>
  <c r="C111" i="1"/>
  <c r="C160" i="1"/>
  <c r="C80" i="1"/>
  <c r="C85" i="1"/>
  <c r="C112" i="1"/>
  <c r="C87" i="1"/>
  <c r="C123" i="1"/>
  <c r="C135" i="1"/>
  <c r="C95" i="1"/>
  <c r="C144" i="1"/>
  <c r="C10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4" i="1"/>
  <c r="C36" i="1"/>
  <c r="C59" i="1"/>
  <c r="C51" i="1"/>
  <c r="C47" i="1"/>
  <c r="C41" i="1"/>
  <c r="S36" i="5" l="1"/>
  <c r="O36" i="5"/>
  <c r="H36" i="5"/>
  <c r="E36" i="5"/>
  <c r="C36" i="5"/>
  <c r="A36" i="5"/>
  <c r="C35" i="1"/>
  <c r="I531" i="5" l="1"/>
  <c r="I532" i="5"/>
  <c r="O467" i="5" l="1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S456" i="5"/>
  <c r="S467" i="5"/>
  <c r="S458" i="5"/>
  <c r="S465" i="5"/>
  <c r="S457" i="5"/>
  <c r="S466" i="5"/>
  <c r="I533" i="5" l="1"/>
  <c r="I534" i="5" l="1"/>
  <c r="I535" i="5" l="1"/>
  <c r="O434" i="5" l="1"/>
  <c r="H434" i="5"/>
  <c r="E434" i="5"/>
  <c r="C434" i="5"/>
  <c r="A434" i="5"/>
  <c r="O433" i="5"/>
  <c r="H433" i="5"/>
  <c r="E433" i="5"/>
  <c r="C433" i="5"/>
  <c r="A43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5" i="1"/>
  <c r="C2" i="1"/>
  <c r="C26" i="1"/>
  <c r="C28" i="1"/>
  <c r="C27" i="1"/>
  <c r="S26" i="5" l="1"/>
  <c r="O26" i="5"/>
  <c r="H26" i="5"/>
  <c r="E26" i="5"/>
  <c r="C26" i="5"/>
  <c r="A26" i="5"/>
  <c r="S733" i="5" l="1"/>
  <c r="O733" i="5"/>
  <c r="H733" i="5"/>
  <c r="E733" i="5"/>
  <c r="C733" i="5"/>
  <c r="A733" i="5"/>
  <c r="S732" i="5"/>
  <c r="O732" i="5"/>
  <c r="H732" i="5"/>
  <c r="E732" i="5"/>
  <c r="C732" i="5"/>
  <c r="A732" i="5"/>
  <c r="H730" i="5" l="1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8" i="5"/>
  <c r="H676" i="5"/>
  <c r="H675" i="5"/>
  <c r="H674" i="5"/>
  <c r="H673" i="5"/>
  <c r="H672" i="5"/>
  <c r="H666" i="5"/>
  <c r="H665" i="5"/>
  <c r="H664" i="5"/>
  <c r="H663" i="5"/>
  <c r="H662" i="5"/>
  <c r="H661" i="5"/>
  <c r="H660" i="5"/>
  <c r="H659" i="5"/>
  <c r="H658" i="5"/>
  <c r="H657" i="5"/>
  <c r="H656" i="5"/>
  <c r="H649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2" i="5"/>
  <c r="H589" i="5"/>
  <c r="H588" i="5"/>
  <c r="H587" i="5"/>
  <c r="H555" i="5"/>
  <c r="H554" i="5"/>
  <c r="H553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6" i="5"/>
  <c r="H515" i="5"/>
  <c r="H514" i="5"/>
  <c r="H513" i="5"/>
  <c r="H512" i="5"/>
  <c r="H510" i="5"/>
  <c r="H509" i="5"/>
  <c r="H508" i="5"/>
  <c r="H507" i="5"/>
  <c r="H506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64" i="5"/>
  <c r="H463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2" i="5"/>
  <c r="H426" i="5"/>
  <c r="H420" i="5"/>
  <c r="H386" i="5"/>
  <c r="H385" i="5"/>
  <c r="H384" i="5"/>
  <c r="H383" i="5"/>
  <c r="H382" i="5"/>
  <c r="H381" i="5"/>
  <c r="H380" i="5"/>
  <c r="H379" i="5"/>
  <c r="H378" i="5"/>
  <c r="H349" i="5"/>
  <c r="H348" i="5"/>
  <c r="H347" i="5"/>
  <c r="H346" i="5"/>
  <c r="H345" i="5"/>
  <c r="H344" i="5"/>
  <c r="H343" i="5"/>
  <c r="H342" i="5"/>
  <c r="H341" i="5"/>
  <c r="H334" i="5"/>
  <c r="H333" i="5"/>
  <c r="H332" i="5"/>
  <c r="H331" i="5"/>
  <c r="H330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3" i="5"/>
  <c r="H302" i="5"/>
  <c r="H301" i="5"/>
  <c r="H296" i="5"/>
  <c r="H295" i="5"/>
  <c r="H294" i="5"/>
  <c r="H293" i="5"/>
  <c r="H292" i="5"/>
  <c r="H288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7" i="5"/>
  <c r="H266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30" i="5"/>
  <c r="O730" i="5"/>
  <c r="E730" i="5"/>
  <c r="C730" i="5"/>
  <c r="A730" i="5"/>
  <c r="E4" i="6"/>
  <c r="C2" i="6"/>
  <c r="E5" i="6"/>
  <c r="E2" i="6"/>
  <c r="C346" i="1"/>
  <c r="C3" i="6"/>
  <c r="E3" i="6"/>
  <c r="C4" i="6"/>
  <c r="C5" i="6"/>
  <c r="C345" i="1"/>
  <c r="S694" i="5" l="1"/>
  <c r="O694" i="5"/>
  <c r="E694" i="5"/>
  <c r="C694" i="5"/>
  <c r="A694" i="5"/>
  <c r="S693" i="5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61" i="5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S649" i="5"/>
  <c r="E649" i="5"/>
  <c r="C649" i="5"/>
  <c r="A649" i="5"/>
  <c r="S648" i="5"/>
  <c r="E648" i="5"/>
  <c r="C648" i="5"/>
  <c r="A648" i="5"/>
  <c r="S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S634" i="5"/>
  <c r="S635" i="5"/>
  <c r="S636" i="5"/>
  <c r="S638" i="5"/>
  <c r="S637" i="5"/>
  <c r="O648" i="5"/>
  <c r="C344" i="1"/>
  <c r="S644" i="5"/>
  <c r="S646" i="5"/>
  <c r="O647" i="5"/>
  <c r="C343" i="1"/>
  <c r="C323" i="1"/>
  <c r="S645" i="5"/>
  <c r="O649" i="5"/>
  <c r="C314" i="1"/>
  <c r="C322" i="1"/>
  <c r="C332" i="1"/>
  <c r="C316" i="1"/>
  <c r="C315" i="1"/>
  <c r="S689" i="5" l="1"/>
  <c r="S688" i="5"/>
  <c r="S687" i="5"/>
  <c r="S686" i="5"/>
  <c r="S685" i="5"/>
  <c r="S684" i="5"/>
  <c r="S683" i="5"/>
  <c r="S682" i="5"/>
  <c r="S681" i="5"/>
  <c r="S680" i="5"/>
  <c r="S678" i="5"/>
  <c r="S676" i="5"/>
  <c r="S675" i="5"/>
  <c r="S674" i="5"/>
  <c r="S673" i="5"/>
  <c r="S672" i="5"/>
  <c r="S666" i="5"/>
  <c r="S665" i="5"/>
  <c r="S664" i="5"/>
  <c r="S663" i="5"/>
  <c r="S662" i="5"/>
  <c r="S633" i="5"/>
  <c r="S632" i="5"/>
  <c r="S631" i="5"/>
  <c r="S630" i="5"/>
  <c r="S629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2" i="5"/>
  <c r="S589" i="5"/>
  <c r="S588" i="5"/>
  <c r="S587" i="5"/>
  <c r="S555" i="5"/>
  <c r="S554" i="5"/>
  <c r="S553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10" i="5"/>
  <c r="S509" i="5"/>
  <c r="S508" i="5"/>
  <c r="S507" i="5"/>
  <c r="S506" i="5"/>
  <c r="S499" i="5"/>
  <c r="S498" i="5"/>
  <c r="S497" i="5"/>
  <c r="S496" i="5"/>
  <c r="S495" i="5"/>
  <c r="S494" i="5"/>
  <c r="S493" i="5"/>
  <c r="S492" i="5"/>
  <c r="S491" i="5"/>
  <c r="S453" i="5"/>
  <c r="S452" i="5"/>
  <c r="S451" i="5"/>
  <c r="S450" i="5"/>
  <c r="S449" i="5"/>
  <c r="S448" i="5"/>
  <c r="S447" i="5"/>
  <c r="S446" i="5"/>
  <c r="S445" i="5"/>
  <c r="S444" i="5"/>
  <c r="S440" i="5"/>
  <c r="S439" i="5"/>
  <c r="S438" i="5"/>
  <c r="S434" i="5"/>
  <c r="S43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182" i="5"/>
  <c r="S180" i="5"/>
  <c r="S179" i="5"/>
  <c r="S34" i="5"/>
  <c r="S32" i="5"/>
  <c r="O689" i="5"/>
  <c r="E689" i="5"/>
  <c r="C689" i="5"/>
  <c r="A689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E684" i="5"/>
  <c r="C684" i="5"/>
  <c r="A684" i="5"/>
  <c r="S463" i="5"/>
  <c r="S523" i="5"/>
  <c r="S524" i="5"/>
  <c r="S516" i="5"/>
  <c r="S525" i="5"/>
  <c r="S521" i="5"/>
  <c r="S454" i="5"/>
  <c r="S455" i="5"/>
  <c r="S514" i="5"/>
  <c r="S522" i="5"/>
  <c r="S464" i="5"/>
  <c r="S512" i="5"/>
  <c r="S513" i="5"/>
  <c r="S515" i="5"/>
  <c r="S626" i="5"/>
  <c r="S527" i="5"/>
  <c r="S530" i="5"/>
  <c r="S529" i="5"/>
  <c r="S501" i="5"/>
  <c r="S500" i="5"/>
  <c r="S526" i="5"/>
  <c r="S488" i="5"/>
  <c r="S625" i="5"/>
  <c r="S178" i="5"/>
  <c r="S528" i="5"/>
  <c r="S487" i="5"/>
  <c r="S502" i="5"/>
  <c r="S485" i="5"/>
  <c r="S627" i="5"/>
  <c r="S181" i="5"/>
  <c r="S489" i="5"/>
  <c r="S483" i="5"/>
  <c r="S484" i="5"/>
  <c r="S490" i="5"/>
  <c r="S504" i="5"/>
  <c r="S486" i="5"/>
  <c r="S628" i="5"/>
  <c r="S482" i="5"/>
  <c r="S503" i="5"/>
  <c r="S624" i="5"/>
  <c r="O683" i="5" l="1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O678" i="5"/>
  <c r="E678" i="5"/>
  <c r="C678" i="5"/>
  <c r="A678" i="5"/>
  <c r="C331" i="1"/>
  <c r="C327" i="1"/>
  <c r="C330" i="1"/>
  <c r="C326" i="1"/>
  <c r="O622" i="5" l="1"/>
  <c r="E622" i="5"/>
  <c r="C622" i="5"/>
  <c r="A622" i="5"/>
  <c r="O621" i="5"/>
  <c r="E621" i="5"/>
  <c r="C621" i="5"/>
  <c r="A621" i="5"/>
  <c r="O620" i="5"/>
  <c r="E620" i="5"/>
  <c r="C620" i="5"/>
  <c r="A620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589" i="5"/>
  <c r="E589" i="5"/>
  <c r="C589" i="5"/>
  <c r="A589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66" i="5" l="1"/>
  <c r="C666" i="5"/>
  <c r="A666" i="5"/>
  <c r="E665" i="5"/>
  <c r="C665" i="5"/>
  <c r="A665" i="5"/>
  <c r="E664" i="5"/>
  <c r="C664" i="5"/>
  <c r="A664" i="5"/>
  <c r="E663" i="5"/>
  <c r="C663" i="5"/>
  <c r="A663" i="5"/>
  <c r="E662" i="5"/>
  <c r="C662" i="5"/>
  <c r="A662" i="5"/>
  <c r="E633" i="5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19" i="5"/>
  <c r="E619" i="5"/>
  <c r="C619" i="5"/>
  <c r="A619" i="5"/>
  <c r="O618" i="5"/>
  <c r="E618" i="5"/>
  <c r="C618" i="5"/>
  <c r="A618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2" i="5"/>
  <c r="E592" i="5"/>
  <c r="C592" i="5"/>
  <c r="A592" i="5"/>
  <c r="O588" i="5"/>
  <c r="E588" i="5"/>
  <c r="C588" i="5"/>
  <c r="A588" i="5"/>
  <c r="O587" i="5"/>
  <c r="E587" i="5"/>
  <c r="C587" i="5"/>
  <c r="A58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666" i="5"/>
  <c r="O664" i="5"/>
  <c r="O662" i="5"/>
  <c r="O665" i="5"/>
  <c r="O663" i="5"/>
  <c r="O633" i="5"/>
  <c r="O631" i="5"/>
  <c r="O629" i="5"/>
  <c r="O630" i="5"/>
  <c r="O632" i="5"/>
  <c r="C313" i="1"/>
  <c r="C308" i="1"/>
  <c r="C319" i="1"/>
  <c r="C311" i="1"/>
  <c r="C309" i="1"/>
  <c r="C303" i="1"/>
  <c r="C300" i="1"/>
  <c r="C302" i="1"/>
  <c r="C301" i="1"/>
  <c r="C328" i="1"/>
  <c r="C318" i="1"/>
  <c r="C312" i="1"/>
  <c r="C329" i="1"/>
  <c r="C324" i="1"/>
  <c r="C310" i="1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C516" i="5"/>
  <c r="C515" i="5"/>
  <c r="C514" i="5"/>
  <c r="C513" i="5"/>
  <c r="C512" i="5"/>
  <c r="C510" i="5"/>
  <c r="C509" i="5"/>
  <c r="C508" i="5"/>
  <c r="C507" i="5"/>
  <c r="C506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64" i="5"/>
  <c r="C463" i="5"/>
  <c r="C455" i="5"/>
  <c r="C454" i="5"/>
  <c r="C298" i="1"/>
  <c r="C297" i="1"/>
  <c r="C299" i="1"/>
  <c r="E516" i="5" l="1"/>
  <c r="A516" i="5"/>
  <c r="E515" i="5"/>
  <c r="A515" i="5"/>
  <c r="E514" i="5"/>
  <c r="A514" i="5"/>
  <c r="E513" i="5"/>
  <c r="A513" i="5"/>
  <c r="E512" i="5"/>
  <c r="A512" i="5"/>
  <c r="A510" i="5"/>
  <c r="E510" i="5"/>
  <c r="O516" i="5"/>
  <c r="O514" i="5"/>
  <c r="O512" i="5"/>
  <c r="O513" i="5"/>
  <c r="O515" i="5"/>
  <c r="E509" i="5"/>
  <c r="A509" i="5"/>
  <c r="E508" i="5"/>
  <c r="A508" i="5"/>
  <c r="O504" i="5"/>
  <c r="E504" i="5"/>
  <c r="A504" i="5"/>
  <c r="O503" i="5"/>
  <c r="E503" i="5"/>
  <c r="A503" i="5"/>
  <c r="O502" i="5"/>
  <c r="E502" i="5"/>
  <c r="A502" i="5"/>
  <c r="E499" i="5"/>
  <c r="A499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O490" i="5"/>
  <c r="E490" i="5"/>
  <c r="A490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386" i="5"/>
  <c r="O385" i="5"/>
  <c r="O384" i="5"/>
  <c r="O383" i="5"/>
  <c r="O382" i="5"/>
  <c r="O381" i="5"/>
  <c r="O380" i="5"/>
  <c r="O379" i="5"/>
  <c r="O378" i="5"/>
  <c r="O349" i="5"/>
  <c r="O348" i="5"/>
  <c r="O347" i="5"/>
  <c r="O346" i="5"/>
  <c r="O345" i="5"/>
  <c r="O344" i="5"/>
  <c r="O343" i="5"/>
  <c r="O342" i="5"/>
  <c r="O341" i="5"/>
  <c r="O501" i="5"/>
  <c r="O500" i="5"/>
  <c r="O483" i="5"/>
  <c r="O482" i="5"/>
  <c r="O464" i="5"/>
  <c r="O463" i="5"/>
  <c r="O455" i="5"/>
  <c r="E507" i="5"/>
  <c r="A507" i="5"/>
  <c r="E506" i="5"/>
  <c r="A506" i="5"/>
  <c r="E501" i="5"/>
  <c r="A501" i="5"/>
  <c r="E500" i="5"/>
  <c r="A500" i="5"/>
  <c r="E492" i="5"/>
  <c r="A492" i="5"/>
  <c r="E491" i="5"/>
  <c r="A491" i="5"/>
  <c r="E483" i="5"/>
  <c r="A483" i="5"/>
  <c r="E482" i="5"/>
  <c r="A482" i="5"/>
  <c r="O499" i="5"/>
  <c r="O493" i="5"/>
  <c r="C296" i="1"/>
  <c r="O507" i="5"/>
  <c r="O498" i="5"/>
  <c r="O496" i="5"/>
  <c r="O495" i="5"/>
  <c r="O509" i="5"/>
  <c r="O497" i="5"/>
  <c r="O494" i="5"/>
  <c r="O510" i="5"/>
  <c r="O492" i="5"/>
  <c r="O506" i="5"/>
  <c r="O508" i="5"/>
  <c r="O491" i="5"/>
  <c r="E464" i="5" l="1"/>
  <c r="A464" i="5"/>
  <c r="E463" i="5"/>
  <c r="A463" i="5"/>
  <c r="E455" i="5"/>
  <c r="A455" i="5"/>
  <c r="O454" i="5"/>
  <c r="O453" i="5"/>
  <c r="E454" i="5"/>
  <c r="C453" i="5"/>
  <c r="A454" i="5"/>
  <c r="C292" i="1"/>
  <c r="C293" i="1"/>
  <c r="C295" i="1"/>
  <c r="C294" i="1"/>
  <c r="C289" i="1"/>
  <c r="E386" i="5" l="1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81" i="5"/>
  <c r="E380" i="5"/>
  <c r="E379" i="5"/>
  <c r="E378" i="5"/>
  <c r="E344" i="5"/>
  <c r="E343" i="5"/>
  <c r="E342" i="5"/>
  <c r="E341" i="5"/>
  <c r="C381" i="5"/>
  <c r="C380" i="5"/>
  <c r="C379" i="5"/>
  <c r="C378" i="5"/>
  <c r="C344" i="5"/>
  <c r="C343" i="5"/>
  <c r="C342" i="5"/>
  <c r="C341" i="5"/>
  <c r="A343" i="5"/>
  <c r="A344" i="5"/>
  <c r="A379" i="5"/>
  <c r="A381" i="5"/>
  <c r="A380" i="5"/>
  <c r="A378" i="5"/>
  <c r="A342" i="5"/>
  <c r="A341" i="5"/>
  <c r="E267" i="5"/>
  <c r="C267" i="5"/>
  <c r="A267" i="5"/>
  <c r="E266" i="5"/>
  <c r="C266" i="5"/>
  <c r="A266" i="5"/>
  <c r="C268" i="1"/>
  <c r="O266" i="5"/>
  <c r="C288" i="1"/>
  <c r="C264" i="1"/>
  <c r="O267" i="5"/>
  <c r="S28" i="5" l="1"/>
  <c r="S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2" i="5"/>
  <c r="O426" i="5"/>
  <c r="O420" i="5"/>
  <c r="O182" i="5"/>
  <c r="O181" i="5"/>
  <c r="O180" i="5"/>
  <c r="O179" i="5"/>
  <c r="O178" i="5"/>
  <c r="O34" i="5"/>
  <c r="O32" i="5"/>
  <c r="O28" i="5"/>
  <c r="O3" i="5"/>
  <c r="C245" i="1"/>
  <c r="O273" i="5"/>
  <c r="O253" i="5"/>
  <c r="O313" i="5"/>
  <c r="O327" i="5"/>
  <c r="O251" i="5"/>
  <c r="O286" i="5"/>
  <c r="O295" i="5"/>
  <c r="C284" i="1"/>
  <c r="C248" i="1"/>
  <c r="C280" i="1"/>
  <c r="O302" i="5"/>
  <c r="C178" i="1"/>
  <c r="O312" i="5"/>
  <c r="C287" i="1"/>
  <c r="C180" i="1"/>
  <c r="O323" i="5"/>
  <c r="O321" i="5"/>
  <c r="C281" i="1"/>
  <c r="O252" i="5"/>
  <c r="O271" i="5"/>
  <c r="O277" i="5"/>
  <c r="O301" i="5"/>
  <c r="C274" i="1"/>
  <c r="C276" i="1"/>
  <c r="O293" i="5"/>
  <c r="C282" i="1"/>
  <c r="C260" i="1"/>
  <c r="O317" i="5"/>
  <c r="O324" i="5"/>
  <c r="O330" i="5"/>
  <c r="O278" i="5"/>
  <c r="O322" i="5"/>
  <c r="O316" i="5"/>
  <c r="C283" i="1"/>
  <c r="C177" i="1"/>
  <c r="O296" i="5"/>
  <c r="O311" i="5"/>
  <c r="O285" i="5"/>
  <c r="O260" i="5"/>
  <c r="O325" i="5"/>
  <c r="C285" i="1"/>
  <c r="C262" i="1"/>
  <c r="O265" i="5"/>
  <c r="O283" i="5"/>
  <c r="O249" i="5"/>
  <c r="C251" i="1"/>
  <c r="C250" i="1"/>
  <c r="O247" i="5"/>
  <c r="C247" i="1"/>
  <c r="O270" i="5"/>
  <c r="O326" i="5"/>
  <c r="O255" i="5"/>
  <c r="O254" i="5"/>
  <c r="O261" i="5"/>
  <c r="C181" i="1"/>
  <c r="O248" i="5"/>
  <c r="O315" i="5"/>
  <c r="C252" i="1"/>
  <c r="O262" i="5"/>
  <c r="O279" i="5"/>
  <c r="C278" i="1"/>
  <c r="C286" i="1"/>
  <c r="O292" i="5"/>
  <c r="C249" i="1"/>
  <c r="C253" i="1"/>
  <c r="O281" i="5"/>
  <c r="O318" i="5"/>
  <c r="O275" i="5"/>
  <c r="C31" i="1"/>
  <c r="O257" i="5"/>
  <c r="O319" i="5"/>
  <c r="O294" i="5"/>
  <c r="O269" i="5"/>
  <c r="O276" i="5"/>
  <c r="O274" i="5"/>
  <c r="O259" i="5"/>
  <c r="O258" i="5"/>
  <c r="O320" i="5"/>
  <c r="O288" i="5"/>
  <c r="C246" i="1"/>
  <c r="C179" i="1"/>
  <c r="O303" i="5"/>
  <c r="O284" i="5"/>
  <c r="O263" i="5"/>
  <c r="O307" i="5"/>
  <c r="O272" i="5"/>
  <c r="C261" i="1"/>
  <c r="O246" i="5"/>
  <c r="O328" i="5"/>
  <c r="O314" i="5"/>
  <c r="O280" i="5"/>
  <c r="O256" i="5"/>
  <c r="O331" i="5"/>
  <c r="O334" i="5"/>
  <c r="C33" i="1"/>
  <c r="O333" i="5"/>
  <c r="O282" i="5"/>
  <c r="O332" i="5"/>
  <c r="Q2" i="5" l="1"/>
  <c r="M2" i="5"/>
  <c r="E6" i="6"/>
  <c r="O250" i="5"/>
  <c r="C6" i="6"/>
  <c r="E453" i="5" l="1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2" i="5"/>
  <c r="C432" i="5"/>
  <c r="A432" i="5"/>
  <c r="E426" i="5"/>
  <c r="C426" i="5"/>
  <c r="A426" i="5"/>
  <c r="E420" i="5"/>
  <c r="C420" i="5"/>
  <c r="A420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8" i="5"/>
  <c r="C288" i="5"/>
  <c r="E288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301" i="5"/>
  <c r="C301" i="5"/>
  <c r="E301" i="5"/>
  <c r="A302" i="5"/>
  <c r="C302" i="5"/>
  <c r="E302" i="5"/>
  <c r="A303" i="5"/>
  <c r="C303" i="5"/>
  <c r="E303" i="5"/>
  <c r="A307" i="5"/>
  <c r="C307" i="5"/>
  <c r="E307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A330" i="5"/>
  <c r="C330" i="5"/>
  <c r="E330" i="5"/>
  <c r="A331" i="5"/>
  <c r="C331" i="5"/>
  <c r="E331" i="5"/>
  <c r="A332" i="5"/>
  <c r="C332" i="5"/>
  <c r="E332" i="5"/>
  <c r="A333" i="5"/>
  <c r="C333" i="5"/>
  <c r="E333" i="5"/>
  <c r="E334" i="5" l="1"/>
  <c r="C334" i="5"/>
  <c r="A334" i="5"/>
  <c r="W2" i="5" l="1"/>
  <c r="V2" i="5"/>
  <c r="U2" i="5"/>
  <c r="T2" i="5"/>
  <c r="S2" i="5"/>
  <c r="R2" i="5" s="1"/>
  <c r="P2" i="5" l="1"/>
  <c r="G6" i="6" l="1"/>
  <c r="A568" i="5" l="1"/>
  <c r="C568" i="5"/>
  <c r="E568" i="5"/>
  <c r="A569" i="5"/>
  <c r="C569" i="5"/>
  <c r="E569" i="5"/>
  <c r="A570" i="5"/>
  <c r="C570" i="5"/>
  <c r="E570" i="5"/>
  <c r="A571" i="5"/>
  <c r="C571" i="5"/>
  <c r="E571" i="5"/>
  <c r="A572" i="5"/>
  <c r="C572" i="5"/>
  <c r="E57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<sst xmlns="http://schemas.openxmlformats.org/spreadsheetml/2006/main" count="2571" uniqueCount="1232">
  <si>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</si>
  <si>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</si>
  <si>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</si>
  <si>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</si>
  <si>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</si>
  <si>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</si>
  <si>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</si>
  <si>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</si>
  <si>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</si>
  <si>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</si>
  <si>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</si>
  <si>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</si>
  <si>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</si>
  <si>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</si>
  <si>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</si>
  <si>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</si>
  <si>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</si>
  <si>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</si>
  <si>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</si>
  <si>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</si>
  <si>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</si>
  <si>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</si>
  <si>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</si>
  <si>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</si>
  <si>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</si>
  <si>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</si>
  <si>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</si>
  <si>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</si>
  <si>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</si>
  <si>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</si>
  <si>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</si>
  <si>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</si>
  <si>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</si>
  <si>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</si>
  <si>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</si>
  <si>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</si>
  <si>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</si>
  <si>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</si>
  <si>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</si>
  <si>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</si>
  <si>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</si>
  <si>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</si>
  <si>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</si>
  <si>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</si>
  <si>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</si>
  <si>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</si>
  <si>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</si>
  <si>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</si>
  <si>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</si>
  <si>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</si>
  <si>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</si>
  <si>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</si>
  <si>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</si>
  <si>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</si>
  <si>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</si>
  <si>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</si>
  <si>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</si>
  <si>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</si>
  <si>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</si>
  <si>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</si>
  <si>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</si>
  <si>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</si>
  <si>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</si>
  <si>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</si>
  <si>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</si>
  <si>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</si>
  <si>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</si>
  <si>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</si>
  <si>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</si>
  <si>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</si>
  <si>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</si>
  <si>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</si>
  <si>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</si>
  <si>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</si>
  <si>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</si>
  <si>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</si>
  <si>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</si>
  <si>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</si>
  <si>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</si>
  <si>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</si>
  <si>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</si>
  <si>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</si>
  <si>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</si>
  <si>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</si>
  <si>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</si>
  <si>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</si>
  <si>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</si>
  <si>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</si>
  <si>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</si>
  <si>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</si>
  <si>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</si>
  <si>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</si>
  <si>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</si>
  <si>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</si>
  <si>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</si>
  <si>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</si>
  <si>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</si>
  <si>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</si>
  <si>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</si>
  <si>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</si>
  <si>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</si>
  <si>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</si>
  <si>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</si>
  <si>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</si>
  <si>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</si>
  <si>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</si>
  <si>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</si>
  <si>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</si>
  <si>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</si>
  <si>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</si>
  <si>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</si>
  <si>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</si>
  <si>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</si>
  <si>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</si>
  <si>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</si>
  <si>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</si>
  <si>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</si>
  <si>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</si>
  <si>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</si>
  <si>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</si>
  <si>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</si>
  <si>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</si>
  <si>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</si>
  <si>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</si>
  <si>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</si>
  <si>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</si>
  <si>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</si>
  <si>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</si>
  <si>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</si>
  <si>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</si>
  <si>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</si>
  <si>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</si>
  <si>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</si>
  <si>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</si>
  <si>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</si>
  <si>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</si>
  <si>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</si>
  <si>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</si>
  <si>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</si>
  <si>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</si>
  <si>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</si>
  <si>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</si>
  <si>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</si>
  <si>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</si>
  <si>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</si>
  <si>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</si>
  <si>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</si>
  <si>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</si>
  <si>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</si>
  <si>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</si>
  <si>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</si>
  <si>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</si>
  <si>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</si>
  <si>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</si>
  <si>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</si>
  <si>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</si>
  <si>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</si>
  <si>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</si>
  <si>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</si>
  <si>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</si>
  <si>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</si>
  <si>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</si>
  <si>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</si>
  <si>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</si>
  <si>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</si>
  <si>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</si>
  <si>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</si>
  <si>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</si>
  <si>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</si>
  <si>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</si>
  <si>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</si>
  <si>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</si>
  <si>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</si>
  <si>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</si>
  <si>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</si>
  <si>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</si>
  <si>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</si>
  <si>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</si>
  <si>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</si>
  <si>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</si>
  <si>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</si>
  <si>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</si>
  <si>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</si>
  <si>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</si>
  <si>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</si>
  <si>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</si>
  <si>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</si>
  <si>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</si>
  <si>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</si>
  <si>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</si>
  <si>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</si>
  <si>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</si>
  <si>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</si>
  <si>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</si>
  <si>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</si>
  <si>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</si>
  <si>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</si>
  <si>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</si>
  <si>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</si>
  <si>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</si>
  <si>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</si>
  <si>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</si>
  <si>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</si>
  <si>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</si>
  <si>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</si>
  <si>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</si>
  <si>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</si>
  <si>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</si>
  <si>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</si>
  <si>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</si>
  <si>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</si>
  <si>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</si>
  <si>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</si>
  <si>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</si>
  <si>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</si>
  <si>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</si>
  <si>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</si>
  <si>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</si>
  <si>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</si>
  <si>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</si>
  <si>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</si>
  <si>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</si>
  <si>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</si>
  <si>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</si>
  <si>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</si>
  <si>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</si>
  <si>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</si>
  <si>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</si>
  <si>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</si>
  <si>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</si>
  <si>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</si>
  <si>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</si>
  <si>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</si>
  <si>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</si>
  <si>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</si>
  <si>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</si>
  <si>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</si>
  <si>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</si>
  <si>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</si>
  <si>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</si>
  <si>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</si>
  <si>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</si>
  <si>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</si>
  <si>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</si>
  <si>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</si>
  <si>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</si>
  <si>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</si>
  <si>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</si>
  <si>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</si>
  <si>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</si>
  <si>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</si>
  <si>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</si>
  <si>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</si>
  <si>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</si>
  <si>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</si>
  <si>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</si>
  <si>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</si>
  <si>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</si>
  <si>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</si>
  <si>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</si>
  <si>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</si>
  <si>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</si>
  <si>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</si>
  <si>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</si>
  <si>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</si>
  <si>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</si>
  <si>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</si>
  <si>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</si>
  <si>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</si>
  <si>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</si>
  <si>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</si>
  <si>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</si>
  <si>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</si>
  <si>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</si>
  <si>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</si>
  <si>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</si>
  <si>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</si>
  <si>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</si>
  <si>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</si>
  <si>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</si>
  <si>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</si>
  <si>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</si>
  <si>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</si>
  <si>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</si>
  <si>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</si>
  <si>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</si>
  <si>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</si>
  <si>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</si>
  <si>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</si>
  <si>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</si>
  <si>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</si>
  <si>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</si>
  <si>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</si>
  <si>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</si>
  <si>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</si>
  <si>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</si>
  <si>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</si>
  <si>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</si>
  <si>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</si>
  <si>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</si>
  <si>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</si>
  <si>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</si>
  <si>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</si>
  <si>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</si>
  <si>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</si>
  <si>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</si>
  <si>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</si>
  <si>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</si>
  <si>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</si>
  <si>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</si>
  <si>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</si>
  <si>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</si>
  <si>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</si>
  <si>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</si>
  <si>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</si>
  <si>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</si>
  <si>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</si>
  <si>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</si>
  <si>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</si>
  <si>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</si>
  <si>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</si>
  <si>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</si>
  <si>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</si>
  <si>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</si>
  <si>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</si>
  <si>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</si>
  <si>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</si>
  <si>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</si>
  <si>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</si>
  <si>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</si>
  <si>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</si>
  <si>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</si>
  <si>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</si>
  <si>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</si>
  <si>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</si>
  <si>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</si>
  <si>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</si>
  <si>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</si>
  <si>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</si>
  <si>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</si>
  <si>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</si>
  <si>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</si>
  <si>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</si>
  <si>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</si>
  <si>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</si>
  <si>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</si>
  <si>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</si>
  <si>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</si>
  <si>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</si>
  <si>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</si>
  <si>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</si>
  <si>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</si>
  <si>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</si>
  <si>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</si>
  <si>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</si>
  <si>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</si>
  <si>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</si>
  <si>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</si>
  <si>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</si>
  <si>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</si>
  <si>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</si>
  <si>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</si>
  <si>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</si>
  <si>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</si>
  <si>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</si>
  <si>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</si>
  <si>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</si>
  <si>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</si>
  <si>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</si>
  <si>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</si>
  <si>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</si>
  <si>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</si>
  <si>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</si>
  <si>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</si>
  <si>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</si>
  <si>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</si>
  <si>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</si>
  <si>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</si>
  <si>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</si>
  <si>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</si>
  <si>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</si>
  <si>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</si>
  <si>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</si>
  <si>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</si>
  <si>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</si>
  <si>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</si>
  <si>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</si>
  <si>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</si>
  <si>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</si>
  <si>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</si>
  <si>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</si>
  <si>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</si>
  <si>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</si>
  <si>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</si>
  <si>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</si>
  <si>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</si>
  <si>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</si>
  <si>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</si>
  <si>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</si>
  <si>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</si>
  <si>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</si>
  <si>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</si>
  <si>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</si>
  <si>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</si>
  <si>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</si>
  <si>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</si>
  <si>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</si>
  <si>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</si>
  <si>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</si>
  <si>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</si>
  <si>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</si>
  <si>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</si>
  <si>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</si>
  <si>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</si>
  <si>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</si>
  <si>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</si>
  <si>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</si>
  <si>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</si>
  <si>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</si>
  <si>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</si>
  <si>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</si>
  <si>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</si>
  <si>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</si>
  <si>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</si>
  <si>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</si>
  <si>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</si>
  <si>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</si>
  <si>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</si>
  <si>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</si>
  <si>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</si>
  <si>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</si>
  <si>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</si>
  <si>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</si>
  <si>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</si>
  <si>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</si>
  <si>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</si>
  <si>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</si>
  <si>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</si>
  <si>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</si>
  <si>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</si>
  <si>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</si>
  <si>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</si>
  <si>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</si>
  <si>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</si>
  <si>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</si>
  <si>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</si>
  <si>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</si>
  <si>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</si>
  <si>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</si>
  <si>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</si>
  <si>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</si>
  <si>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</si>
  <si>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</si>
  <si>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</si>
  <si>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</si>
  <si>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</si>
  <si>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</si>
  <si>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</si>
  <si>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</si>
  <si>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</si>
  <si>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</si>
  <si>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</si>
  <si>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</si>
  <si>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</si>
  <si>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</si>
  <si>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</si>
  <si>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</si>
  <si>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</si>
  <si>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</si>
  <si>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</si>
  <si>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</si>
  <si>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</si>
  <si>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</si>
  <si>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</si>
  <si>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</si>
  <si>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</si>
  <si>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</si>
  <si>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</si>
  <si>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</si>
  <si>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</si>
  <si>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</si>
  <si>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</si>
  <si>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</si>
  <si>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</si>
  <si>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</si>
  <si>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</si>
  <si>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</si>
  <si>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</si>
  <si>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</si>
  <si>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</si>
  <si>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</si>
  <si>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</si>
  <si>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</si>
  <si>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</si>
  <si>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</si>
  <si>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</si>
  <si>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</si>
  <si>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</si>
  <si>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</si>
  <si>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</si>
  <si>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</si>
  <si>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</si>
  <si>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</si>
  <si>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</si>
  <si>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</si>
  <si>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</si>
  <si>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</si>
  <si>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</si>
  <si>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</si>
  <si>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</si>
  <si>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</si>
  <si>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</si>
  <si>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</si>
  <si>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</si>
  <si>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</si>
  <si>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</si>
  <si>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</si>
  <si>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</si>
  <si>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</si>
  <si>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</si>
  <si>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</si>
  <si>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</si>
  <si>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</si>
  <si>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</si>
  <si>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</si>
  <si>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</si>
  <si>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</si>
  <si>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</si>
  <si>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</si>
  <si>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</si>
  <si>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</si>
  <si>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</si>
  <si>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</si>
  <si>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</si>
  <si>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</si>
  <si>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</si>
  <si>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</si>
  <si>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</si>
  <si>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</si>
  <si>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</si>
  <si>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</si>
  <si>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</si>
  <si>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</si>
  <si>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</si>
  <si>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</si>
  <si>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</si>
  <si>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</si>
  <si>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</si>
  <si>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</si>
  <si>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</si>
  <si>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</si>
  <si>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</si>
  <si>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</si>
  <si>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</si>
  <si>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</si>
  <si>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</si>
  <si>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</si>
  <si>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</si>
  <si>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</si>
  <si>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</si>
  <si>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</si>
  <si>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</si>
  <si>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</si>
  <si>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</si>
  <si>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</si>
  <si>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</si>
  <si>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</si>
  <si>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</si>
  <si>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</si>
  <si>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</si>
  <si>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</si>
  <si>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</si>
  <si>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</si>
  <si>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</si>
  <si>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</si>
  <si>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</si>
  <si>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</si>
  <si>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</si>
  <si>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</si>
  <si>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</si>
  <si>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</si>
  <si>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</si>
  <si>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</si>
  <si>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</si>
  <si>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</si>
  <si>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</si>
  <si>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</si>
  <si>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</si>
  <si>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</si>
  <si>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</si>
  <si>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</si>
  <si>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</si>
  <si>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</si>
  <si>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</si>
  <si>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</si>
  <si>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</si>
  <si>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</si>
  <si>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</si>
  <si>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</si>
  <si>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</si>
  <si>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</si>
  <si>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</si>
  <si>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</si>
  <si>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</si>
  <si>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</si>
  <si>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</si>
  <si>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</si>
  <si>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</si>
  <si>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</si>
  <si>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</si>
  <si>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</si>
  <si>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</si>
  <si>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</si>
  <si>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</si>
  <si>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</si>
  <si>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</si>
  <si>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</si>
  <si>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</si>
  <si>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</si>
  <si>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</si>
  <si>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</si>
  <si>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</si>
  <si>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</si>
  <si>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</si>
  <si>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</si>
  <si>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</si>
  <si>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</si>
  <si>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</si>
  <si>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</si>
  <si>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</si>
  <si>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</si>
  <si>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</si>
  <si>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</si>
  <si>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</si>
  <si>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</si>
  <si>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</si>
  <si>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</si>
  <si>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</si>
  <si>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</si>
  <si>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</si>
  <si>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</si>
  <si>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</si>
  <si>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</si>
  <si>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</si>
  <si>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</si>
  <si>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</si>
  <si>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</si>
  <si>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</si>
  <si>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</si>
  <si>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</si>
  <si>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</si>
  <si>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</si>
  <si>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</si>
  <si>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</si>
  <si>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</si>
  <si>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</si>
  <si>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</si>
  <si>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</si>
  <si>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</si>
  <si>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</si>
  <si>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</si>
  <si>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</si>
  <si>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</si>
  <si>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</si>
  <si>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</si>
  <si>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</si>
  <si>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</si>
  <si>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</si>
  <si>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</si>
  <si>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</si>
  <si>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</si>
  <si>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</si>
  <si>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</si>
  <si>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</si>
  <si>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</si>
  <si>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</si>
  <si>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</si>
  <si>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</si>
  <si>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</si>
  <si>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</si>
  <si>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</si>
  <si>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</si>
  <si>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</si>
  <si>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</si>
  <si>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</si>
  <si>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</si>
  <si>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</si>
  <si>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</si>
  <si>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</si>
  <si>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</si>
  <si>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</si>
  <si>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</si>
  <si>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</si>
  <si>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</si>
  <si>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</si>
  <si>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</si>
  <si>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</si>
  <si>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</si>
  <si>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</si>
  <si>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</si>
  <si>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</si>
  <si>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</si>
  <si>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</si>
  <si>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</si>
  <si>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</si>
  <si>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</si>
  <si>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</si>
  <si>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</si>
  <si>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</si>
  <si>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</si>
  <si>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</si>
  <si>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</si>
  <si>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</si>
  <si>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</si>
  <si>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</si>
  <si>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</si>
  <si>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</si>
  <si>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</si>
  <si>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</si>
  <si>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</si>
  <si>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</si>
  <si>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</si>
  <si>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</si>
  <si>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</si>
  <si>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</si>
  <si>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</si>
  <si>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</si>
  <si>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</si>
  <si>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</si>
  <si>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</si>
  <si>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</si>
  <si>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</si>
  <si>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</si>
  <si>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</si>
  <si>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</si>
  <si>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</si>
  <si>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</si>
  <si>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</si>
  <si>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</si>
  <si>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</si>
  <si>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</si>
  <si>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</si>
  <si>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</si>
  <si>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</si>
  <si>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</si>
  <si>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</si>
  <si>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</si>
  <si>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</si>
  <si>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</si>
  <si>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</si>
  <si>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</si>
  <si>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</si>
  <si>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</si>
  <si>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</si>
  <si>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</si>
  <si>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</si>
  <si>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</si>
  <si>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</si>
  <si>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</si>
  <si>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</si>
  <si>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</si>
  <si>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</si>
  <si>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</si>
  <si>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</si>
  <si>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</si>
  <si>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</si>
  <si>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</si>
  <si>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</si>
  <si>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</si>
  <si>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</si>
  <si>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</si>
  <si>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</si>
  <si>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</si>
  <si>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</si>
  <si>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</si>
  <si>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</si>
  <si>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</si>
  <si>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</si>
  <si>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</si>
  <si>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</si>
  <si>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</si>
  <si>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</si>
  <si>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</si>
  <si>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</si>
  <si>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</si>
  <si>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</si>
  <si>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</si>
  <si>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</si>
  <si>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</si>
  <si>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</si>
  <si>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</si>
  <si>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</si>
  <si>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</si>
  <si>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</si>
  <si>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</si>
  <si>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</si>
  <si>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</si>
  <si>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</si>
  <si>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</si>
  <si>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</si>
  <si>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</si>
  <si>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</si>
  <si>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</si>
  <si>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</si>
  <si>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</si>
  <si>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</si>
  <si>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</si>
  <si>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</si>
  <si>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</si>
  <si>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</si>
  <si>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</si>
  <si>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</si>
  <si>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</si>
  <si>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</si>
  <si>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</si>
  <si>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</si>
  <si>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</si>
  <si>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</si>
  <si>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</si>
  <si>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</si>
  <si>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</si>
  <si>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</si>
  <si>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</si>
  <si>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</si>
  <si>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</si>
  <si>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</si>
  <si>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</si>
  <si>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</si>
  <si>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</si>
  <si>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</si>
  <si>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</si>
  <si>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</si>
  <si>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</si>
  <si>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</si>
  <si>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</si>
  <si>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</si>
  <si>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</si>
  <si>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</si>
  <si>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</si>
  <si>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</si>
  <si>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</si>
  <si>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</si>
  <si>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</si>
  <si>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</si>
  <si>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</si>
  <si>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</si>
  <si>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</si>
  <si>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</si>
  <si>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</si>
  <si>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</si>
  <si>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</si>
  <si>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</si>
  <si>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</si>
  <si>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</si>
  <si>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</si>
  <si>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</si>
  <si>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</si>
  <si>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</si>
  <si>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</si>
  <si>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</si>
  <si>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</si>
  <si>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</si>
  <si>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</si>
  <si>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</si>
  <si>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</si>
  <si>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</si>
  <si>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</si>
  <si>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</si>
  <si>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</si>
  <si>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</si>
  <si>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</si>
  <si>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</si>
  <si>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</si>
  <si>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</si>
  <si>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</si>
  <si>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</si>
  <si>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</si>
  <si>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</si>
  <si>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</si>
  <si>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</si>
  <si>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</si>
  <si>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</si>
  <si>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</si>
  <si>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</si>
  <si>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</si>
  <si>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</si>
  <si>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</si>
  <si>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</si>
  <si>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</si>
  <si>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</si>
  <si>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</si>
  <si>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</si>
  <si>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</si>
  <si>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</si>
  <si>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</si>
  <si>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</si>
  <si>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</si>
  <si>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</si>
  <si>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</si>
  <si>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</si>
  <si>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</si>
  <si>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</si>
  <si>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</si>
  <si>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</si>
  <si>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</si>
  <si>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</si>
  <si>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</si>
  <si>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</si>
  <si>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</si>
  <si>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</si>
  <si>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</si>
  <si>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</si>
  <si>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</si>
  <si>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</si>
  <si>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</si>
  <si>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</si>
  <si>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</si>
  <si>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</si>
  <si>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</si>
  <si>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</si>
  <si>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</si>
  <si>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</si>
  <si>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</si>
  <si>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</si>
  <si>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</si>
  <si>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</si>
  <si>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</si>
  <si>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</si>
  <si>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</si>
  <si>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</si>
  <si>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</si>
  <si>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</si>
  <si>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</si>
  <si>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</si>
  <si>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</si>
  <si>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</si>
  <si>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</si>
  <si>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</si>
  <si>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</si>
  <si>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</si>
  <si>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</si>
  <si>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</si>
  <si>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</si>
  <si>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</si>
  <si>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</si>
  <si>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</si>
  <si>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</si>
  <si>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</si>
  <si>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</si>
  <si>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</si>
  <si>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</si>
  <si>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</si>
  <si>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</si>
  <si>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</si>
  <si>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</si>
  <si>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</si>
  <si>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</si>
  <si>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</si>
  <si>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</si>
  <si>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</si>
  <si>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</si>
  <si>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</si>
  <si>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</si>
  <si>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</si>
  <si>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</si>
  <si>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</si>
  <si>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</si>
  <si>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</si>
  <si>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</si>
  <si>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</si>
  <si>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</si>
  <si>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</si>
  <si>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</si>
  <si>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</si>
  <si>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</si>
  <si>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</si>
  <si>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</si>
  <si>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</si>
  <si>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</si>
  <si>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</si>
  <si>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</si>
  <si>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</si>
  <si>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</si>
  <si>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</si>
  <si>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</si>
  <si>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</si>
  <si>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</si>
  <si>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</si>
  <si>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</si>
  <si>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</si>
  <si>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</si>
  <si>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</si>
  <si>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</si>
  <si>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</si>
  <si>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</si>
  <si>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</si>
  <si>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</si>
  <si>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</si>
  <si>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</si>
  <si>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</si>
  <si>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</si>
  <si>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</si>
  <si>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</si>
  <si>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</si>
  <si>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</si>
  <si>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</si>
  <si>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</si>
  <si>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</si>
  <si>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</si>
  <si>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</si>
  <si>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</si>
  <si>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</si>
  <si>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</si>
  <si>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</si>
  <si>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</si>
  <si>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</si>
  <si>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</si>
  <si>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</si>
  <si>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</si>
  <si>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</si>
  <si>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</si>
  <si>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</si>
  <si>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</si>
  <si>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</si>
  <si>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</si>
  <si>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</si>
  <si>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</si>
  <si>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</si>
  <si>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</si>
  <si>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</si>
  <si>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</si>
  <si>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</si>
  <si>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</si>
  <si>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</si>
  <si>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</si>
  <si>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</si>
  <si>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</si>
  <si>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</si>
  <si>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</si>
  <si>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</si>
  <si>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</si>
  <si>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</si>
  <si>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</si>
  <si>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</si>
  <si>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</si>
  <si>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</si>
  <si>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</si>
  <si>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</si>
  <si>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</si>
  <si>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</si>
  <si>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</si>
  <si>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</si>
  <si>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</si>
  <si>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</si>
  <si>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</si>
  <si>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</si>
  <si>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</si>
  <si>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</si>
  <si>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</si>
  <si>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</si>
  <si>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</si>
  <si>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</si>
  <si>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</si>
  <si>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</si>
  <si>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</si>
  <si>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</si>
  <si>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</si>
  <si>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</si>
  <si>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</si>
  <si>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</si>
  <si>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</si>
  <si>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</si>
  <si>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</si>
  <si>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</si>
  <si>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</si>
  <si>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</si>
  <si>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</si>
  <si>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</si>
  <si>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</si>
  <si>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</si>
  <si>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</si>
  <si>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</si>
  <si>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</si>
  <si>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</si>
  <si>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</si>
  <si>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</si>
  <si>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</si>
  <si>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</si>
  <si>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</si>
  <si>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</si>
  <si>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</si>
  <si>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</si>
  <si>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</si>
  <si>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</si>
  <si>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</si>
  <si>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</si>
  <si>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</si>
  <si>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</si>
  <si>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</si>
  <si>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</si>
  <si>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</si>
  <si>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</si>
  <si>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</si>
  <si>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</si>
  <si>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</si>
  <si>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</si>
  <si>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</si>
  <si>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</si>
  <si>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</si>
  <si>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</si>
  <si>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</si>
  <si>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</si>
  <si>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</si>
  <si>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</si>
  <si>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</si>
  <si>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</si>
  <si>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</si>
  <si>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</si>
  <si>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</si>
  <si>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</si>
  <si>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</si>
  <si>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</si>
  <si>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</si>
  <si>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</si>
  <si>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</si>
  <si>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</si>
  <si>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</si>
  <si>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</si>
  <si>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</si>
  <si>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</si>
  <si>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</si>
  <si>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</si>
  <si>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</si>
  <si>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</si>
  <si>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</si>
  <si>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</si>
  <si>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</si>
  <si>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</si>
  <si>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</si>
  <si>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</si>
  <si>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</si>
  <si>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</si>
  <si>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</si>
  <si>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</si>
  <si>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</si>
  <si>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</si>
  <si>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</si>
  <si>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</si>
  <si>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</si>
  <si>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</si>
  <si>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</si>
  <si>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</si>
  <si>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</si>
  <si>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</si>
  <si>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</si>
  <si>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</si>
  <si>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</si>
  <si>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</si>
  <si>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</si>
  <si>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</si>
  <si>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</si>
  <si>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</si>
  <si>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</si>
  <si>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</si>
  <si>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</si>
  <si>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</si>
  <si>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</si>
  <si>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</si>
  <si>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</si>
  <si>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</si>
  <si>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</si>
  <si>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</si>
  <si>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</si>
  <si>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</si>
  <si>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</si>
  <si>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</si>
  <si>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</si>
  <si>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</si>
  <si>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</si>
  <si>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</si>
  <si>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</si>
  <si>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</si>
  <si>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</si>
  <si>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</si>
  <si>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</si>
  <si>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</si>
  <si>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</si>
  <si>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</si>
  <si>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</si>
  <si>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</si>
  <si>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</si>
  <si>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</si>
  <si>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</si>
  <si>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</si>
  <si>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</si>
  <si>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</si>
  <si>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</si>
  <si>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</si>
  <si>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</si>
  <si>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</si>
  <si>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</si>
  <si>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</si>
  <si>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</si>
  <si>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</si>
  <si>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</si>
  <si>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</si>
  <si>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</si>
  <si>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</si>
  <si>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</si>
  <si>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</si>
  <si>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</si>
  <si>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</si>
  <si>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</si>
  <si>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</si>
  <si>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</si>
  <si>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</si>
  <si>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</si>
  <si>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</si>
  <si>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</si>
  <si>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</si>
  <si>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</si>
  <si>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</si>
  <si>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</si>
  <si>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</si>
  <si>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</si>
  <si>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</si>
  <si>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</si>
  <si>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</si>
  <si>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</si>
  <si>
    <t>Teleport_Random</t>
  </si>
  <si>
    <t>TeleportLichBlood</t>
  </si>
  <si>
    <t>TeleportLichBlood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</si>
</sst>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50"/>
  <sheetViews>
    <sheetView workbookViewId="0">
      <pane ySplit="1" topLeftCell="A220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7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7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s="10" customFormat="1" x14ac:dyDescent="0.3">
      <c r="A237" s="10" t="s">
        <v>1230</v>
      </c>
      <c r="B237" s="10" t="s">
        <v>574</v>
      </c>
      <c r="C237" s="6">
        <f t="shared" ca="1" si="84"/>
        <v>70</v>
      </c>
    </row>
    <row r="238" spans="1:4" x14ac:dyDescent="0.3">
      <c r="A238" s="10" t="s">
        <v>618</v>
      </c>
      <c r="B238" s="10" t="s">
        <v>24</v>
      </c>
      <c r="C238" s="6">
        <f t="shared" ref="C238" ca="1" si="85">VLOOKUP(B238,OFFSET(INDIRECT("$A:$B"),0,MATCH(B$1&amp;"_Verify",INDIRECT("$1:$1"),0)-1),2,0)</f>
        <v>4</v>
      </c>
      <c r="D238" s="10"/>
    </row>
    <row r="239" spans="1:4" x14ac:dyDescent="0.3">
      <c r="A239" s="10" t="s">
        <v>622</v>
      </c>
      <c r="B239" s="10" t="s">
        <v>24</v>
      </c>
      <c r="C239" s="6">
        <f t="shared" ref="C239" ca="1" si="86">VLOOKUP(B239,OFFSET(INDIRECT("$A:$B"),0,MATCH(B$1&amp;"_Verify",INDIRECT("$1:$1"),0)-1),2,0)</f>
        <v>4</v>
      </c>
      <c r="D239" s="10"/>
    </row>
    <row r="240" spans="1:4" x14ac:dyDescent="0.3">
      <c r="A240" s="10" t="s">
        <v>624</v>
      </c>
      <c r="B240" s="10" t="s">
        <v>24</v>
      </c>
      <c r="C240" s="6">
        <f t="shared" ref="C240:C242" ca="1" si="87">VLOOKUP(B240,OFFSET(INDIRECT("$A:$B"),0,MATCH(B$1&amp;"_Verify",INDIRECT("$1:$1"),0)-1),2,0)</f>
        <v>4</v>
      </c>
      <c r="D240" s="10"/>
    </row>
    <row r="241" spans="1:4" x14ac:dyDescent="0.3">
      <c r="A241" s="10" t="s">
        <v>973</v>
      </c>
      <c r="B241" s="10" t="s">
        <v>337</v>
      </c>
      <c r="C241" s="6">
        <f t="shared" ca="1" si="87"/>
        <v>21</v>
      </c>
      <c r="D241" s="10"/>
    </row>
    <row r="242" spans="1:4" x14ac:dyDescent="0.3">
      <c r="A242" s="10" t="s">
        <v>852</v>
      </c>
      <c r="B242" s="10" t="s">
        <v>54</v>
      </c>
      <c r="C242" s="6">
        <f t="shared" ca="1" si="87"/>
        <v>8</v>
      </c>
      <c r="D242" s="10"/>
    </row>
    <row r="243" spans="1:4" x14ac:dyDescent="0.3">
      <c r="A243" s="10" t="s">
        <v>862</v>
      </c>
      <c r="B243" s="10" t="s">
        <v>54</v>
      </c>
      <c r="C243" s="6">
        <f t="shared" ref="C243:C244" ca="1" si="88">VLOOKUP(B243,OFFSET(INDIRECT("$A:$B"),0,MATCH(B$1&amp;"_Verify",INDIRECT("$1:$1"),0)-1),2,0)</f>
        <v>8</v>
      </c>
      <c r="D243" s="10"/>
    </row>
    <row r="244" spans="1:4" x14ac:dyDescent="0.3">
      <c r="A244" s="10" t="s">
        <v>863</v>
      </c>
      <c r="B244" s="10" t="s">
        <v>54</v>
      </c>
      <c r="C244" s="6">
        <f t="shared" ca="1" si="88"/>
        <v>8</v>
      </c>
      <c r="D244" s="10"/>
    </row>
    <row r="245" spans="1:4" x14ac:dyDescent="0.3">
      <c r="A245" t="s">
        <v>241</v>
      </c>
      <c r="B245" t="s">
        <v>21</v>
      </c>
      <c r="C245" s="6">
        <f t="shared" ca="1" si="11"/>
        <v>7</v>
      </c>
    </row>
    <row r="246" spans="1:4" x14ac:dyDescent="0.3">
      <c r="A246" t="s">
        <v>242</v>
      </c>
      <c r="B246" t="s">
        <v>21</v>
      </c>
      <c r="C246" s="6">
        <f t="shared" ca="1" si="11"/>
        <v>7</v>
      </c>
    </row>
    <row r="247" spans="1:4" x14ac:dyDescent="0.3">
      <c r="A247" t="s">
        <v>243</v>
      </c>
      <c r="B247" t="s">
        <v>21</v>
      </c>
      <c r="C247" s="6">
        <f t="shared" ca="1" si="11"/>
        <v>7</v>
      </c>
    </row>
    <row r="248" spans="1:4" x14ac:dyDescent="0.3">
      <c r="A248" t="s">
        <v>244</v>
      </c>
      <c r="B248" t="s">
        <v>21</v>
      </c>
      <c r="C248" s="6">
        <f t="shared" ca="1" si="11"/>
        <v>7</v>
      </c>
    </row>
    <row r="249" spans="1:4" x14ac:dyDescent="0.3">
      <c r="A249" t="s">
        <v>245</v>
      </c>
      <c r="B249" t="s">
        <v>21</v>
      </c>
      <c r="C249" s="6">
        <f t="shared" ca="1" si="11"/>
        <v>7</v>
      </c>
    </row>
    <row r="250" spans="1:4" x14ac:dyDescent="0.3">
      <c r="A250" t="s">
        <v>246</v>
      </c>
      <c r="B250" t="s">
        <v>21</v>
      </c>
      <c r="C250" s="6">
        <f t="shared" ca="1" si="11"/>
        <v>7</v>
      </c>
    </row>
    <row r="251" spans="1:4" x14ac:dyDescent="0.3">
      <c r="A251" t="s">
        <v>247</v>
      </c>
      <c r="B251" t="s">
        <v>21</v>
      </c>
      <c r="C251" s="6">
        <f t="shared" ca="1" si="11"/>
        <v>7</v>
      </c>
    </row>
    <row r="252" spans="1:4" x14ac:dyDescent="0.3">
      <c r="A252" t="s">
        <v>248</v>
      </c>
      <c r="B252" t="s">
        <v>21</v>
      </c>
      <c r="C252" s="6">
        <f t="shared" ca="1" si="11"/>
        <v>7</v>
      </c>
    </row>
    <row r="253" spans="1:4" x14ac:dyDescent="0.3">
      <c r="A253" t="s">
        <v>249</v>
      </c>
      <c r="B253" t="s">
        <v>21</v>
      </c>
      <c r="C253" s="6">
        <f t="shared" ca="1" si="11"/>
        <v>7</v>
      </c>
    </row>
    <row r="254" spans="1:4" x14ac:dyDescent="0.3">
      <c r="A254" s="10" t="s">
        <v>482</v>
      </c>
      <c r="B254" s="10" t="s">
        <v>21</v>
      </c>
      <c r="C254" s="6">
        <f t="shared" ref="C254:C258" ca="1" si="89">VLOOKUP(B254,OFFSET(INDIRECT("$A:$B"),0,MATCH(B$1&amp;"_Verify",INDIRECT("$1:$1"),0)-1),2,0)</f>
        <v>7</v>
      </c>
      <c r="D254" s="10"/>
    </row>
    <row r="255" spans="1:4" x14ac:dyDescent="0.3">
      <c r="A255" s="10" t="s">
        <v>485</v>
      </c>
      <c r="B255" s="10" t="s">
        <v>21</v>
      </c>
      <c r="C255" s="6">
        <f t="shared" ref="C255" ca="1" si="90">VLOOKUP(B255,OFFSET(INDIRECT("$A:$B"),0,MATCH(B$1&amp;"_Verify",INDIRECT("$1:$1"),0)-1),2,0)</f>
        <v>7</v>
      </c>
      <c r="D255" s="10"/>
    </row>
    <row r="256" spans="1:4" x14ac:dyDescent="0.3">
      <c r="A256" s="10" t="s">
        <v>483</v>
      </c>
      <c r="B256" s="10" t="s">
        <v>21</v>
      </c>
      <c r="C256" s="6">
        <f t="shared" ca="1" si="89"/>
        <v>7</v>
      </c>
      <c r="D256" s="10"/>
    </row>
    <row r="257" spans="1:8" x14ac:dyDescent="0.3">
      <c r="A257" s="10" t="s">
        <v>486</v>
      </c>
      <c r="B257" s="10" t="s">
        <v>21</v>
      </c>
      <c r="C257" s="6">
        <f t="shared" ref="C257" ca="1" si="91">VLOOKUP(B257,OFFSET(INDIRECT("$A:$B"),0,MATCH(B$1&amp;"_Verify",INDIRECT("$1:$1"),0)-1),2,0)</f>
        <v>7</v>
      </c>
      <c r="D257" s="10"/>
    </row>
    <row r="258" spans="1:8" x14ac:dyDescent="0.3">
      <c r="A258" s="10" t="s">
        <v>484</v>
      </c>
      <c r="B258" s="10" t="s">
        <v>21</v>
      </c>
      <c r="C258" s="6">
        <f t="shared" ca="1" si="89"/>
        <v>7</v>
      </c>
      <c r="D258" s="10"/>
    </row>
    <row r="259" spans="1:8" s="10" customFormat="1" x14ac:dyDescent="0.3">
      <c r="A259" s="10" t="s">
        <v>487</v>
      </c>
      <c r="B259" s="10" t="s">
        <v>21</v>
      </c>
      <c r="C259" s="6">
        <f t="shared" ref="C259" ca="1" si="92">VLOOKUP(B259,OFFSET(INDIRECT("$A:$B"),0,MATCH(B$1&amp;"_Verify",INDIRECT("$1:$1"),0)-1),2,0)</f>
        <v>7</v>
      </c>
      <c r="F259"/>
      <c r="G259"/>
      <c r="H259"/>
    </row>
    <row r="260" spans="1:8" s="10" customFormat="1" x14ac:dyDescent="0.3">
      <c r="A260" t="s">
        <v>250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251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s="10" customFormat="1" x14ac:dyDescent="0.3">
      <c r="A262" t="s">
        <v>252</v>
      </c>
      <c r="B262" t="s">
        <v>21</v>
      </c>
      <c r="C262" s="6">
        <f t="shared" ca="1" si="11"/>
        <v>7</v>
      </c>
      <c r="D262"/>
      <c r="F262"/>
      <c r="G262"/>
      <c r="H262"/>
    </row>
    <row r="263" spans="1:8" x14ac:dyDescent="0.3">
      <c r="A263" s="10" t="s">
        <v>907</v>
      </c>
      <c r="B263" s="10" t="s">
        <v>21</v>
      </c>
      <c r="C263" s="6">
        <f t="shared" ref="C263" ca="1" si="93">VLOOKUP(B263,OFFSET(INDIRECT("$A:$B"),0,MATCH(B$1&amp;"_Verify",INDIRECT("$1:$1"),0)-1),2,0)</f>
        <v>7</v>
      </c>
      <c r="D263" s="10"/>
      <c r="F263" s="10"/>
      <c r="G263" s="10"/>
      <c r="H263" s="10"/>
    </row>
    <row r="264" spans="1:8" x14ac:dyDescent="0.3">
      <c r="A264" t="s">
        <v>265</v>
      </c>
      <c r="B264" t="s">
        <v>267</v>
      </c>
      <c r="C264" s="6">
        <f t="shared" ca="1" si="11"/>
        <v>14</v>
      </c>
      <c r="F264" s="10"/>
      <c r="G264" s="10"/>
      <c r="H264" s="10"/>
    </row>
    <row r="265" spans="1:8" x14ac:dyDescent="0.3">
      <c r="A265" s="10" t="s">
        <v>488</v>
      </c>
      <c r="B265" s="10" t="s">
        <v>267</v>
      </c>
      <c r="C265" s="6">
        <f t="shared" ref="C265:C266" ca="1" si="94">VLOOKUP(B265,OFFSET(INDIRECT("$A:$B"),0,MATCH(B$1&amp;"_Verify",INDIRECT("$1:$1"),0)-1),2,0)</f>
        <v>14</v>
      </c>
      <c r="D265" s="10"/>
      <c r="F265" s="10"/>
      <c r="G265" s="10"/>
      <c r="H265" s="10"/>
    </row>
    <row r="266" spans="1:8" x14ac:dyDescent="0.3">
      <c r="A266" s="10" t="s">
        <v>490</v>
      </c>
      <c r="B266" s="10" t="s">
        <v>267</v>
      </c>
      <c r="C266" s="6">
        <f t="shared" ca="1" si="94"/>
        <v>14</v>
      </c>
      <c r="D266" s="10"/>
      <c r="F266" s="10"/>
      <c r="G266" s="10"/>
      <c r="H266" s="10"/>
    </row>
    <row r="267" spans="1:8" x14ac:dyDescent="0.3">
      <c r="A267" s="10" t="s">
        <v>492</v>
      </c>
      <c r="B267" s="10" t="s">
        <v>267</v>
      </c>
      <c r="C267" s="6">
        <f t="shared" ref="C267" ca="1" si="95">VLOOKUP(B267,OFFSET(INDIRECT("$A:$B"),0,MATCH(B$1&amp;"_Verify",INDIRECT("$1:$1"),0)-1),2,0)</f>
        <v>14</v>
      </c>
      <c r="D267" s="10"/>
    </row>
    <row r="268" spans="1:8" x14ac:dyDescent="0.3">
      <c r="A268" t="s">
        <v>266</v>
      </c>
      <c r="B268" t="s">
        <v>267</v>
      </c>
      <c r="C268" s="6">
        <f t="shared" ca="1" si="11"/>
        <v>14</v>
      </c>
    </row>
    <row r="269" spans="1:8" x14ac:dyDescent="0.3">
      <c r="A269" s="10" t="s">
        <v>493</v>
      </c>
      <c r="B269" s="10" t="s">
        <v>267</v>
      </c>
      <c r="C269" s="6">
        <f t="shared" ref="C269:C270" ca="1" si="96">VLOOKUP(B269,OFFSET(INDIRECT("$A:$B"),0,MATCH(B$1&amp;"_Verify",INDIRECT("$1:$1"),0)-1),2,0)</f>
        <v>14</v>
      </c>
      <c r="D269" s="10"/>
    </row>
    <row r="270" spans="1:8" x14ac:dyDescent="0.3">
      <c r="A270" s="10" t="s">
        <v>494</v>
      </c>
      <c r="B270" s="10" t="s">
        <v>267</v>
      </c>
      <c r="C270" s="6">
        <f t="shared" ca="1" si="96"/>
        <v>14</v>
      </c>
      <c r="D270" s="10"/>
    </row>
    <row r="271" spans="1:8" x14ac:dyDescent="0.3">
      <c r="A271" s="10" t="s">
        <v>495</v>
      </c>
      <c r="B271" s="10" t="s">
        <v>267</v>
      </c>
      <c r="C271" s="6">
        <f t="shared" ref="C271" ca="1" si="97">VLOOKUP(B271,OFFSET(INDIRECT("$A:$B"),0,MATCH(B$1&amp;"_Verify",INDIRECT("$1:$1"),0)-1),2,0)</f>
        <v>14</v>
      </c>
      <c r="D271" s="10"/>
    </row>
    <row r="272" spans="1:8" x14ac:dyDescent="0.3">
      <c r="A272" s="10" t="s">
        <v>496</v>
      </c>
      <c r="B272" s="10" t="s">
        <v>473</v>
      </c>
      <c r="C272" s="6">
        <f t="shared" ref="C272:C273" ca="1" si="98">VLOOKUP(B272,OFFSET(INDIRECT("$A:$B"),0,MATCH(B$1&amp;"_Verify",INDIRECT("$1:$1"),0)-1),2,0)</f>
        <v>64</v>
      </c>
      <c r="D272" s="10"/>
    </row>
    <row r="273" spans="1:4" x14ac:dyDescent="0.3">
      <c r="A273" s="10" t="s">
        <v>497</v>
      </c>
      <c r="B273" s="10" t="s">
        <v>475</v>
      </c>
      <c r="C273" s="6">
        <f t="shared" ca="1" si="98"/>
        <v>65</v>
      </c>
      <c r="D273" s="10"/>
    </row>
    <row r="274" spans="1:4" x14ac:dyDescent="0.3">
      <c r="A274" t="s">
        <v>170</v>
      </c>
      <c r="B274" t="s">
        <v>164</v>
      </c>
      <c r="C274" s="6">
        <f t="shared" ca="1" si="11"/>
        <v>57</v>
      </c>
    </row>
    <row r="275" spans="1:4" x14ac:dyDescent="0.3">
      <c r="A275" s="10" t="s">
        <v>500</v>
      </c>
      <c r="B275" s="10" t="s">
        <v>164</v>
      </c>
      <c r="C275" s="6">
        <f t="shared" ref="C275" ca="1" si="99">VLOOKUP(B275,OFFSET(INDIRECT("$A:$B"),0,MATCH(B$1&amp;"_Verify",INDIRECT("$1:$1"),0)-1),2,0)</f>
        <v>57</v>
      </c>
      <c r="D275" s="10"/>
    </row>
    <row r="276" spans="1:4" x14ac:dyDescent="0.3">
      <c r="A276" t="s">
        <v>171</v>
      </c>
      <c r="B276" t="s">
        <v>164</v>
      </c>
      <c r="C276" s="6">
        <f t="shared" ca="1" si="11"/>
        <v>57</v>
      </c>
    </row>
    <row r="277" spans="1:4" x14ac:dyDescent="0.3">
      <c r="A277" s="10" t="s">
        <v>501</v>
      </c>
      <c r="B277" s="10" t="s">
        <v>164</v>
      </c>
      <c r="C277" s="6">
        <f t="shared" ref="C277" ca="1" si="100">VLOOKUP(B277,OFFSET(INDIRECT("$A:$B"),0,MATCH(B$1&amp;"_Verify",INDIRECT("$1:$1"),0)-1),2,0)</f>
        <v>57</v>
      </c>
      <c r="D277" s="10"/>
    </row>
    <row r="278" spans="1:4" x14ac:dyDescent="0.3">
      <c r="A278" t="s">
        <v>172</v>
      </c>
      <c r="B278" t="s">
        <v>164</v>
      </c>
      <c r="C278" s="6">
        <f t="shared" ca="1" si="11"/>
        <v>57</v>
      </c>
    </row>
    <row r="279" spans="1:4" x14ac:dyDescent="0.3">
      <c r="A279" s="10" t="s">
        <v>502</v>
      </c>
      <c r="B279" s="10" t="s">
        <v>164</v>
      </c>
      <c r="C279" s="6">
        <f t="shared" ref="C279" ca="1" si="101">VLOOKUP(B279,OFFSET(INDIRECT("$A:$B"),0,MATCH(B$1&amp;"_Verify",INDIRECT("$1:$1"),0)-1),2,0)</f>
        <v>57</v>
      </c>
      <c r="D279" s="10"/>
    </row>
    <row r="280" spans="1:4" x14ac:dyDescent="0.3">
      <c r="A280" t="s">
        <v>173</v>
      </c>
      <c r="B280" t="s">
        <v>183</v>
      </c>
      <c r="C280" s="6">
        <f t="shared" ca="1" si="11"/>
        <v>31</v>
      </c>
    </row>
    <row r="281" spans="1:4" x14ac:dyDescent="0.3">
      <c r="A281" t="s">
        <v>174</v>
      </c>
      <c r="B281" t="s">
        <v>181</v>
      </c>
      <c r="C281" s="6">
        <f t="shared" ca="1" si="11"/>
        <v>33</v>
      </c>
    </row>
    <row r="282" spans="1:4" x14ac:dyDescent="0.3">
      <c r="A282" t="s">
        <v>175</v>
      </c>
      <c r="B282" t="s">
        <v>184</v>
      </c>
      <c r="C282" s="6">
        <f t="shared" ca="1" si="11"/>
        <v>34</v>
      </c>
    </row>
    <row r="283" spans="1:4" x14ac:dyDescent="0.3">
      <c r="A283" t="s">
        <v>176</v>
      </c>
      <c r="B283" t="s">
        <v>185</v>
      </c>
      <c r="C283" s="6">
        <f t="shared" ca="1" si="11"/>
        <v>35</v>
      </c>
    </row>
    <row r="284" spans="1:4" x14ac:dyDescent="0.3">
      <c r="A284" t="s">
        <v>177</v>
      </c>
      <c r="B284" t="s">
        <v>186</v>
      </c>
      <c r="C284" s="6">
        <f t="shared" ca="1" si="11"/>
        <v>36</v>
      </c>
    </row>
    <row r="285" spans="1:4" x14ac:dyDescent="0.3">
      <c r="A285" t="s">
        <v>178</v>
      </c>
      <c r="B285" t="s">
        <v>187</v>
      </c>
      <c r="C285" s="6">
        <f t="shared" ca="1" si="11"/>
        <v>37</v>
      </c>
    </row>
    <row r="286" spans="1:4" x14ac:dyDescent="0.3">
      <c r="A286" t="s">
        <v>179</v>
      </c>
      <c r="B286" t="s">
        <v>188</v>
      </c>
      <c r="C286" s="6">
        <f t="shared" ca="1" si="11"/>
        <v>38</v>
      </c>
    </row>
    <row r="287" spans="1:4" x14ac:dyDescent="0.3">
      <c r="A287" t="s">
        <v>180</v>
      </c>
      <c r="B287" t="s">
        <v>189</v>
      </c>
      <c r="C287" s="6">
        <f t="shared" ca="1" si="11"/>
        <v>39</v>
      </c>
    </row>
    <row r="288" spans="1:4" x14ac:dyDescent="0.3">
      <c r="A288" t="s">
        <v>268</v>
      </c>
      <c r="B288" t="s">
        <v>524</v>
      </c>
      <c r="C288" s="6">
        <f t="shared" ref="C288" ca="1" si="102">VLOOKUP(B288,OFFSET(INDIRECT("$A:$B"),0,MATCH(B$1&amp;"_Verify",INDIRECT("$1:$1"),0)-1),2,0)</f>
        <v>68</v>
      </c>
    </row>
    <row r="289" spans="1:4" x14ac:dyDescent="0.3">
      <c r="A289" t="s">
        <v>269</v>
      </c>
      <c r="B289" t="s">
        <v>524</v>
      </c>
      <c r="C289" s="6">
        <f t="shared" ref="C289:C290" ca="1" si="103">VLOOKUP(B289,OFFSET(INDIRECT("$A:$B"),0,MATCH(B$1&amp;"_Verify",INDIRECT("$1:$1"),0)-1),2,0)</f>
        <v>68</v>
      </c>
    </row>
    <row r="290" spans="1:4" x14ac:dyDescent="0.3">
      <c r="A290" s="10" t="s">
        <v>923</v>
      </c>
      <c r="B290" s="10" t="s">
        <v>524</v>
      </c>
      <c r="C290" s="6">
        <f t="shared" ca="1" si="103"/>
        <v>68</v>
      </c>
      <c r="D290" s="10"/>
    </row>
    <row r="291" spans="1:4" x14ac:dyDescent="0.3">
      <c r="A291" s="10" t="s">
        <v>924</v>
      </c>
      <c r="B291" s="10" t="s">
        <v>524</v>
      </c>
      <c r="C291" s="6">
        <f t="shared" ref="C291" ca="1" si="104">VLOOKUP(B291,OFFSET(INDIRECT("$A:$B"),0,MATCH(B$1&amp;"_Verify",INDIRECT("$1:$1"),0)-1),2,0)</f>
        <v>68</v>
      </c>
      <c r="D291" s="10"/>
    </row>
    <row r="292" spans="1:4" x14ac:dyDescent="0.3">
      <c r="A292" t="s">
        <v>289</v>
      </c>
      <c r="B292" t="s">
        <v>92</v>
      </c>
      <c r="C292" s="6">
        <f t="shared" ref="C292:C295" ca="1" si="105">VLOOKUP(B292,OFFSET(INDIRECT("$A:$B"),0,MATCH(B$1&amp;"_Verify",INDIRECT("$1:$1"),0)-1),2,0)</f>
        <v>13</v>
      </c>
    </row>
    <row r="293" spans="1:4" x14ac:dyDescent="0.3">
      <c r="A293" t="s">
        <v>291</v>
      </c>
      <c r="B293" t="s">
        <v>21</v>
      </c>
      <c r="C293" s="6">
        <f t="shared" ca="1" si="105"/>
        <v>7</v>
      </c>
    </row>
    <row r="294" spans="1:4" x14ac:dyDescent="0.3">
      <c r="A294" t="s">
        <v>290</v>
      </c>
      <c r="B294" t="s">
        <v>92</v>
      </c>
      <c r="C294" s="6">
        <f t="shared" ca="1" si="105"/>
        <v>13</v>
      </c>
    </row>
    <row r="295" spans="1:4" x14ac:dyDescent="0.3">
      <c r="A295" t="s">
        <v>293</v>
      </c>
      <c r="B295" t="s">
        <v>21</v>
      </c>
      <c r="C295" s="6">
        <f t="shared" ca="1" si="105"/>
        <v>7</v>
      </c>
    </row>
    <row r="296" spans="1:4" x14ac:dyDescent="0.3">
      <c r="A296" t="s">
        <v>297</v>
      </c>
      <c r="B296" s="10" t="s">
        <v>524</v>
      </c>
      <c r="C296" s="6">
        <f t="shared" ref="C296" ca="1" si="106">VLOOKUP(B296,OFFSET(INDIRECT("$A:$B"),0,MATCH(B$1&amp;"_Verify",INDIRECT("$1:$1"),0)-1),2,0)</f>
        <v>68</v>
      </c>
    </row>
    <row r="297" spans="1:4" x14ac:dyDescent="0.3">
      <c r="A297" t="s">
        <v>298</v>
      </c>
      <c r="B297" s="10" t="s">
        <v>524</v>
      </c>
      <c r="C297" s="6">
        <f t="shared" ref="C297:C299" ca="1" si="107">VLOOKUP(B297,OFFSET(INDIRECT("$A:$B"),0,MATCH(B$1&amp;"_Verify",INDIRECT("$1:$1"),0)-1),2,0)</f>
        <v>68</v>
      </c>
    </row>
    <row r="298" spans="1:4" x14ac:dyDescent="0.3">
      <c r="A298" t="s">
        <v>299</v>
      </c>
      <c r="B298" t="s">
        <v>92</v>
      </c>
      <c r="C298" s="6">
        <f t="shared" ca="1" si="107"/>
        <v>13</v>
      </c>
    </row>
    <row r="299" spans="1:4" x14ac:dyDescent="0.3">
      <c r="A299" t="s">
        <v>300</v>
      </c>
      <c r="B299" t="s">
        <v>224</v>
      </c>
      <c r="C299" s="6">
        <f t="shared" ca="1" si="107"/>
        <v>15</v>
      </c>
    </row>
    <row r="300" spans="1:4" x14ac:dyDescent="0.3">
      <c r="A300" t="s">
        <v>301</v>
      </c>
      <c r="B300" t="s">
        <v>227</v>
      </c>
      <c r="C300" s="6">
        <f t="shared" ref="C300" ca="1" si="108">VLOOKUP(B300,OFFSET(INDIRECT("$A:$B"),0,MATCH(B$1&amp;"_Verify",INDIRECT("$1:$1"),0)-1),2,0)</f>
        <v>16</v>
      </c>
    </row>
    <row r="301" spans="1:4" x14ac:dyDescent="0.3">
      <c r="A301" t="s">
        <v>302</v>
      </c>
      <c r="B301" t="s">
        <v>227</v>
      </c>
      <c r="C301" s="6">
        <f t="shared" ref="C301" ca="1" si="109">VLOOKUP(B301,OFFSET(INDIRECT("$A:$B"),0,MATCH(B$1&amp;"_Verify",INDIRECT("$1:$1"),0)-1),2,0)</f>
        <v>16</v>
      </c>
    </row>
    <row r="302" spans="1:4" x14ac:dyDescent="0.3">
      <c r="A302" t="s">
        <v>305</v>
      </c>
      <c r="B302" t="s">
        <v>228</v>
      </c>
      <c r="C302" s="6">
        <f t="shared" ref="C302" ca="1" si="110">VLOOKUP(B302,OFFSET(INDIRECT("$A:$B"),0,MATCH(B$1&amp;"_Verify",INDIRECT("$1:$1"),0)-1),2,0)</f>
        <v>17</v>
      </c>
    </row>
    <row r="303" spans="1:4" x14ac:dyDescent="0.3">
      <c r="A303" t="s">
        <v>306</v>
      </c>
      <c r="B303" t="s">
        <v>228</v>
      </c>
      <c r="C303" s="6">
        <f t="shared" ref="C303" ca="1" si="111">VLOOKUP(B303,OFFSET(INDIRECT("$A:$B"),0,MATCH(B$1&amp;"_Verify",INDIRECT("$1:$1"),0)-1),2,0)</f>
        <v>17</v>
      </c>
    </row>
    <row r="304" spans="1:4" x14ac:dyDescent="0.3">
      <c r="A304" s="10" t="s">
        <v>925</v>
      </c>
      <c r="B304" s="10" t="s">
        <v>228</v>
      </c>
      <c r="C304" s="6">
        <f t="shared" ref="C304:C305" ca="1" si="112">VLOOKUP(B304,OFFSET(INDIRECT("$A:$B"),0,MATCH(B$1&amp;"_Verify",INDIRECT("$1:$1"),0)-1),2,0)</f>
        <v>17</v>
      </c>
      <c r="D304" s="10"/>
    </row>
    <row r="305" spans="1:4" x14ac:dyDescent="0.3">
      <c r="A305" s="10" t="s">
        <v>926</v>
      </c>
      <c r="B305" s="10" t="s">
        <v>228</v>
      </c>
      <c r="C305" s="6">
        <f t="shared" ca="1" si="112"/>
        <v>17</v>
      </c>
      <c r="D305" s="10"/>
    </row>
    <row r="306" spans="1:4" x14ac:dyDescent="0.3">
      <c r="A306" s="10" t="s">
        <v>927</v>
      </c>
      <c r="B306" s="10" t="s">
        <v>915</v>
      </c>
      <c r="C306" s="6">
        <f t="shared" ref="C306:C307" ca="1" si="113">VLOOKUP(B306,OFFSET(INDIRECT("$A:$B"),0,MATCH(B$1&amp;"_Verify",INDIRECT("$1:$1"),0)-1),2,0)</f>
        <v>84</v>
      </c>
      <c r="D306" s="10"/>
    </row>
    <row r="307" spans="1:4" x14ac:dyDescent="0.3">
      <c r="A307" s="10" t="s">
        <v>928</v>
      </c>
      <c r="B307" s="10" t="s">
        <v>915</v>
      </c>
      <c r="C307" s="6">
        <f t="shared" ca="1" si="113"/>
        <v>84</v>
      </c>
      <c r="D307" s="10"/>
    </row>
    <row r="308" spans="1:4" x14ac:dyDescent="0.3">
      <c r="A308" t="s">
        <v>307</v>
      </c>
      <c r="B308" t="s">
        <v>229</v>
      </c>
      <c r="C308" s="6">
        <f t="shared" ref="C308" ca="1" si="114">VLOOKUP(B308,OFFSET(INDIRECT("$A:$B"),0,MATCH(B$1&amp;"_Verify",INDIRECT("$1:$1"),0)-1),2,0)</f>
        <v>18</v>
      </c>
    </row>
    <row r="309" spans="1:4" x14ac:dyDescent="0.3">
      <c r="A309" t="s">
        <v>308</v>
      </c>
      <c r="B309" t="s">
        <v>229</v>
      </c>
      <c r="C309" s="6">
        <f t="shared" ref="C309" ca="1" si="115">VLOOKUP(B309,OFFSET(INDIRECT("$A:$B"),0,MATCH(B$1&amp;"_Verify",INDIRECT("$1:$1"),0)-1),2,0)</f>
        <v>18</v>
      </c>
    </row>
    <row r="310" spans="1:4" x14ac:dyDescent="0.3">
      <c r="A310" t="s">
        <v>309</v>
      </c>
      <c r="B310" t="s">
        <v>230</v>
      </c>
      <c r="C310" s="6">
        <f t="shared" ref="C310" ca="1" si="116">VLOOKUP(B310,OFFSET(INDIRECT("$A:$B"),0,MATCH(B$1&amp;"_Verify",INDIRECT("$1:$1"),0)-1),2,0)</f>
        <v>19</v>
      </c>
    </row>
    <row r="311" spans="1:4" x14ac:dyDescent="0.3">
      <c r="A311" t="s">
        <v>310</v>
      </c>
      <c r="B311" t="s">
        <v>230</v>
      </c>
      <c r="C311" s="6">
        <f t="shared" ref="C311" ca="1" si="117">VLOOKUP(B311,OFFSET(INDIRECT("$A:$B"),0,MATCH(B$1&amp;"_Verify",INDIRECT("$1:$1"),0)-1),2,0)</f>
        <v>19</v>
      </c>
    </row>
    <row r="312" spans="1:4" x14ac:dyDescent="0.3">
      <c r="A312" t="s">
        <v>312</v>
      </c>
      <c r="B312" t="s">
        <v>238</v>
      </c>
      <c r="C312" s="6">
        <f t="shared" ref="C312:C323" ca="1" si="118">VLOOKUP(B312,OFFSET(INDIRECT("$A:$B"),0,MATCH(B$1&amp;"_Verify",INDIRECT("$1:$1"),0)-1),2,0)</f>
        <v>20</v>
      </c>
    </row>
    <row r="313" spans="1:4" x14ac:dyDescent="0.3">
      <c r="A313" t="s">
        <v>313</v>
      </c>
      <c r="B313" t="s">
        <v>238</v>
      </c>
      <c r="C313" s="6">
        <f t="shared" ca="1" si="118"/>
        <v>20</v>
      </c>
    </row>
    <row r="314" spans="1:4" x14ac:dyDescent="0.3">
      <c r="A314" t="s">
        <v>362</v>
      </c>
      <c r="B314" t="s">
        <v>92</v>
      </c>
      <c r="C314" s="6">
        <f t="shared" ref="C314:C317" ca="1" si="119">VLOOKUP(B314,OFFSET(INDIRECT("$A:$B"),0,MATCH(B$1&amp;"_Verify",INDIRECT("$1:$1"),0)-1),2,0)</f>
        <v>13</v>
      </c>
      <c r="D314" s="6"/>
    </row>
    <row r="315" spans="1:4" x14ac:dyDescent="0.3">
      <c r="A315" t="s">
        <v>364</v>
      </c>
      <c r="B315" t="s">
        <v>337</v>
      </c>
      <c r="C315" s="6">
        <f t="shared" ca="1" si="119"/>
        <v>21</v>
      </c>
    </row>
    <row r="316" spans="1:4" x14ac:dyDescent="0.3">
      <c r="A316" t="s">
        <v>368</v>
      </c>
      <c r="B316" t="s">
        <v>57</v>
      </c>
      <c r="C316" s="6">
        <f t="shared" ca="1" si="119"/>
        <v>11</v>
      </c>
    </row>
    <row r="317" spans="1:4" x14ac:dyDescent="0.3">
      <c r="A317" s="10" t="s">
        <v>929</v>
      </c>
      <c r="B317" s="10" t="s">
        <v>21</v>
      </c>
      <c r="C317" s="6">
        <f t="shared" ca="1" si="119"/>
        <v>7</v>
      </c>
      <c r="D317" s="10"/>
    </row>
    <row r="318" spans="1:4" x14ac:dyDescent="0.3">
      <c r="A318" t="s">
        <v>314</v>
      </c>
      <c r="B318" t="s">
        <v>92</v>
      </c>
      <c r="C318" s="6">
        <f t="shared" ca="1" si="118"/>
        <v>13</v>
      </c>
    </row>
    <row r="319" spans="1:4" x14ac:dyDescent="0.3">
      <c r="A319" t="s">
        <v>316</v>
      </c>
      <c r="B319" t="s">
        <v>21</v>
      </c>
      <c r="C319" s="6">
        <f t="shared" ca="1" si="118"/>
        <v>7</v>
      </c>
    </row>
    <row r="320" spans="1:4" x14ac:dyDescent="0.3">
      <c r="A320" s="10" t="s">
        <v>504</v>
      </c>
      <c r="B320" s="10" t="s">
        <v>92</v>
      </c>
      <c r="C320" s="6">
        <f t="shared" ca="1" si="118"/>
        <v>13</v>
      </c>
      <c r="D320" s="10"/>
    </row>
    <row r="321" spans="1:4" x14ac:dyDescent="0.3">
      <c r="A321" s="10" t="s">
        <v>506</v>
      </c>
      <c r="B321" s="10" t="s">
        <v>21</v>
      </c>
      <c r="C321" s="6">
        <f t="shared" ca="1" si="118"/>
        <v>7</v>
      </c>
      <c r="D321" s="10"/>
    </row>
    <row r="322" spans="1:4" x14ac:dyDescent="0.3">
      <c r="A322" t="s">
        <v>369</v>
      </c>
      <c r="B322" t="s">
        <v>341</v>
      </c>
      <c r="C322" s="6">
        <f t="shared" ca="1" si="118"/>
        <v>61</v>
      </c>
    </row>
    <row r="323" spans="1:4" x14ac:dyDescent="0.3">
      <c r="A323" t="s">
        <v>370</v>
      </c>
      <c r="B323" t="s">
        <v>345</v>
      </c>
      <c r="C323" s="6">
        <f t="shared" ca="1" si="118"/>
        <v>59</v>
      </c>
    </row>
    <row r="324" spans="1:4" x14ac:dyDescent="0.3">
      <c r="A324" t="s">
        <v>317</v>
      </c>
      <c r="B324" t="s">
        <v>239</v>
      </c>
      <c r="C324" s="6">
        <f t="shared" ref="C324:C327" ca="1" si="120">VLOOKUP(B324,OFFSET(INDIRECT("$A:$B"),0,MATCH(B$1&amp;"_Verify",INDIRECT("$1:$1"),0)-1),2,0)</f>
        <v>58</v>
      </c>
    </row>
    <row r="325" spans="1:4" x14ac:dyDescent="0.3">
      <c r="A325" s="10" t="s">
        <v>508</v>
      </c>
      <c r="B325" s="10" t="s">
        <v>239</v>
      </c>
      <c r="C325" s="6">
        <f t="shared" ref="C325" ca="1" si="121">VLOOKUP(B325,OFFSET(INDIRECT("$A:$B"),0,MATCH(B$1&amp;"_Verify",INDIRECT("$1:$1"),0)-1),2,0)</f>
        <v>58</v>
      </c>
      <c r="D325" s="10"/>
    </row>
    <row r="326" spans="1:4" x14ac:dyDescent="0.3">
      <c r="A326" t="s">
        <v>328</v>
      </c>
      <c r="B326" t="s">
        <v>272</v>
      </c>
      <c r="C326" s="6">
        <f t="shared" ca="1" si="120"/>
        <v>41</v>
      </c>
    </row>
    <row r="327" spans="1:4" x14ac:dyDescent="0.3">
      <c r="A327" t="s">
        <v>330</v>
      </c>
      <c r="B327" t="s">
        <v>54</v>
      </c>
      <c r="C327" s="6">
        <f t="shared" ca="1" si="120"/>
        <v>8</v>
      </c>
    </row>
    <row r="328" spans="1:4" x14ac:dyDescent="0.3">
      <c r="A328" t="s">
        <v>319</v>
      </c>
      <c r="B328" t="s">
        <v>273</v>
      </c>
      <c r="C328" s="6">
        <f t="shared" ref="C328" ca="1" si="122">VLOOKUP(B328,OFFSET(INDIRECT("$A:$B"),0,MATCH(B$1&amp;"_Verify",INDIRECT("$1:$1"),0)-1),2,0)</f>
        <v>40</v>
      </c>
    </row>
    <row r="329" spans="1:4" x14ac:dyDescent="0.3">
      <c r="A329" t="s">
        <v>321</v>
      </c>
      <c r="B329" t="s">
        <v>55</v>
      </c>
      <c r="C329" s="6">
        <f t="shared" ref="C329" ca="1" si="123">VLOOKUP(B329,OFFSET(INDIRECT("$A:$B"),0,MATCH(B$1&amp;"_Verify",INDIRECT("$1:$1"),0)-1),2,0)</f>
        <v>9</v>
      </c>
    </row>
    <row r="330" spans="1:4" x14ac:dyDescent="0.3">
      <c r="A330" t="s">
        <v>351</v>
      </c>
      <c r="B330" t="s">
        <v>344</v>
      </c>
      <c r="C330" s="6">
        <f t="shared" ref="C330" ca="1" si="124">VLOOKUP(B330,OFFSET(INDIRECT("$A:$B"),0,MATCH(B$1&amp;"_Verify",INDIRECT("$1:$1"),0)-1),2,0)</f>
        <v>42</v>
      </c>
    </row>
    <row r="331" spans="1:4" x14ac:dyDescent="0.3">
      <c r="A331" t="s">
        <v>352</v>
      </c>
      <c r="B331" t="s">
        <v>283</v>
      </c>
      <c r="C331" s="6">
        <f t="shared" ref="C331" ca="1" si="125">VLOOKUP(B331,OFFSET(INDIRECT("$A:$B"),0,MATCH(B$1&amp;"_Verify",INDIRECT("$1:$1"),0)-1),2,0)</f>
        <v>60</v>
      </c>
    </row>
    <row r="332" spans="1:4" x14ac:dyDescent="0.3">
      <c r="A332" t="s">
        <v>374</v>
      </c>
      <c r="B332" t="s">
        <v>375</v>
      </c>
      <c r="C332" s="6">
        <f t="shared" ref="C332:C334" ca="1" si="126">VLOOKUP(B332,OFFSET(INDIRECT("$A:$B"),0,MATCH(B$1&amp;"_Verify",INDIRECT("$1:$1"),0)-1),2,0)</f>
        <v>62</v>
      </c>
    </row>
    <row r="333" spans="1:4" x14ac:dyDescent="0.3">
      <c r="A333" s="10" t="s">
        <v>514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516</v>
      </c>
      <c r="B334" s="10" t="s">
        <v>517</v>
      </c>
      <c r="C334" s="6">
        <f t="shared" ca="1" si="126"/>
        <v>66</v>
      </c>
      <c r="D334" s="10"/>
    </row>
    <row r="335" spans="1:4" x14ac:dyDescent="0.3">
      <c r="A335" s="10" t="s">
        <v>530</v>
      </c>
      <c r="B335" s="10" t="s">
        <v>520</v>
      </c>
      <c r="C335" s="6">
        <f t="shared" ref="C335:C342" ca="1" si="127">VLOOKUP(B335,OFFSET(INDIRECT("$A:$B"),0,MATCH(B$1&amp;"_Verify",INDIRECT("$1:$1"),0)-1),2,0)</f>
        <v>67</v>
      </c>
      <c r="D335" s="10"/>
    </row>
    <row r="336" spans="1:4" x14ac:dyDescent="0.3">
      <c r="A336" s="10" t="s">
        <v>1223</v>
      </c>
      <c r="B336" s="10" t="s">
        <v>930</v>
      </c>
      <c r="C336" s="6">
        <f t="shared" ref="C336:C338" ca="1" si="128">VLOOKUP(B336,OFFSET(INDIRECT("$A:$B"),0,MATCH(B$1&amp;"_Verify",INDIRECT("$1:$1"),0)-1),2,0)</f>
        <v>82</v>
      </c>
      <c r="D336" s="10"/>
    </row>
    <row r="337" spans="1:4" x14ac:dyDescent="0.3">
      <c r="A337" s="10" t="s">
        <v>1224</v>
      </c>
      <c r="B337" s="10" t="s">
        <v>930</v>
      </c>
      <c r="C337" s="6">
        <f t="shared" ca="1" si="128"/>
        <v>82</v>
      </c>
      <c r="D337" s="10"/>
    </row>
    <row r="338" spans="1:4" x14ac:dyDescent="0.3">
      <c r="A338" s="10" t="s">
        <v>931</v>
      </c>
      <c r="B338" s="10" t="s">
        <v>911</v>
      </c>
      <c r="C338" s="6">
        <f t="shared" ca="1" si="128"/>
        <v>83</v>
      </c>
      <c r="D338" s="10"/>
    </row>
    <row r="339" spans="1:4" x14ac:dyDescent="0.3">
      <c r="A339" s="10" t="s">
        <v>801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802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804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s="10" t="s">
        <v>806</v>
      </c>
      <c r="B342" s="10" t="s">
        <v>380</v>
      </c>
      <c r="C342" s="6">
        <f t="shared" ca="1" si="127"/>
        <v>22</v>
      </c>
      <c r="D342" s="10"/>
    </row>
    <row r="343" spans="1:4" x14ac:dyDescent="0.3">
      <c r="A343" t="s">
        <v>383</v>
      </c>
      <c r="B343" t="s">
        <v>380</v>
      </c>
      <c r="C343" s="6">
        <f t="shared" ref="C343" ca="1" si="129">VLOOKUP(B343,OFFSET(INDIRECT("$A:$B"),0,MATCH(B$1&amp;"_Verify",INDIRECT("$1:$1"),0)-1),2,0)</f>
        <v>22</v>
      </c>
    </row>
    <row r="344" spans="1:4" x14ac:dyDescent="0.3">
      <c r="A344" t="s">
        <v>397</v>
      </c>
      <c r="B344" t="s">
        <v>380</v>
      </c>
      <c r="C344" s="6">
        <f t="shared" ref="C344" ca="1" si="130">VLOOKUP(B344,OFFSET(INDIRECT("$A:$B"),0,MATCH(B$1&amp;"_Verify",INDIRECT("$1:$1"),0)-1),2,0)</f>
        <v>22</v>
      </c>
    </row>
    <row r="345" spans="1:4" x14ac:dyDescent="0.3">
      <c r="A345" t="s">
        <v>385</v>
      </c>
      <c r="B345" t="s">
        <v>380</v>
      </c>
      <c r="C345" s="6">
        <f t="shared" ref="C345:C348" ca="1" si="131">VLOOKUP(B345,OFFSET(INDIRECT("$A:$B"),0,MATCH(B$1&amp;"_Verify",INDIRECT("$1:$1"),0)-1),2,0)</f>
        <v>22</v>
      </c>
    </row>
    <row r="346" spans="1:4" x14ac:dyDescent="0.3">
      <c r="A346" t="s">
        <v>398</v>
      </c>
      <c r="B346" t="s">
        <v>380</v>
      </c>
      <c r="C346" s="6">
        <f t="shared" ca="1" si="131"/>
        <v>22</v>
      </c>
    </row>
    <row r="347" spans="1:4" x14ac:dyDescent="0.3">
      <c r="A347" s="10" t="s">
        <v>759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760</v>
      </c>
      <c r="B348" s="10" t="s">
        <v>380</v>
      </c>
      <c r="C348" s="6">
        <f t="shared" ca="1" si="131"/>
        <v>22</v>
      </c>
      <c r="D348" s="10"/>
    </row>
    <row r="349" spans="1:4" x14ac:dyDescent="0.3">
      <c r="A349" s="10" t="s">
        <v>761</v>
      </c>
      <c r="B349" s="10" t="s">
        <v>380</v>
      </c>
      <c r="C349" s="6">
        <f t="shared" ref="C349:C350" ca="1" si="132">VLOOKUP(B349,OFFSET(INDIRECT("$A:$B"),0,MATCH(B$1&amp;"_Verify",INDIRECT("$1:$1"),0)-1),2,0)</f>
        <v>22</v>
      </c>
      <c r="D349" s="10"/>
    </row>
    <row r="350" spans="1:4" x14ac:dyDescent="0.3">
      <c r="A350" s="10" t="s">
        <v>762</v>
      </c>
      <c r="B350" s="10" t="s">
        <v>380</v>
      </c>
      <c r="C350" s="6">
        <f t="shared" ca="1" si="132"/>
        <v>22</v>
      </c>
      <c r="D350" s="10"/>
    </row>
  </sheetData>
  <phoneticPr fontId="1" type="noConversion"/>
  <dataValidations count="1">
    <dataValidation type="list" allowBlank="1" showInputMessage="1" showErrorMessage="1" sqref="B2:B3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7"/>
  <sheetViews>
    <sheetView tabSelected="1" workbookViewId="0">
      <pane xSplit="2" ySplit="2" topLeftCell="D173" activePane="bottomRight" state="frozen"/>
      <selection pane="topRight" activeCell="C1" sqref="C1"/>
      <selection pane="bottomLeft" activeCell="A3" sqref="A3"/>
      <selection pane="bottomRight" activeCell="D186" sqref="D18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534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i1&lt;=3 일때
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7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9" ca="1" si="1">IF(NOT(ISBLANK(N3)),N3,
IF(ISBLANK(M3),"",
VLOOKUP(M3,OFFSET(INDIRECT("$A:$B"),0,MATCH(M$1&amp;"_Verify",INDIRECT("$1:$1"),0)-1),2,0)
))</f>
        <v/>
      </c>
      <c r="S3" s="7" t="str">
        <f t="shared" ref="S3:S307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0.355*0.65</f>
        <v>0.23074999999999998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</f>
        <v>1.1519999999999999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</f>
        <v>1.1519999999999999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9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9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8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8" ca="1" si="246">IF(NOT(ISBLANK(N235)),N235,
IF(ISBLANK(M235),"",
VLOOKUP(M235,OFFSET(INDIRECT("$A:$B"),0,MATCH(M$1&amp;"_Verify",INDIRECT("$1:$1"),0)-1),2,0)
))</f>
        <v/>
      </c>
      <c r="S235" s="7" t="str">
        <f t="shared" ref="S235:S238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45"/>
        <v>TeleportLichBlood_01</v>
      </c>
      <c r="B238" s="1" t="s">
        <v>1231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TeleportTargetPosition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0.2</v>
      </c>
      <c r="J238" s="1">
        <v>2.5</v>
      </c>
      <c r="N238" s="1">
        <v>4</v>
      </c>
      <c r="O238" s="7">
        <f t="shared" ca="1" si="246"/>
        <v>4</v>
      </c>
      <c r="S238" s="7" t="str">
        <f t="shared" ca="1" si="247"/>
        <v/>
      </c>
      <c r="T238" s="1" t="s">
        <v>1229</v>
      </c>
      <c r="W238" s="1" t="s">
        <v>832</v>
      </c>
    </row>
    <row r="239" spans="1:23" x14ac:dyDescent="0.3">
      <c r="A239" s="1" t="str">
        <f t="shared" si="219"/>
        <v>AddForceCommon_01</v>
      </c>
      <c r="B239" s="10" t="s">
        <v>617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3</v>
      </c>
      <c r="N239" s="1">
        <v>0</v>
      </c>
      <c r="O239" s="7">
        <f t="shared" ca="1" si="220"/>
        <v>0</v>
      </c>
      <c r="S239" s="7" t="str">
        <f t="shared" ca="1" si="2"/>
        <v/>
      </c>
    </row>
    <row r="240" spans="1:23" x14ac:dyDescent="0.3">
      <c r="A240" s="1" t="str">
        <f t="shared" ref="A240" si="249">B240&amp;"_"&amp;TEXT(D240,"00")</f>
        <v>AddForceCommonWeak_01</v>
      </c>
      <c r="B240" s="10" t="s">
        <v>623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2.5</v>
      </c>
      <c r="N240" s="1">
        <v>0</v>
      </c>
      <c r="O240" s="7">
        <f t="shared" ref="O240" ca="1" si="250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ref="A241:A243" si="251">B241&amp;"_"&amp;TEXT(D241,"00")</f>
        <v>AddForceCommonStrong_01</v>
      </c>
      <c r="B241" s="10" t="s">
        <v>625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AddForce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5</v>
      </c>
      <c r="N241" s="1">
        <v>0</v>
      </c>
      <c r="O241" s="7">
        <f t="shared" ref="O241:O243" ca="1" si="252">IF(NOT(ISBLANK(N241)),N241,
IF(ISBLANK(M241),"",
VLOOKUP(M241,OFFSET(INDIRECT("$A:$B"),0,MATCH(M$1&amp;"_Verify",INDIRECT("$1:$1"),0)-1),2,0)
))</f>
        <v>0</v>
      </c>
      <c r="S241" s="7" t="str">
        <f t="shared" ca="1" si="2"/>
        <v/>
      </c>
    </row>
    <row r="242" spans="1:20" x14ac:dyDescent="0.3">
      <c r="A242" s="1" t="str">
        <f t="shared" si="251"/>
        <v>CreateChildTransform_01</v>
      </c>
      <c r="B242" s="10" t="s">
        <v>973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CreateHitObject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O242" s="7" t="str">
        <f t="shared" ca="1" si="252"/>
        <v/>
      </c>
      <c r="S242" s="7" t="str">
        <f t="shared" ca="1" si="2"/>
        <v/>
      </c>
      <c r="T242" s="1" t="s">
        <v>972</v>
      </c>
    </row>
    <row r="243" spans="1:20" x14ac:dyDescent="0.3">
      <c r="A243" s="1" t="str">
        <f t="shared" si="251"/>
        <v>CannotActionCommon_01</v>
      </c>
      <c r="B243" s="1" t="s">
        <v>851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3</v>
      </c>
      <c r="O243" s="7" t="str">
        <f t="shared" ca="1" si="252"/>
        <v/>
      </c>
      <c r="S243" s="7" t="str">
        <f t="shared" ca="1" si="2"/>
        <v/>
      </c>
    </row>
    <row r="244" spans="1:20" x14ac:dyDescent="0.3">
      <c r="A244" s="1" t="str">
        <f t="shared" ref="A244:A245" si="253">B244&amp;"_"&amp;TEXT(D244,"00")</f>
        <v>CannotActionCommonShort_01</v>
      </c>
      <c r="B244" s="1" t="s">
        <v>864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2</v>
      </c>
      <c r="O244" s="7" t="str">
        <f t="shared" ref="O244:O245" ca="1" si="254">IF(NOT(ISBLANK(N244)),N244,
IF(ISBLANK(M244),"",
VLOOKUP(M244,OFFSET(INDIRECT("$A:$B"),0,MATCH(M$1&amp;"_Verify",INDIRECT("$1:$1"),0)-1),2,0)
))</f>
        <v/>
      </c>
      <c r="S244" s="7" t="str">
        <f t="shared" ref="S244:S245" ca="1" si="255">IF(NOT(ISBLANK(R244)),R244,
IF(ISBLANK(Q244),"",
VLOOKUP(Q244,OFFSET(INDIRECT("$A:$B"),0,MATCH(Q$1&amp;"_Verify",INDIRECT("$1:$1"),0)-1),2,0)
))</f>
        <v/>
      </c>
    </row>
    <row r="245" spans="1:20" x14ac:dyDescent="0.3">
      <c r="A245" s="1" t="str">
        <f t="shared" si="253"/>
        <v>CannotActionCommonLong_01</v>
      </c>
      <c r="B245" s="1" t="s">
        <v>865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CannotAction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5</v>
      </c>
      <c r="O245" s="7" t="str">
        <f t="shared" ca="1" si="254"/>
        <v/>
      </c>
      <c r="S245" s="7" t="str">
        <f t="shared" ca="1" si="255"/>
        <v/>
      </c>
    </row>
    <row r="246" spans="1:20" x14ac:dyDescent="0.3">
      <c r="A246" s="1" t="str">
        <f t="shared" si="0"/>
        <v>LP_Atk_01</v>
      </c>
      <c r="B246" s="1" t="s">
        <v>253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si="0"/>
        <v>LP_Atk_02</v>
      </c>
      <c r="B247" s="1" t="s">
        <v>253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0.315</v>
      </c>
      <c r="M247" s="1" t="s">
        <v>162</v>
      </c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ref="A248:A256" si="256">B248&amp;"_"&amp;TEXT(D248,"00")</f>
        <v>LP_Atk_03</v>
      </c>
      <c r="B248" s="1" t="s">
        <v>253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0.49500000000000005</v>
      </c>
      <c r="M248" s="1" t="s">
        <v>162</v>
      </c>
      <c r="N248" s="6"/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LP_Atk_04</v>
      </c>
      <c r="B249" s="1" t="s">
        <v>253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0.69</v>
      </c>
      <c r="M249" s="1" t="s">
        <v>162</v>
      </c>
      <c r="O249" s="7">
        <f t="shared" ca="1" si="1"/>
        <v>20</v>
      </c>
      <c r="S249" s="7" t="str">
        <f t="shared" ca="1" si="2"/>
        <v/>
      </c>
    </row>
    <row r="250" spans="1:20" x14ac:dyDescent="0.3">
      <c r="A250" s="1" t="str">
        <f t="shared" si="256"/>
        <v>LP_Atk_05</v>
      </c>
      <c r="B250" s="1" t="s">
        <v>253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0.89999999999999991</v>
      </c>
      <c r="M250" s="1" t="s">
        <v>162</v>
      </c>
      <c r="O250" s="7">
        <f ca="1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LP_Atk_06</v>
      </c>
      <c r="B251" s="1" t="s">
        <v>253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1.125</v>
      </c>
      <c r="M251" s="1" t="s">
        <v>162</v>
      </c>
      <c r="O251" s="7">
        <f t="shared" ref="O251:O307" ca="1" si="257">IF(NOT(ISBLANK(N251)),N251,
IF(ISBLANK(M251),"",
VLOOKUP(M251,OFFSET(INDIRECT("$A:$B"),0,MATCH(M$1&amp;"_Verify",INDIRECT("$1:$1"),0)-1),2,0)
))</f>
        <v>20</v>
      </c>
      <c r="S251" s="7" t="str">
        <f t="shared" ca="1" si="2"/>
        <v/>
      </c>
    </row>
    <row r="252" spans="1:20" x14ac:dyDescent="0.3">
      <c r="A252" s="1" t="str">
        <f t="shared" si="256"/>
        <v>LP_Atk_07</v>
      </c>
      <c r="B252" s="1" t="s">
        <v>253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1.3650000000000002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LP_Atk_08</v>
      </c>
      <c r="B253" s="1" t="s">
        <v>253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1.62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LP_Atk_09</v>
      </c>
      <c r="B254" s="1" t="s">
        <v>253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1.89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LP_AtkBetter_01</v>
      </c>
      <c r="B255" s="1" t="s">
        <v>254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0.25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si="256"/>
        <v>LP_AtkBetter_02</v>
      </c>
      <c r="B256" s="1" t="s">
        <v>254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0.52500000000000002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ref="A257:A279" si="258">B257&amp;"_"&amp;TEXT(D257,"00")</f>
        <v>LP_AtkBetter_03</v>
      </c>
      <c r="B257" s="1" t="s">
        <v>254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0.82500000000000007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LP_AtkBetter_04</v>
      </c>
      <c r="B258" s="1" t="s">
        <v>254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1.1499999999999999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LP_AtkBetter_05</v>
      </c>
      <c r="B259" s="1" t="s">
        <v>254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LP_AtkBetter_06</v>
      </c>
      <c r="B260" s="1" t="s">
        <v>254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1.875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LP_AtkBetter_07</v>
      </c>
      <c r="B261" s="1" t="s">
        <v>254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2.2749999999999999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LP_AtkBetter_08</v>
      </c>
      <c r="B262" s="1" t="s">
        <v>254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2.7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si="258"/>
        <v>LP_AtkBetter_09</v>
      </c>
      <c r="B263" s="1" t="s">
        <v>254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ca="1" si="257"/>
        <v>20</v>
      </c>
      <c r="S263" s="7" t="str">
        <f t="shared" ca="1" si="2"/>
        <v/>
      </c>
    </row>
    <row r="264" spans="1:19" x14ac:dyDescent="0.3">
      <c r="A264" s="1" t="str">
        <f t="shared" ref="A264" si="259">B264&amp;"_"&amp;TEXT(D264,"00")</f>
        <v>LP_AtkBetter_10</v>
      </c>
      <c r="B264" s="1" t="s">
        <v>242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3.15</v>
      </c>
      <c r="M264" s="1" t="s">
        <v>162</v>
      </c>
      <c r="O264" s="7">
        <f t="shared" ref="O264" ca="1" si="260">IF(NOT(ISBLANK(N264)),N264,
IF(ISBLANK(M264),"",
VLOOKUP(M264,OFFSET(INDIRECT("$A:$B"),0,MATCH(M$1&amp;"_Verify",INDIRECT("$1:$1"),0)-1),2,0)
))</f>
        <v>20</v>
      </c>
      <c r="S264" s="7" t="str">
        <f t="shared" ref="S264" ca="1" si="26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8"/>
        <v>LP_AtkBest_01</v>
      </c>
      <c r="B265" s="1" t="s">
        <v>255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0.45</v>
      </c>
      <c r="M265" s="1" t="s">
        <v>162</v>
      </c>
      <c r="O265" s="7">
        <f t="shared" ca="1" si="257"/>
        <v>20</v>
      </c>
      <c r="S265" s="7" t="str">
        <f t="shared" ca="1" si="2"/>
        <v/>
      </c>
    </row>
    <row r="266" spans="1:19" x14ac:dyDescent="0.3">
      <c r="A266" s="1" t="str">
        <f t="shared" ref="A266:A267" si="262">B266&amp;"_"&amp;TEXT(D266,"00")</f>
        <v>LP_AtkBest_02</v>
      </c>
      <c r="B266" s="1" t="s">
        <v>255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0.94500000000000006</v>
      </c>
      <c r="M266" s="1" t="s">
        <v>162</v>
      </c>
      <c r="O266" s="7">
        <f t="shared" ref="O266:O267" ca="1" si="26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62"/>
        <v>LP_AtkBest_03</v>
      </c>
      <c r="B267" s="1" t="s">
        <v>255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ca="1" si="263"/>
        <v>20</v>
      </c>
      <c r="S267" s="7" t="str">
        <f t="shared" ca="1" si="2"/>
        <v/>
      </c>
    </row>
    <row r="268" spans="1:19" x14ac:dyDescent="0.3">
      <c r="A268" s="1" t="str">
        <f t="shared" ref="A268" si="264">B268&amp;"_"&amp;TEXT(D268,"00")</f>
        <v>LP_AtkBest_04</v>
      </c>
      <c r="B268" s="1" t="s">
        <v>243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1.4850000000000003</v>
      </c>
      <c r="M268" s="1" t="s">
        <v>162</v>
      </c>
      <c r="O268" s="7">
        <f t="shared" ref="O268" ca="1" si="265">IF(NOT(ISBLANK(N268)),N268,
IF(ISBLANK(M268),"",
VLOOKUP(M268,OFFSET(INDIRECT("$A:$B"),0,MATCH(M$1&amp;"_Verify",INDIRECT("$1:$1"),0)-1),2,0)
))</f>
        <v>20</v>
      </c>
      <c r="S268" s="7" t="str">
        <f t="shared" ref="S268" ca="1" si="266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8"/>
        <v>LP_AtkSpeed_01</v>
      </c>
      <c r="B269" s="1" t="s">
        <v>256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91" si="267">J246*4.75/6</f>
        <v>0.11875000000000001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LP_AtkSpeed_02</v>
      </c>
      <c r="B270" s="1" t="s">
        <v>256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0.24937500000000001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LP_AtkSpeed_03</v>
      </c>
      <c r="B271" s="1" t="s">
        <v>256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0.39187500000000003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LP_AtkSpeed_04</v>
      </c>
      <c r="B272" s="1" t="s">
        <v>256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0.54625000000000001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LP_AtkSpeed_05</v>
      </c>
      <c r="B273" s="1" t="s">
        <v>256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0.71249999999999991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LP_AtkSpeed_06</v>
      </c>
      <c r="B274" s="1" t="s">
        <v>256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0.890625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LP_AtkSpeed_07</v>
      </c>
      <c r="B275" s="1" t="s">
        <v>256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1.0806250000000002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LP_AtkSpeed_08</v>
      </c>
      <c r="B276" s="1" t="s">
        <v>256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1.2825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LP_AtkSpeed_09</v>
      </c>
      <c r="B277" s="1" t="s">
        <v>256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1.4962499999999999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LP_AtkSpeedBetter_01</v>
      </c>
      <c r="B278" s="1" t="s">
        <v>257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0.19791666666666666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si="258"/>
        <v>LP_AtkSpeedBetter_02</v>
      </c>
      <c r="B279" s="1" t="s">
        <v>257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0.41562499999999997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ref="A280:A302" si="268">B280&amp;"_"&amp;TEXT(D280,"00")</f>
        <v>LP_AtkSpeedBetter_03</v>
      </c>
      <c r="B280" s="1" t="s">
        <v>257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0.65312500000000007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LP_AtkSpeedBetter_04</v>
      </c>
      <c r="B281" s="1" t="s">
        <v>257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0.91041666666666654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LP_AtkSpeedBetter_05</v>
      </c>
      <c r="B282" s="1" t="s">
        <v>257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1.1875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LP_AtkSpeedBetter_06</v>
      </c>
      <c r="B283" s="1" t="s">
        <v>257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1.484375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LP_AtkSpeedBetter_07</v>
      </c>
      <c r="B284" s="1" t="s">
        <v>257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1.8010416666666667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LP_AtkSpeedBetter_08</v>
      </c>
      <c r="B285" s="1" t="s">
        <v>257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2.1375000000000002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si="268"/>
        <v>LP_AtkSpeedBetter_09</v>
      </c>
      <c r="B286" s="1" t="s">
        <v>257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ca="1" si="257"/>
        <v>3</v>
      </c>
      <c r="S286" s="7" t="str">
        <f t="shared" ca="1" si="2"/>
        <v/>
      </c>
    </row>
    <row r="287" spans="1:19" x14ac:dyDescent="0.3">
      <c r="A287" s="1" t="str">
        <f t="shared" ref="A287" si="269">B287&amp;"_"&amp;TEXT(D287,"00")</f>
        <v>LP_AtkSpeedBetter_10</v>
      </c>
      <c r="B287" s="1" t="s">
        <v>245</v>
      </c>
      <c r="C287" s="1" t="str">
        <f>IF(ISERROR(VLOOKUP(B287,AffectorValueTable!$A:$A,1,0)),"어펙터밸류없음","")</f>
        <v/>
      </c>
      <c r="D287" s="1">
        <v>10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2.4937499999999999</v>
      </c>
      <c r="M287" s="1" t="s">
        <v>147</v>
      </c>
      <c r="O287" s="7">
        <f t="shared" ref="O287" ca="1" si="270">IF(NOT(ISBLANK(N287)),N287,
IF(ISBLANK(M287),"",
VLOOKUP(M287,OFFSET(INDIRECT("$A:$B"),0,MATCH(M$1&amp;"_Verify",INDIRECT("$1:$1"),0)-1),2,0)
))</f>
        <v>3</v>
      </c>
      <c r="S287" s="7" t="str">
        <f t="shared" ref="S287" ca="1" si="271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268"/>
        <v>LP_AtkSpeedBest_01</v>
      </c>
      <c r="B288" s="1" t="s">
        <v>258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0.35625000000000001</v>
      </c>
      <c r="M288" s="1" t="s">
        <v>147</v>
      </c>
      <c r="O288" s="7">
        <f t="shared" ca="1" si="257"/>
        <v>3</v>
      </c>
      <c r="S288" s="7" t="str">
        <f t="shared" ca="1" si="2"/>
        <v/>
      </c>
    </row>
    <row r="289" spans="1:19" x14ac:dyDescent="0.3">
      <c r="A289" s="1" t="str">
        <f t="shared" ref="A289:A290" si="272">B289&amp;"_"&amp;TEXT(D289,"00")</f>
        <v>LP_AtkSpeedBest_02</v>
      </c>
      <c r="B289" s="1" t="s">
        <v>258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0.74812500000000004</v>
      </c>
      <c r="M289" s="1" t="s">
        <v>147</v>
      </c>
      <c r="O289" s="7">
        <f t="shared" ref="O289:O290" ca="1" si="273">IF(NOT(ISBLANK(N289)),N289,
IF(ISBLANK(M289),"",
VLOOKUP(M289,OFFSET(INDIRECT("$A:$B"),0,MATCH(M$1&amp;"_Verify",INDIRECT("$1:$1"),0)-1),2,0)
))</f>
        <v>3</v>
      </c>
      <c r="S289" s="7" t="str">
        <f t="shared" ca="1" si="2"/>
        <v/>
      </c>
    </row>
    <row r="290" spans="1:19" x14ac:dyDescent="0.3">
      <c r="A290" s="1" t="str">
        <f t="shared" si="272"/>
        <v>LP_AtkSpeedBest_03</v>
      </c>
      <c r="B290" s="1" t="s">
        <v>258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ca="1" si="273"/>
        <v>3</v>
      </c>
      <c r="S290" s="7" t="str">
        <f t="shared" ca="1" si="2"/>
        <v/>
      </c>
    </row>
    <row r="291" spans="1:19" x14ac:dyDescent="0.3">
      <c r="A291" s="1" t="str">
        <f t="shared" ref="A291" si="274">B291&amp;"_"&amp;TEXT(D291,"00")</f>
        <v>LP_AtkSpeedBest_04</v>
      </c>
      <c r="B291" s="1" t="s">
        <v>246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1.1756250000000004</v>
      </c>
      <c r="M291" s="1" t="s">
        <v>147</v>
      </c>
      <c r="O291" s="7">
        <f t="shared" ref="O291" ca="1" si="275">IF(NOT(ISBLANK(N291)),N291,
IF(ISBLANK(M291),"",
VLOOKUP(M291,OFFSET(INDIRECT("$A:$B"),0,MATCH(M$1&amp;"_Verify",INDIRECT("$1:$1"),0)-1),2,0)
))</f>
        <v>3</v>
      </c>
      <c r="S291" s="7" t="str">
        <f t="shared" ref="S291" ca="1" si="27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8"/>
        <v>LP_Crit_01</v>
      </c>
      <c r="B292" s="1" t="s">
        <v>259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ref="J292:J305" si="277">J246*4.5/6</f>
        <v>0.11249999999999999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LP_Crit_02</v>
      </c>
      <c r="B293" s="1" t="s">
        <v>259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0.23624999999999999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LP_Crit_03</v>
      </c>
      <c r="B294" s="1" t="s">
        <v>259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0.37125000000000002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LP_Crit_04</v>
      </c>
      <c r="B295" s="1" t="s">
        <v>259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0.51749999999999996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si="268"/>
        <v>LP_Crit_05</v>
      </c>
      <c r="B296" s="1" t="s">
        <v>259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0.67499999999999993</v>
      </c>
      <c r="M296" s="1" t="s">
        <v>532</v>
      </c>
      <c r="O296" s="7">
        <f t="shared" ca="1" si="257"/>
        <v>21</v>
      </c>
      <c r="S296" s="7" t="str">
        <f t="shared" ca="1" si="2"/>
        <v/>
      </c>
    </row>
    <row r="297" spans="1:19" x14ac:dyDescent="0.3">
      <c r="A297" s="1" t="str">
        <f t="shared" ref="A297:A300" si="278">B297&amp;"_"&amp;TEXT(D297,"00")</f>
        <v>LP_Crit_06</v>
      </c>
      <c r="B297" s="1" t="s">
        <v>259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0.84375</v>
      </c>
      <c r="M297" s="1" t="s">
        <v>532</v>
      </c>
      <c r="O297" s="7">
        <f t="shared" ref="O297:O300" ca="1" si="279">IF(NOT(ISBLANK(N297)),N297,
IF(ISBLANK(M297),"",
VLOOKUP(M297,OFFSET(INDIRECT("$A:$B"),0,MATCH(M$1&amp;"_Verify",INDIRECT("$1:$1"),0)-1),2,0)
))</f>
        <v>21</v>
      </c>
      <c r="S297" s="7" t="str">
        <f t="shared" ca="1" si="2"/>
        <v/>
      </c>
    </row>
    <row r="298" spans="1:19" x14ac:dyDescent="0.3">
      <c r="A298" s="1" t="str">
        <f t="shared" si="278"/>
        <v>LP_Crit_07</v>
      </c>
      <c r="B298" s="1" t="s">
        <v>259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1.0237500000000002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LP_Crit_08</v>
      </c>
      <c r="B299" s="1" t="s">
        <v>259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1.2150000000000001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78"/>
        <v>LP_Crit_09</v>
      </c>
      <c r="B300" s="1" t="s">
        <v>259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1.4174999999999998</v>
      </c>
      <c r="M300" s="1" t="s">
        <v>532</v>
      </c>
      <c r="O300" s="7">
        <f t="shared" ca="1" si="279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LP_CritBetter_01</v>
      </c>
      <c r="B301" s="1" t="s">
        <v>260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0.1875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si="268"/>
        <v>LP_CritBetter_02</v>
      </c>
      <c r="B302" s="1" t="s">
        <v>260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0.39375000000000004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7" si="280">B303&amp;"_"&amp;TEXT(D303,"00")</f>
        <v>LP_CritBetter_03</v>
      </c>
      <c r="B303" s="1" t="s">
        <v>260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0.61875000000000002</v>
      </c>
      <c r="M303" s="1" t="s">
        <v>532</v>
      </c>
      <c r="O303" s="7">
        <f t="shared" ca="1" si="257"/>
        <v>21</v>
      </c>
      <c r="S303" s="7" t="str">
        <f t="shared" ca="1" si="2"/>
        <v/>
      </c>
    </row>
    <row r="304" spans="1:19" x14ac:dyDescent="0.3">
      <c r="A304" s="1" t="str">
        <f t="shared" ref="A304:A305" si="281">B304&amp;"_"&amp;TEXT(D304,"00")</f>
        <v>LP_CritBetter_04</v>
      </c>
      <c r="B304" s="1" t="s">
        <v>260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0.86249999999999993</v>
      </c>
      <c r="M304" s="1" t="s">
        <v>532</v>
      </c>
      <c r="O304" s="7">
        <f t="shared" ref="O304:O305" ca="1" si="282">IF(NOT(ISBLANK(N304)),N304,
IF(ISBLANK(M304),"",
VLOOKUP(M304,OFFSET(INDIRECT("$A:$B"),0,MATCH(M$1&amp;"_Verify",INDIRECT("$1:$1"),0)-1),2,0)
))</f>
        <v>21</v>
      </c>
      <c r="S304" s="7" t="str">
        <f t="shared" ca="1" si="2"/>
        <v/>
      </c>
    </row>
    <row r="305" spans="1:19" x14ac:dyDescent="0.3">
      <c r="A305" s="1" t="str">
        <f t="shared" si="281"/>
        <v>LP_CritBetter_05</v>
      </c>
      <c r="B305" s="1" t="s">
        <v>260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1.125</v>
      </c>
      <c r="M305" s="1" t="s">
        <v>532</v>
      </c>
      <c r="O305" s="7">
        <f t="shared" ca="1" si="282"/>
        <v>21</v>
      </c>
      <c r="S305" s="7" t="str">
        <f t="shared" ca="1" si="2"/>
        <v/>
      </c>
    </row>
    <row r="306" spans="1:19" x14ac:dyDescent="0.3">
      <c r="A306" s="1" t="str">
        <f t="shared" ref="A306" si="283">B306&amp;"_"&amp;TEXT(D306,"00")</f>
        <v>LP_CritBetter_06</v>
      </c>
      <c r="B306" s="1" t="s">
        <v>248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J305</f>
        <v>1.125</v>
      </c>
      <c r="M306" s="1" t="s">
        <v>824</v>
      </c>
      <c r="O306" s="7">
        <f t="shared" ref="O306" ca="1" si="284">IF(NOT(ISBLANK(N306)),N306,
IF(ISBLANK(M306),"",
VLOOKUP(M306,OFFSET(INDIRECT("$A:$B"),0,MATCH(M$1&amp;"_Verify",INDIRECT("$1:$1"),0)-1),2,0)
))</f>
        <v>21</v>
      </c>
      <c r="S306" s="7" t="str">
        <f t="shared" ref="S306" ca="1" si="28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80"/>
        <v>LP_CritBest_01</v>
      </c>
      <c r="B307" s="1" t="s">
        <v>261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0.33749999999999997</v>
      </c>
      <c r="M307" s="1" t="s">
        <v>532</v>
      </c>
      <c r="O307" s="7">
        <f t="shared" ca="1" si="257"/>
        <v>21</v>
      </c>
      <c r="S307" s="7" t="str">
        <f t="shared" ca="1" si="2"/>
        <v/>
      </c>
    </row>
    <row r="308" spans="1:19" x14ac:dyDescent="0.3">
      <c r="A308" s="1" t="str">
        <f t="shared" ref="A308:A309" si="286">B308&amp;"_"&amp;TEXT(D308,"00")</f>
        <v>LP_CritBest_02</v>
      </c>
      <c r="B308" s="1" t="s">
        <v>261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0.7087500000000001</v>
      </c>
      <c r="M308" s="1" t="s">
        <v>532</v>
      </c>
      <c r="O308" s="7">
        <f t="shared" ref="O308:O309" ca="1" si="287">IF(NOT(ISBLANK(N308)),N308,
IF(ISBLANK(M308),"",
VLOOKUP(M308,OFFSET(INDIRECT("$A:$B"),0,MATCH(M$1&amp;"_Verify",INDIRECT("$1:$1"),0)-1),2,0)
))</f>
        <v>21</v>
      </c>
      <c r="S308" s="7" t="str">
        <f t="shared" ref="S308:S380" ca="1" si="288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si="286"/>
        <v>LP_CritBest_03</v>
      </c>
      <c r="B309" s="1" t="s">
        <v>261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J267*4.5/6</f>
        <v>1.1137500000000002</v>
      </c>
      <c r="M309" s="1" t="s">
        <v>532</v>
      </c>
      <c r="O309" s="7">
        <f t="shared" ca="1" si="287"/>
        <v>21</v>
      </c>
      <c r="S309" s="7" t="str">
        <f t="shared" ca="1" si="288"/>
        <v/>
      </c>
    </row>
    <row r="310" spans="1:19" x14ac:dyDescent="0.3">
      <c r="A310" s="1" t="str">
        <f t="shared" ref="A310" si="289">B310&amp;"_"&amp;TEXT(D310,"00")</f>
        <v>LP_CritBest_04</v>
      </c>
      <c r="B310" s="1" t="s">
        <v>249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>J309</f>
        <v>1.1137500000000002</v>
      </c>
      <c r="M310" s="1" t="s">
        <v>824</v>
      </c>
      <c r="O310" s="7">
        <f t="shared" ref="O310" ca="1" si="290">IF(NOT(ISBLANK(N310)),N310,
IF(ISBLANK(M310),"",
VLOOKUP(M310,OFFSET(INDIRECT("$A:$B"),0,MATCH(M$1&amp;"_Verify",INDIRECT("$1:$1"),0)-1),2,0)
))</f>
        <v>21</v>
      </c>
      <c r="S310" s="7" t="str">
        <f t="shared" ref="S310" ca="1" si="291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ref="A311:A330" si="292">B311&amp;"_"&amp;TEXT(D311,"00")</f>
        <v>LP_MaxHp_01</v>
      </c>
      <c r="B311" s="1" t="s">
        <v>262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ref="J311:J332" si="293">J246*2.5/6</f>
        <v>6.25E-2</v>
      </c>
      <c r="M311" s="1" t="s">
        <v>161</v>
      </c>
      <c r="O311" s="7">
        <f t="shared" ref="O311:O455" ca="1" si="294">IF(NOT(ISBLANK(N311)),N311,
IF(ISBLANK(M311),"",
VLOOKUP(M311,OFFSET(INDIRECT("$A:$B"),0,MATCH(M$1&amp;"_Verify",INDIRECT("$1:$1"),0)-1),2,0)
))</f>
        <v>19</v>
      </c>
      <c r="S311" s="7" t="str">
        <f t="shared" ca="1" si="288"/>
        <v/>
      </c>
    </row>
    <row r="312" spans="1:19" x14ac:dyDescent="0.3">
      <c r="A312" s="1" t="str">
        <f t="shared" si="292"/>
        <v>LP_MaxHp_02</v>
      </c>
      <c r="B312" s="1" t="s">
        <v>262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0.13125000000000001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LP_MaxHp_03</v>
      </c>
      <c r="B313" s="1" t="s">
        <v>262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0.20625000000000002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LP_MaxHp_04</v>
      </c>
      <c r="B314" s="1" t="s">
        <v>262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0.28749999999999998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LP_MaxHp_05</v>
      </c>
      <c r="B315" s="1" t="s">
        <v>262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0.375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LP_MaxHp_06</v>
      </c>
      <c r="B316" s="1" t="s">
        <v>262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0.46875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LP_MaxHp_07</v>
      </c>
      <c r="B317" s="1" t="s">
        <v>262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0.56875000000000009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LP_MaxHp_08</v>
      </c>
      <c r="B318" s="1" t="s">
        <v>262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0.67500000000000016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LP_MaxHp_09</v>
      </c>
      <c r="B319" s="1" t="s">
        <v>262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0.78749999999999998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LP_MaxHpBetter_01</v>
      </c>
      <c r="B320" s="1" t="s">
        <v>263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0.10416666666666667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LP_MaxHpBetter_02</v>
      </c>
      <c r="B321" s="1" t="s">
        <v>263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0.21875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LP_MaxHpBetter_03</v>
      </c>
      <c r="B322" s="1" t="s">
        <v>263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0.34375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LP_MaxHpBetter_04</v>
      </c>
      <c r="B323" s="1" t="s">
        <v>263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0.47916666666666669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LP_MaxHpBetter_05</v>
      </c>
      <c r="B324" s="1" t="s">
        <v>263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0.625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LP_MaxHpBetter_06</v>
      </c>
      <c r="B325" s="1" t="s">
        <v>263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0.78125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LP_MaxHpBetter_07</v>
      </c>
      <c r="B326" s="1" t="s">
        <v>263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0.94791666666666663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LP_MaxHpBetter_08</v>
      </c>
      <c r="B327" s="1" t="s">
        <v>263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si="292"/>
        <v>LP_MaxHpBetter_09</v>
      </c>
      <c r="B328" s="1" t="s">
        <v>263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ca="1" si="294"/>
        <v>19</v>
      </c>
      <c r="S328" s="7" t="str">
        <f t="shared" ca="1" si="288"/>
        <v/>
      </c>
    </row>
    <row r="329" spans="1:19" x14ac:dyDescent="0.3">
      <c r="A329" s="1" t="str">
        <f t="shared" ref="A329" si="295">B329&amp;"_"&amp;TEXT(D329,"00")</f>
        <v>LP_MaxHpBetter_10</v>
      </c>
      <c r="B329" s="1" t="s">
        <v>251</v>
      </c>
      <c r="C329" s="1" t="str">
        <f>IF(ISERROR(VLOOKUP(B329,AffectorValueTable!$A:$A,1,0)),"어펙터밸류없음","")</f>
        <v/>
      </c>
      <c r="D329" s="1">
        <v>10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1.3125</v>
      </c>
      <c r="M329" s="1" t="s">
        <v>161</v>
      </c>
      <c r="O329" s="7">
        <f t="shared" ref="O329" ca="1" si="296">IF(NOT(ISBLANK(N329)),N329,
IF(ISBLANK(M329),"",
VLOOKUP(M329,OFFSET(INDIRECT("$A:$B"),0,MATCH(M$1&amp;"_Verify",INDIRECT("$1:$1"),0)-1),2,0)
))</f>
        <v>19</v>
      </c>
      <c r="S329" s="7" t="str">
        <f t="shared" ref="S329" ca="1" si="29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92"/>
        <v>LP_MaxHpBest_01</v>
      </c>
      <c r="B330" s="1" t="s">
        <v>264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0.1875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ref="A331:A381" si="298">B331&amp;"_"&amp;TEXT(D331,"00")</f>
        <v>LP_MaxHpBest_02</v>
      </c>
      <c r="B331" s="1" t="s">
        <v>264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0.39375000000000004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LP_MaxHpBest_03</v>
      </c>
      <c r="B332" s="1" t="s">
        <v>264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3"/>
        <v>0.61875000000000013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LP_MaxHpBest_04</v>
      </c>
      <c r="B333" s="1" t="s">
        <v>264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0.86249999999999993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si="298"/>
        <v>LP_MaxHpBest_05</v>
      </c>
      <c r="B334" s="1" t="s">
        <v>264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ca="1" si="294"/>
        <v>19</v>
      </c>
      <c r="S334" s="7" t="str">
        <f t="shared" ca="1" si="288"/>
        <v/>
      </c>
    </row>
    <row r="335" spans="1:19" x14ac:dyDescent="0.3">
      <c r="A335" s="1" t="str">
        <f t="shared" ref="A335:A340" si="299">B335&amp;"_"&amp;TEXT(D335,"00")</f>
        <v>LP_MaxHpBest_06</v>
      </c>
      <c r="B335" s="1" t="s">
        <v>252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1.125</v>
      </c>
      <c r="M335" s="1" t="s">
        <v>161</v>
      </c>
      <c r="O335" s="7">
        <f t="shared" ref="O335:O340" ca="1" si="300">IF(NOT(ISBLANK(N335)),N335,
IF(ISBLANK(M335),"",
VLOOKUP(M335,OFFSET(INDIRECT("$A:$B"),0,MATCH(M$1&amp;"_Verify",INDIRECT("$1:$1"),0)-1),2,0)
))</f>
        <v>19</v>
      </c>
      <c r="S335" s="7" t="str">
        <f t="shared" ref="S335:S340" ca="1" si="301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99"/>
        <v>LP_MaxHpPowerSource_01</v>
      </c>
      <c r="B336" s="1" t="s">
        <v>907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ref="J336:J340" si="302">J246*2.5/8</f>
        <v>4.6875E-2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LP_MaxHpPowerSource_02</v>
      </c>
      <c r="B337" s="1" t="s">
        <v>907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9.8437499999999997E-2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LP_MaxHpPowerSource_03</v>
      </c>
      <c r="B338" s="1" t="s">
        <v>907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0.15468750000000001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LP_MaxHpPowerSource_04</v>
      </c>
      <c r="B339" s="1" t="s">
        <v>907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0.21562499999999998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9"/>
        <v>LP_MaxHpPowerSource_05</v>
      </c>
      <c r="B340" s="1" t="s">
        <v>907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f t="shared" si="302"/>
        <v>0.28125</v>
      </c>
      <c r="M340" s="1" t="s">
        <v>161</v>
      </c>
      <c r="O340" s="7">
        <f t="shared" ca="1" si="300"/>
        <v>19</v>
      </c>
      <c r="S340" s="7" t="str">
        <f t="shared" ca="1" si="301"/>
        <v/>
      </c>
    </row>
    <row r="341" spans="1:19" x14ac:dyDescent="0.3">
      <c r="A341" s="1" t="str">
        <f t="shared" si="298"/>
        <v>LP_ReduceDmgProjectile_01</v>
      </c>
      <c r="B341" s="1" t="s">
        <v>265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59" si="303">J246*4/6</f>
        <v>9.9999999999999992E-2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LP_ReduceDmgProjectile_02</v>
      </c>
      <c r="B342" s="1" t="s">
        <v>265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0.21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LP_ReduceDmgProjectile_03</v>
      </c>
      <c r="B343" s="1" t="s">
        <v>265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0.33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si="298"/>
        <v>LP_ReduceDmgProjectile_04</v>
      </c>
      <c r="B344" s="1" t="s">
        <v>265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0.45999999999999996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ref="A345:A348" si="304">B345&amp;"_"&amp;TEXT(D345,"00")</f>
        <v>LP_ReduceDmgProjectile_05</v>
      </c>
      <c r="B345" s="1" t="s">
        <v>265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0.6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LP_ReduceDmgProjectile_06</v>
      </c>
      <c r="B346" s="1" t="s">
        <v>265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0.75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LP_ReduceDmgProjectile_07</v>
      </c>
      <c r="B347" s="1" t="s">
        <v>265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0.91000000000000014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si="304"/>
        <v>LP_ReduceDmgProjectile_08</v>
      </c>
      <c r="B348" s="1" t="s">
        <v>265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1.08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ref="A349:A372" si="305">B349&amp;"_"&amp;TEXT(D349,"00")</f>
        <v>LP_ReduceDmgProjectile_09</v>
      </c>
      <c r="B349" s="1" t="s">
        <v>265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1.26</v>
      </c>
      <c r="O349" s="7" t="str">
        <f t="shared" ca="1" si="294"/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LP_ReduceDmgProjectileBetter_01</v>
      </c>
      <c r="B350" s="1" t="s">
        <v>488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0.16666666666666666</v>
      </c>
      <c r="O350" s="7" t="str">
        <f t="shared" ref="O350:O372" ca="1" si="306">IF(NOT(ISBLANK(N350)),N350,
IF(ISBLANK(M350),"",
VLOOKUP(M350,OFFSET(INDIRECT("$A:$B"),0,MATCH(M$1&amp;"_Verify",INDIRECT("$1:$1"),0)-1),2,0)
))</f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LP_ReduceDmgProjectileBetter_02</v>
      </c>
      <c r="B351" s="1" t="s">
        <v>488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0.35000000000000003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LP_ReduceDmgProjectileBetter_03</v>
      </c>
      <c r="B352" s="1" t="s">
        <v>488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0.55000000000000004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si="305"/>
        <v>LP_ReduceDmgProjectileBetter_04</v>
      </c>
      <c r="B353" s="1" t="s">
        <v>488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0.76666666666666661</v>
      </c>
      <c r="O353" s="7" t="str">
        <f t="shared" ca="1" si="306"/>
        <v/>
      </c>
      <c r="S353" s="7" t="str">
        <f t="shared" ca="1" si="288"/>
        <v/>
      </c>
    </row>
    <row r="354" spans="1:19" x14ac:dyDescent="0.3">
      <c r="A354" s="1" t="str">
        <f t="shared" ref="A354:A358" si="307">B354&amp;"_"&amp;TEXT(D354,"00")</f>
        <v>LP_ReduceDmgProjectileBetter_05</v>
      </c>
      <c r="B354" s="1" t="s">
        <v>488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</v>
      </c>
      <c r="O354" s="7" t="str">
        <f t="shared" ref="O354:O358" ca="1" si="308">IF(NOT(ISBLANK(N354)),N354,
IF(ISBLANK(M354),"",
VLOOKUP(M354,OFFSET(INDIRECT("$A:$B"),0,MATCH(M$1&amp;"_Verify",INDIRECT("$1:$1"),0)-1),2,0)
))</f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LP_ReduceDmgProjectileBetter_06</v>
      </c>
      <c r="B355" s="1" t="s">
        <v>488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1.25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LP_ReduceDmgProjectileBetter_07</v>
      </c>
      <c r="B356" s="1" t="s">
        <v>488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1.5166666666666666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LP_ReduceDmgProjectileBetter_08</v>
      </c>
      <c r="B357" s="1" t="s">
        <v>488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1.8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si="307"/>
        <v>LP_ReduceDmgProjectileBetter_09</v>
      </c>
      <c r="B358" s="1" t="s">
        <v>488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ca="1" si="308"/>
        <v/>
      </c>
      <c r="S358" s="7" t="str">
        <f t="shared" ca="1" si="288"/>
        <v/>
      </c>
    </row>
    <row r="359" spans="1:19" x14ac:dyDescent="0.3">
      <c r="A359" s="1" t="str">
        <f t="shared" ref="A359" si="309">B359&amp;"_"&amp;TEXT(D359,"00")</f>
        <v>LP_ReduceDmgProjectileBetter_10</v>
      </c>
      <c r="B359" s="1" t="s">
        <v>1181</v>
      </c>
      <c r="C359" s="1" t="str">
        <f>IF(ISERROR(VLOOKUP(B359,AffectorValueTable!$A:$A,1,0)),"어펙터밸류없음","")</f>
        <v/>
      </c>
      <c r="D359" s="1">
        <v>10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303"/>
        <v>2.1</v>
      </c>
      <c r="O359" s="7" t="str">
        <f t="shared" ref="O359" ca="1" si="310">IF(NOT(ISBLANK(N359)),N359,
IF(ISBLANK(M359),"",
VLOOKUP(M359,OFFSET(INDIRECT("$A:$B"),0,MATCH(M$1&amp;"_Verify",INDIRECT("$1:$1"),0)-1),2,0)
))</f>
        <v/>
      </c>
      <c r="S359" s="7" t="str">
        <f t="shared" ref="S359" ca="1" si="31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305"/>
        <v>LP_ReduceDmgMelee_01</v>
      </c>
      <c r="B360" s="1" t="s">
        <v>489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ref="I360:I377" si="312">J246*4/6*1.5</f>
        <v>0.15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LP_ReduceDmgMelee_02</v>
      </c>
      <c r="B361" s="1" t="s">
        <v>489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0.315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LP_ReduceDmgMelee_03</v>
      </c>
      <c r="B362" s="1" t="s">
        <v>489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0.495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LP_ReduceDmgMelee_04</v>
      </c>
      <c r="B363" s="1" t="s">
        <v>489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0.69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LP_ReduceDmgMelee_05</v>
      </c>
      <c r="B364" s="1" t="s">
        <v>489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0.89999999999999991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LP_ReduceDmgMelee_06</v>
      </c>
      <c r="B365" s="1" t="s">
        <v>489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1.125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LP_ReduceDmgMelee_07</v>
      </c>
      <c r="B366" s="1" t="s">
        <v>489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1.3650000000000002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LP_ReduceDmgMelee_08</v>
      </c>
      <c r="B367" s="1" t="s">
        <v>489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1.62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LP_ReduceDmgMelee_09</v>
      </c>
      <c r="B368" s="1" t="s">
        <v>489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1.8900000000000001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LP_ReduceDmgMeleeBetter_01</v>
      </c>
      <c r="B369" s="1" t="s">
        <v>491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0.25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LP_ReduceDmgMeleeBetter_02</v>
      </c>
      <c r="B370" s="1" t="s">
        <v>491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0.52500000000000002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LP_ReduceDmgMeleeBetter_03</v>
      </c>
      <c r="B371" s="1" t="s">
        <v>491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0.82500000000000007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si="305"/>
        <v>LP_ReduceDmgMeleeBetter_04</v>
      </c>
      <c r="B372" s="1" t="s">
        <v>491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1.1499999999999999</v>
      </c>
      <c r="O372" s="7" t="str">
        <f t="shared" ca="1" si="306"/>
        <v/>
      </c>
      <c r="S372" s="7" t="str">
        <f t="shared" ca="1" si="288"/>
        <v/>
      </c>
    </row>
    <row r="373" spans="1:19" x14ac:dyDescent="0.3">
      <c r="A373" s="1" t="str">
        <f t="shared" ref="A373:A377" si="313">B373&amp;"_"&amp;TEXT(D373,"00")</f>
        <v>LP_ReduceDmgMeleeBetter_05</v>
      </c>
      <c r="B373" s="1" t="s">
        <v>491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1.5</v>
      </c>
      <c r="O373" s="7" t="str">
        <f t="shared" ref="O373:O377" ca="1" si="314">IF(NOT(ISBLANK(N373)),N373,
IF(ISBLANK(M373),"",
VLOOKUP(M373,OFFSET(INDIRECT("$A:$B"),0,MATCH(M$1&amp;"_Verify",INDIRECT("$1:$1"),0)-1),2,0)
))</f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LP_ReduceDmgMeleeBetter_06</v>
      </c>
      <c r="B374" s="1" t="s">
        <v>491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1.875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LP_ReduceDmgMeleeBetter_07</v>
      </c>
      <c r="B375" s="1" t="s">
        <v>491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2.2749999999999999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LP_ReduceDmgMeleeBetter_08</v>
      </c>
      <c r="B376" s="1" t="s">
        <v>491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2.7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313"/>
        <v>LP_ReduceDmgMeleeBetter_09</v>
      </c>
      <c r="B377" s="1" t="s">
        <v>491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312"/>
        <v>3.1500000000000004</v>
      </c>
      <c r="O377" s="7" t="str">
        <f t="shared" ca="1" si="31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LP_ReduceDmgClose_01</v>
      </c>
      <c r="B378" s="1" t="s">
        <v>266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95" si="315">J246*4/6*3</f>
        <v>0.3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LP_ReduceDmgClose_02</v>
      </c>
      <c r="B379" s="1" t="s">
        <v>266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0.63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LP_ReduceDmgClose_03</v>
      </c>
      <c r="B380" s="1" t="s">
        <v>266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0.99</v>
      </c>
      <c r="O380" s="7" t="str">
        <f t="shared" ca="1" si="294"/>
        <v/>
      </c>
      <c r="S380" s="7" t="str">
        <f t="shared" ca="1" si="288"/>
        <v/>
      </c>
    </row>
    <row r="381" spans="1:19" x14ac:dyDescent="0.3">
      <c r="A381" s="1" t="str">
        <f t="shared" si="298"/>
        <v>LP_ReduceDmgClose_04</v>
      </c>
      <c r="B381" s="1" t="s">
        <v>266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1.38</v>
      </c>
      <c r="O381" s="7" t="str">
        <f t="shared" ca="1" si="294"/>
        <v/>
      </c>
      <c r="S381" s="7" t="str">
        <f t="shared" ref="S381:S424" ca="1" si="31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ref="A382:A399" si="317">B382&amp;"_"&amp;TEXT(D382,"00")</f>
        <v>LP_ReduceDmgClose_05</v>
      </c>
      <c r="B382" s="1" t="s">
        <v>266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1.7999999999999998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LP_ReduceDmgClose_06</v>
      </c>
      <c r="B383" s="1" t="s">
        <v>266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2.25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LP_ReduceDmgClose_07</v>
      </c>
      <c r="B384" s="1" t="s">
        <v>266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2.7300000000000004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LP_ReduceDmgClose_08</v>
      </c>
      <c r="B385" s="1" t="s">
        <v>266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3.24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LP_ReduceDmgClose_09</v>
      </c>
      <c r="B386" s="1" t="s">
        <v>266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3.7800000000000002</v>
      </c>
      <c r="O386" s="7" t="str">
        <f t="shared" ca="1" si="294"/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LP_ReduceDmgCloseBetter_01</v>
      </c>
      <c r="B387" s="1" t="s">
        <v>493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0.5</v>
      </c>
      <c r="O387" s="7" t="str">
        <f t="shared" ref="O387:O404" ca="1" si="318">IF(NOT(ISBLANK(N387)),N387,
IF(ISBLANK(M387),"",
VLOOKUP(M387,OFFSET(INDIRECT("$A:$B"),0,MATCH(M$1&amp;"_Verify",INDIRECT("$1:$1"),0)-1),2,0)
))</f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LP_ReduceDmgCloseBetter_02</v>
      </c>
      <c r="B388" s="1" t="s">
        <v>493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1.05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LP_ReduceDmgCloseBetter_03</v>
      </c>
      <c r="B389" s="1" t="s">
        <v>493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1.6500000000000001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si="317"/>
        <v>LP_ReduceDmgCloseBetter_04</v>
      </c>
      <c r="B390" s="1" t="s">
        <v>493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2.2999999999999998</v>
      </c>
      <c r="O390" s="7" t="str">
        <f t="shared" ca="1" si="318"/>
        <v/>
      </c>
      <c r="S390" s="7" t="str">
        <f t="shared" ca="1" si="316"/>
        <v/>
      </c>
    </row>
    <row r="391" spans="1:19" x14ac:dyDescent="0.3">
      <c r="A391" s="1" t="str">
        <f t="shared" ref="A391:A395" si="319">B391&amp;"_"&amp;TEXT(D391,"00")</f>
        <v>LP_ReduceDmgCloseBetter_05</v>
      </c>
      <c r="B391" s="1" t="s">
        <v>493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</v>
      </c>
      <c r="O391" s="7" t="str">
        <f t="shared" ref="O391:O395" ca="1" si="320">IF(NOT(ISBLANK(N391)),N391,
IF(ISBLANK(M391),"",
VLOOKUP(M391,OFFSET(INDIRECT("$A:$B"),0,MATCH(M$1&amp;"_Verify",INDIRECT("$1:$1"),0)-1),2,0)
))</f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LP_ReduceDmgCloseBetter_06</v>
      </c>
      <c r="B392" s="1" t="s">
        <v>493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3.75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LP_ReduceDmgCloseBetter_07</v>
      </c>
      <c r="B393" s="1" t="s">
        <v>493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4.55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LP_ReduceDmgCloseBetter_08</v>
      </c>
      <c r="B394" s="1" t="s">
        <v>493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5.4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9"/>
        <v>LP_ReduceDmgCloseBetter_09</v>
      </c>
      <c r="B395" s="1" t="s">
        <v>493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5"/>
        <v>6.3000000000000007</v>
      </c>
      <c r="O395" s="7" t="str">
        <f t="shared" ca="1" si="320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LP_ReduceDmgTrap_01</v>
      </c>
      <c r="B396" s="1" t="s">
        <v>494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413" si="321">J246*4/6*3</f>
        <v>0.3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LP_ReduceDmgTrap_02</v>
      </c>
      <c r="B397" s="1" t="s">
        <v>494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0.63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LP_ReduceDmgTrap_03</v>
      </c>
      <c r="B398" s="1" t="s">
        <v>494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0.99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si="317"/>
        <v>LP_ReduceDmgTrap_04</v>
      </c>
      <c r="B399" s="1" t="s">
        <v>494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1.38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ref="A400:A416" si="322">B400&amp;"_"&amp;TEXT(D400,"00")</f>
        <v>LP_ReduceDmgTrap_05</v>
      </c>
      <c r="B400" s="1" t="s">
        <v>494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1.7999999999999998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LP_ReduceDmgTrap_06</v>
      </c>
      <c r="B401" s="1" t="s">
        <v>494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2.25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LP_ReduceDmgTrap_07</v>
      </c>
      <c r="B402" s="1" t="s">
        <v>494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2.7300000000000004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LP_ReduceDmgTrap_08</v>
      </c>
      <c r="B403" s="1" t="s">
        <v>494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3.24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LP_ReduceDmgTrap_09</v>
      </c>
      <c r="B404" s="1" t="s">
        <v>494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3.7800000000000002</v>
      </c>
      <c r="O404" s="7" t="str">
        <f t="shared" ca="1" si="318"/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LP_ReduceDmgTrapBetter_01</v>
      </c>
      <c r="B405" s="1" t="s">
        <v>495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0.5</v>
      </c>
      <c r="O405" s="7" t="str">
        <f t="shared" ref="O405:O419" ca="1" si="323">IF(NOT(ISBLANK(N405)),N405,
IF(ISBLANK(M405),"",
VLOOKUP(M405,OFFSET(INDIRECT("$A:$B"),0,MATCH(M$1&amp;"_Verify",INDIRECT("$1:$1"),0)-1),2,0)
))</f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LP_ReduceDmgTrapBetter_02</v>
      </c>
      <c r="B406" s="1" t="s">
        <v>495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1.05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LP_ReduceDmgTrapBetter_03</v>
      </c>
      <c r="B407" s="1" t="s">
        <v>495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1.6500000000000001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si="322"/>
        <v>LP_ReduceDmgTrapBetter_04</v>
      </c>
      <c r="B408" s="1" t="s">
        <v>495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2.2999999999999998</v>
      </c>
      <c r="O408" s="7" t="str">
        <f t="shared" ca="1" si="323"/>
        <v/>
      </c>
      <c r="S408" s="7" t="str">
        <f t="shared" ca="1" si="316"/>
        <v/>
      </c>
    </row>
    <row r="409" spans="1:19" x14ac:dyDescent="0.3">
      <c r="A409" s="1" t="str">
        <f t="shared" ref="A409:A413" si="324">B409&amp;"_"&amp;TEXT(D409,"00")</f>
        <v>LP_ReduceDmgTrapBetter_05</v>
      </c>
      <c r="B409" s="1" t="s">
        <v>495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</v>
      </c>
      <c r="O409" s="7" t="str">
        <f t="shared" ref="O409:O413" ca="1" si="325">IF(NOT(ISBLANK(N409)),N409,
IF(ISBLANK(M409),"",
VLOOKUP(M409,OFFSET(INDIRECT("$A:$B"),0,MATCH(M$1&amp;"_Verify",INDIRECT("$1:$1"),0)-1),2,0)
))</f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LP_ReduceDmgTrapBetter_06</v>
      </c>
      <c r="B410" s="1" t="s">
        <v>495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3.75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LP_ReduceDmgTrapBetter_07</v>
      </c>
      <c r="B411" s="1" t="s">
        <v>495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4.55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LP_ReduceDmgTrapBetter_08</v>
      </c>
      <c r="B412" s="1" t="s">
        <v>495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5.4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4"/>
        <v>LP_ReduceDmgTrapBetter_09</v>
      </c>
      <c r="B413" s="1" t="s">
        <v>495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ReduceDamage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21"/>
        <v>6.3000000000000007</v>
      </c>
      <c r="O413" s="7" t="str">
        <f t="shared" ca="1" si="325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LP_ReduceContinuousDmg_01</v>
      </c>
      <c r="B414" s="1" t="s">
        <v>498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LP_ReduceContinuousDmg_02</v>
      </c>
      <c r="B415" s="1" t="s">
        <v>498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4.1900000000000004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si="322"/>
        <v>LP_ReduceContinuousDmg_03</v>
      </c>
      <c r="B416" s="1" t="s">
        <v>498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ReduceContinuousDamage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9.57</v>
      </c>
      <c r="K416" s="1">
        <v>0.5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ref="A417:A419" si="326">B417&amp;"_"&amp;TEXT(D417,"00")</f>
        <v>LP_DefenseStrongDmg_01</v>
      </c>
      <c r="B417" s="1" t="s">
        <v>499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0.24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LP_DefenseStrongDmg_02</v>
      </c>
      <c r="B418" s="1" t="s">
        <v>499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0.20869565217391306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si="326"/>
        <v>LP_DefenseStrongDmg_03</v>
      </c>
      <c r="B419" s="1" t="s">
        <v>499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DefenseStrongDamage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0.18147448015122877</v>
      </c>
      <c r="O419" s="7" t="str">
        <f t="shared" ca="1" si="323"/>
        <v/>
      </c>
      <c r="S419" s="7" t="str">
        <f t="shared" ca="1" si="316"/>
        <v/>
      </c>
    </row>
    <row r="420" spans="1:19" x14ac:dyDescent="0.3">
      <c r="A420" s="1" t="str">
        <f t="shared" ref="A420:A455" si="327">B420&amp;"_"&amp;TEXT(D420,"00")</f>
        <v>LP_ExtraGold_01</v>
      </c>
      <c r="B420" s="1" t="s">
        <v>170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0.15000000000000002</v>
      </c>
      <c r="O420" s="7" t="str">
        <f t="shared" ca="1" si="294"/>
        <v/>
      </c>
      <c r="S420" s="7" t="str">
        <f t="shared" ca="1" si="316"/>
        <v/>
      </c>
    </row>
    <row r="421" spans="1:19" x14ac:dyDescent="0.3">
      <c r="A421" s="1" t="str">
        <f t="shared" ref="A421:A423" si="328">B421&amp;"_"&amp;TEXT(D421,"00")</f>
        <v>LP_ExtraGold_02</v>
      </c>
      <c r="B421" s="1" t="s">
        <v>170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0.31500000000000006</v>
      </c>
      <c r="O421" s="7" t="str">
        <f t="shared" ref="O421:O423" ca="1" si="329">IF(NOT(ISBLANK(N421)),N421,
IF(ISBLANK(M421),"",
VLOOKUP(M421,OFFSET(INDIRECT("$A:$B"),0,MATCH(M$1&amp;"_Verify",INDIRECT("$1:$1"),0)-1),2,0)
))</f>
        <v/>
      </c>
      <c r="S421" s="7" t="str">
        <f t="shared" ca="1" si="316"/>
        <v/>
      </c>
    </row>
    <row r="422" spans="1:19" x14ac:dyDescent="0.3">
      <c r="A422" s="1" t="str">
        <f t="shared" si="328"/>
        <v>LP_ExtraGold_03</v>
      </c>
      <c r="B422" s="1" t="s">
        <v>170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0.49500000000000011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si="328"/>
        <v>LP_ExtraGoldBetter_01</v>
      </c>
      <c r="B423" s="1" t="s">
        <v>500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ref="J423:J425" si="330">J420*5/3</f>
        <v>0.25000000000000006</v>
      </c>
      <c r="O423" s="7" t="str">
        <f t="shared" ca="1" si="329"/>
        <v/>
      </c>
      <c r="S423" s="7" t="str">
        <f t="shared" ca="1" si="316"/>
        <v/>
      </c>
    </row>
    <row r="424" spans="1:19" x14ac:dyDescent="0.3">
      <c r="A424" s="1" t="str">
        <f t="shared" ref="A424:A425" si="331">B424&amp;"_"&amp;TEXT(D424,"00")</f>
        <v>LP_ExtraGoldBetter_02</v>
      </c>
      <c r="B424" s="1" t="s">
        <v>500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0.52500000000000002</v>
      </c>
      <c r="O424" s="7" t="str">
        <f t="shared" ref="O424:O425" ca="1" si="332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31"/>
        <v>LP_ExtraGoldBetter_03</v>
      </c>
      <c r="B425" s="1" t="s">
        <v>500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f t="shared" si="330"/>
        <v>0.82500000000000018</v>
      </c>
      <c r="O425" s="7" t="str">
        <f t="shared" ca="1" si="332"/>
        <v/>
      </c>
      <c r="S425" s="7" t="str">
        <f t="shared" ref="S425:S464" ca="1" si="333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LP_ItemChanceBoost_01</v>
      </c>
      <c r="B426" s="1" t="s">
        <v>171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0.1125</v>
      </c>
      <c r="O426" s="7" t="str">
        <f t="shared" ca="1" si="294"/>
        <v/>
      </c>
      <c r="S426" s="7" t="str">
        <f t="shared" ca="1" si="333"/>
        <v/>
      </c>
    </row>
    <row r="427" spans="1:19" x14ac:dyDescent="0.3">
      <c r="A427" s="1" t="str">
        <f t="shared" ref="A427:A429" si="334">B427&amp;"_"&amp;TEXT(D427,"00")</f>
        <v>LP_ItemChanceBoost_02</v>
      </c>
      <c r="B427" s="1" t="s">
        <v>171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0.23625000000000002</v>
      </c>
      <c r="O427" s="7" t="str">
        <f t="shared" ref="O427:O429" ca="1" si="335">IF(NOT(ISBLANK(N427)),N427,
IF(ISBLANK(M427),"",
VLOOKUP(M427,OFFSET(INDIRECT("$A:$B"),0,MATCH(M$1&amp;"_Verify",INDIRECT("$1:$1"),0)-1),2,0)
))</f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LP_ItemChanceBoost_03</v>
      </c>
      <c r="B428" s="1" t="s">
        <v>171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0.37125000000000008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si="334"/>
        <v>LP_ItemChanceBoostBetter_01</v>
      </c>
      <c r="B429" s="1" t="s">
        <v>501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ref="K429:K431" si="336">K426*5/3</f>
        <v>0.1875</v>
      </c>
      <c r="O429" s="7" t="str">
        <f t="shared" ca="1" si="335"/>
        <v/>
      </c>
      <c r="S429" s="7" t="str">
        <f t="shared" ca="1" si="333"/>
        <v/>
      </c>
    </row>
    <row r="430" spans="1:19" x14ac:dyDescent="0.3">
      <c r="A430" s="1" t="str">
        <f t="shared" ref="A430:A431" si="337">B430&amp;"_"&amp;TEXT(D430,"00")</f>
        <v>LP_ItemChanceBoostBetter_02</v>
      </c>
      <c r="B430" s="1" t="s">
        <v>501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0.39375000000000004</v>
      </c>
      <c r="O430" s="7" t="str">
        <f t="shared" ref="O430:O431" ca="1" si="338">IF(NOT(ISBLANK(N430)),N430,
IF(ISBLANK(M430),"",
VLOOKUP(M430,OFFSET(INDIRECT("$A:$B"),0,MATCH(M$1&amp;"_Verify",INDIRECT("$1:$1"),0)-1),2,0)
))</f>
        <v/>
      </c>
      <c r="S430" s="7" t="str">
        <f t="shared" ca="1" si="333"/>
        <v/>
      </c>
    </row>
    <row r="431" spans="1:19" x14ac:dyDescent="0.3">
      <c r="A431" s="1" t="str">
        <f t="shared" si="337"/>
        <v>LP_ItemChanceBoostBetter_03</v>
      </c>
      <c r="B431" s="1" t="s">
        <v>501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f t="shared" si="336"/>
        <v>0.61875000000000013</v>
      </c>
      <c r="O431" s="7" t="str">
        <f t="shared" ca="1" si="338"/>
        <v/>
      </c>
      <c r="S431" s="7" t="str">
        <f t="shared" ca="1" si="333"/>
        <v/>
      </c>
    </row>
    <row r="432" spans="1:19" x14ac:dyDescent="0.3">
      <c r="A432" s="1" t="str">
        <f t="shared" si="327"/>
        <v>LP_HealChanceBoost_01</v>
      </c>
      <c r="B432" s="1" t="s">
        <v>172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0.16666666699999999</v>
      </c>
      <c r="O432" s="7" t="str">
        <f t="shared" ca="1" si="294"/>
        <v/>
      </c>
      <c r="S432" s="7" t="str">
        <f t="shared" ca="1" si="333"/>
        <v/>
      </c>
    </row>
    <row r="433" spans="1:19" x14ac:dyDescent="0.3">
      <c r="A433" s="1" t="str">
        <f t="shared" ref="A433:A435" si="339">B433&amp;"_"&amp;TEXT(D433,"00")</f>
        <v>LP_HealChanceBoost_02</v>
      </c>
      <c r="B433" s="1" t="s">
        <v>172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0.35</v>
      </c>
      <c r="O433" s="7" t="str">
        <f t="shared" ref="O433:O435" ca="1" si="340">IF(NOT(ISBLANK(N433)),N433,
IF(ISBLANK(M433),"",
VLOOKUP(M433,OFFSET(INDIRECT("$A:$B"),0,MATCH(M$1&amp;"_Verify",INDIRECT("$1:$1"),0)-1),2,0)
))</f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LP_HealChanceBoost_03</v>
      </c>
      <c r="B434" s="1" t="s">
        <v>172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v>0.55000000000000004</v>
      </c>
      <c r="O434" s="7" t="str">
        <f t="shared" ca="1" si="340"/>
        <v/>
      </c>
      <c r="S434" s="7" t="str">
        <f t="shared" ca="1" si="333"/>
        <v/>
      </c>
    </row>
    <row r="435" spans="1:19" x14ac:dyDescent="0.3">
      <c r="A435" s="1" t="str">
        <f t="shared" si="339"/>
        <v>LP_HealChanceBoostBetter_01</v>
      </c>
      <c r="B435" s="1" t="s">
        <v>502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ref="L435:L437" si="341">L432*5/3</f>
        <v>0.27777777833333334</v>
      </c>
      <c r="O435" s="7" t="str">
        <f t="shared" ca="1" si="340"/>
        <v/>
      </c>
      <c r="S435" s="7" t="str">
        <f t="shared" ref="S435:S437" ca="1" si="342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ref="A436:A437" si="343">B436&amp;"_"&amp;TEXT(D436,"00")</f>
        <v>LP_HealChanceBoostBetter_02</v>
      </c>
      <c r="B436" s="1" t="s">
        <v>502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0.58333333333333337</v>
      </c>
      <c r="O436" s="7" t="str">
        <f t="shared" ref="O436:O437" ca="1" si="344">IF(NOT(ISBLANK(N436)),N436,
IF(ISBLANK(M436),"",
VLOOKUP(M436,OFFSET(INDIRECT("$A:$B"),0,MATCH(M$1&amp;"_Verify",INDIRECT("$1:$1"),0)-1),2,0)
))</f>
        <v/>
      </c>
      <c r="S436" s="7" t="str">
        <f t="shared" ca="1" si="342"/>
        <v/>
      </c>
    </row>
    <row r="437" spans="1:19" x14ac:dyDescent="0.3">
      <c r="A437" s="1" t="str">
        <f t="shared" si="343"/>
        <v>LP_HealChanceBoostBetter_03</v>
      </c>
      <c r="B437" s="1" t="s">
        <v>502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DropAdjust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 s="1">
        <f t="shared" si="341"/>
        <v>0.91666666666666663</v>
      </c>
      <c r="O437" s="7" t="str">
        <f t="shared" ca="1" si="344"/>
        <v/>
      </c>
      <c r="S437" s="7" t="str">
        <f t="shared" ca="1" si="342"/>
        <v/>
      </c>
    </row>
    <row r="438" spans="1:19" x14ac:dyDescent="0.3">
      <c r="A438" s="1" t="str">
        <f t="shared" si="327"/>
        <v>LP_MonsterThrough_01</v>
      </c>
      <c r="B438" s="1" t="s">
        <v>173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94"/>
        <v>1</v>
      </c>
      <c r="S438" s="7" t="str">
        <f t="shared" ca="1" si="333"/>
        <v/>
      </c>
    </row>
    <row r="439" spans="1:19" x14ac:dyDescent="0.3">
      <c r="A439" s="1" t="str">
        <f t="shared" si="327"/>
        <v>LP_MonsterThrough_02</v>
      </c>
      <c r="B439" s="1" t="s">
        <v>173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MonsterThroughHitObject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94"/>
        <v>2</v>
      </c>
      <c r="S439" s="7" t="str">
        <f t="shared" ca="1" si="333"/>
        <v/>
      </c>
    </row>
    <row r="440" spans="1:19" x14ac:dyDescent="0.3">
      <c r="A440" s="1" t="str">
        <f t="shared" si="327"/>
        <v>LP_Ricochet_01</v>
      </c>
      <c r="B440" s="1" t="s">
        <v>174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94"/>
        <v>1</v>
      </c>
      <c r="S440" s="7" t="str">
        <f t="shared" ca="1" si="333"/>
        <v/>
      </c>
    </row>
    <row r="441" spans="1:19" x14ac:dyDescent="0.3">
      <c r="A441" s="1" t="str">
        <f t="shared" si="327"/>
        <v>LP_Ricochet_02</v>
      </c>
      <c r="B441" s="1" t="s">
        <v>174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RicochetHitObject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94"/>
        <v>2</v>
      </c>
      <c r="S441" s="7" t="str">
        <f t="shared" ref="S441:S443" ca="1" si="345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7"/>
        <v>LP_BounceWallQuad_01</v>
      </c>
      <c r="B442" s="1" t="s">
        <v>175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1</v>
      </c>
      <c r="O442" s="7">
        <f t="shared" ca="1" si="294"/>
        <v>1</v>
      </c>
      <c r="S442" s="7" t="str">
        <f t="shared" ca="1" si="345"/>
        <v/>
      </c>
    </row>
    <row r="443" spans="1:19" x14ac:dyDescent="0.3">
      <c r="A443" s="1" t="str">
        <f t="shared" si="327"/>
        <v>LP_BounceWallQuad_02</v>
      </c>
      <c r="B443" s="1" t="s">
        <v>175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BounceWallQuadHitObject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2</v>
      </c>
      <c r="O443" s="7">
        <f t="shared" ca="1" si="294"/>
        <v>2</v>
      </c>
      <c r="S443" s="7" t="str">
        <f t="shared" ca="1" si="345"/>
        <v/>
      </c>
    </row>
    <row r="444" spans="1:19" x14ac:dyDescent="0.3">
      <c r="A444" s="1" t="str">
        <f t="shared" si="327"/>
        <v>LP_Parallel_01</v>
      </c>
      <c r="B444" s="1" t="s">
        <v>176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1</v>
      </c>
      <c r="O444" s="7">
        <f t="shared" ca="1" si="294"/>
        <v>1</v>
      </c>
      <c r="S444" s="7" t="str">
        <f t="shared" ca="1" si="333"/>
        <v/>
      </c>
    </row>
    <row r="445" spans="1:19" x14ac:dyDescent="0.3">
      <c r="A445" s="1" t="str">
        <f t="shared" si="327"/>
        <v>LP_Parallel_02</v>
      </c>
      <c r="B445" s="1" t="s">
        <v>176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ParallelHitObject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0.6</v>
      </c>
      <c r="N445" s="1">
        <v>2</v>
      </c>
      <c r="O445" s="7">
        <f t="shared" ca="1" si="294"/>
        <v>2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LP_DiagonalNwayGenerator_01</v>
      </c>
      <c r="B446" s="1" t="s">
        <v>177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1</v>
      </c>
      <c r="O446" s="7">
        <f t="shared" ca="1" si="294"/>
        <v>1</v>
      </c>
      <c r="S446" s="7" t="str">
        <f t="shared" ca="1" si="333"/>
        <v/>
      </c>
    </row>
    <row r="447" spans="1:19" x14ac:dyDescent="0.3">
      <c r="A447" s="1" t="str">
        <f t="shared" si="327"/>
        <v>LP_DiagonalNwayGenerator_02</v>
      </c>
      <c r="B447" s="1" t="s">
        <v>177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DiagonalNwayGenerator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2</v>
      </c>
      <c r="O447" s="7">
        <f t="shared" ca="1" si="294"/>
        <v>2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LP_LeftRightNwayGenerator_01</v>
      </c>
      <c r="B448" s="1" t="s">
        <v>178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1</v>
      </c>
      <c r="O448" s="7">
        <f t="shared" ca="1" si="294"/>
        <v>1</v>
      </c>
      <c r="S448" s="7" t="str">
        <f t="shared" ca="1" si="333"/>
        <v/>
      </c>
    </row>
    <row r="449" spans="1:19" x14ac:dyDescent="0.3">
      <c r="A449" s="1" t="str">
        <f t="shared" si="327"/>
        <v>LP_LeftRightNwayGenerator_02</v>
      </c>
      <c r="B449" s="1" t="s">
        <v>178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LeftRightNwayGenerator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2</v>
      </c>
      <c r="O449" s="7">
        <f t="shared" ca="1" si="294"/>
        <v>2</v>
      </c>
      <c r="S449" s="7" t="str">
        <f t="shared" ca="1" si="333"/>
        <v/>
      </c>
    </row>
    <row r="450" spans="1:19" x14ac:dyDescent="0.3">
      <c r="A450" s="1" t="str">
        <f t="shared" si="327"/>
        <v>LP_BackNwayGenerator_01</v>
      </c>
      <c r="B450" s="1" t="s">
        <v>179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1</v>
      </c>
      <c r="O450" s="7">
        <f t="shared" ca="1" si="294"/>
        <v>1</v>
      </c>
      <c r="S450" s="7" t="str">
        <f t="shared" ca="1" si="333"/>
        <v/>
      </c>
    </row>
    <row r="451" spans="1:19" x14ac:dyDescent="0.3">
      <c r="A451" s="1" t="str">
        <f t="shared" si="327"/>
        <v>LP_BackNwayGenerator_02</v>
      </c>
      <c r="B451" s="1" t="s">
        <v>179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BackNwayGenerator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 s="1">
        <v>2</v>
      </c>
      <c r="O451" s="7">
        <f t="shared" ca="1" si="294"/>
        <v>2</v>
      </c>
      <c r="S451" s="7" t="str">
        <f t="shared" ca="1" si="333"/>
        <v/>
      </c>
    </row>
    <row r="452" spans="1:19" x14ac:dyDescent="0.3">
      <c r="A452" s="1" t="str">
        <f t="shared" si="327"/>
        <v>LP_Repeat_01</v>
      </c>
      <c r="B452" s="1" t="s">
        <v>180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1</v>
      </c>
      <c r="O452" s="7">
        <f t="shared" ca="1" si="294"/>
        <v>1</v>
      </c>
      <c r="S452" s="7" t="str">
        <f t="shared" ca="1" si="333"/>
        <v/>
      </c>
    </row>
    <row r="453" spans="1:19" x14ac:dyDescent="0.3">
      <c r="A453" s="1" t="str">
        <f t="shared" si="327"/>
        <v>LP_Repeat_02</v>
      </c>
      <c r="B453" s="1" t="s">
        <v>180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RepeatHitObject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N453" s="1">
        <v>2</v>
      </c>
      <c r="O453" s="7">
        <f t="shared" ca="1" si="294"/>
        <v>2</v>
      </c>
      <c r="S453" s="7" t="str">
        <f t="shared" ca="1" si="333"/>
        <v/>
      </c>
    </row>
    <row r="454" spans="1:19" x14ac:dyDescent="0.3">
      <c r="A454" s="1" t="str">
        <f t="shared" si="327"/>
        <v>LP_HealOnKill_01</v>
      </c>
      <c r="B454" s="1" t="s">
        <v>268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ref="K454:K467" si="346">J246</f>
        <v>0.15</v>
      </c>
      <c r="O454" s="7" t="str">
        <f t="shared" ref="O454" ca="1" si="347">IF(NOT(ISBLANK(N454)),N454,
IF(ISBLANK(M454),"",
VLOOKUP(M454,OFFSET(INDIRECT("$A:$B"),0,MATCH(M$1&amp;"_Verify",INDIRECT("$1:$1"),0)-1),2,0)
))</f>
        <v/>
      </c>
      <c r="S454" s="7" t="str">
        <f t="shared" ca="1" si="333"/>
        <v/>
      </c>
    </row>
    <row r="455" spans="1:19" x14ac:dyDescent="0.3">
      <c r="A455" s="1" t="str">
        <f t="shared" si="327"/>
        <v>LP_HealOnKill_02</v>
      </c>
      <c r="B455" s="1" t="s">
        <v>268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0.315</v>
      </c>
      <c r="O455" s="7" t="str">
        <f t="shared" ca="1" si="294"/>
        <v/>
      </c>
      <c r="S455" s="7" t="str">
        <f t="shared" ca="1" si="333"/>
        <v/>
      </c>
    </row>
    <row r="456" spans="1:19" x14ac:dyDescent="0.3">
      <c r="A456" s="1" t="str">
        <f t="shared" ref="A456:A458" si="348">B456&amp;"_"&amp;TEXT(D456,"00")</f>
        <v>LP_HealOnKill_03</v>
      </c>
      <c r="B456" s="1" t="s">
        <v>268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0.49500000000000005</v>
      </c>
      <c r="O456" s="7" t="str">
        <f t="shared" ref="O456:O458" ca="1" si="349">IF(NOT(ISBLANK(N456)),N456,
IF(ISBLANK(M456),"",
VLOOKUP(M456,OFFSET(INDIRECT("$A:$B"),0,MATCH(M$1&amp;"_Verify",INDIRECT("$1:$1"),0)-1),2,0)
))</f>
        <v/>
      </c>
      <c r="S456" s="7" t="str">
        <f t="shared" ref="S456:S458" ca="1" si="350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8"/>
        <v>LP_HealOnKill_04</v>
      </c>
      <c r="B457" s="1" t="s">
        <v>268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0.69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si="348"/>
        <v>LP_HealOnKill_05</v>
      </c>
      <c r="B458" s="1" t="s">
        <v>268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0.89999999999999991</v>
      </c>
      <c r="O458" s="7" t="str">
        <f t="shared" ca="1" si="349"/>
        <v/>
      </c>
      <c r="S458" s="7" t="str">
        <f t="shared" ca="1" si="350"/>
        <v/>
      </c>
    </row>
    <row r="459" spans="1:19" x14ac:dyDescent="0.3">
      <c r="A459" s="1" t="str">
        <f t="shared" ref="A459:A462" si="351">B459&amp;"_"&amp;TEXT(D459,"00")</f>
        <v>LP_HealOnKill_06</v>
      </c>
      <c r="B459" s="1" t="s">
        <v>268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1.125</v>
      </c>
      <c r="O459" s="7" t="str">
        <f t="shared" ref="O459:O462" ca="1" si="352">IF(NOT(ISBLANK(N459)),N459,
IF(ISBLANK(M459),"",
VLOOKUP(M459,OFFSET(INDIRECT("$A:$B"),0,MATCH(M$1&amp;"_Verify",INDIRECT("$1:$1"),0)-1),2,0)
))</f>
        <v/>
      </c>
      <c r="S459" s="7" t="str">
        <f t="shared" ref="S459:S462" ca="1" si="353">IF(NOT(ISBLANK(R459)),R459,
IF(ISBLANK(Q459),"",
VLOOKUP(Q459,OFFSET(INDIRECT("$A:$B"),0,MATCH(Q$1&amp;"_Verify",INDIRECT("$1:$1"),0)-1),2,0)
))</f>
        <v/>
      </c>
    </row>
    <row r="460" spans="1:19" x14ac:dyDescent="0.3">
      <c r="A460" s="1" t="str">
        <f t="shared" si="351"/>
        <v>LP_HealOnKill_07</v>
      </c>
      <c r="B460" s="1" t="s">
        <v>268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1.3650000000000002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LP_HealOnKill_08</v>
      </c>
      <c r="B461" s="1" t="s">
        <v>268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1.62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si="351"/>
        <v>LP_HealOnKill_09</v>
      </c>
      <c r="B462" s="1" t="s">
        <v>268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1.89</v>
      </c>
      <c r="O462" s="7" t="str">
        <f t="shared" ca="1" si="352"/>
        <v/>
      </c>
      <c r="S462" s="7" t="str">
        <f t="shared" ca="1" si="353"/>
        <v/>
      </c>
    </row>
    <row r="463" spans="1:19" x14ac:dyDescent="0.3">
      <c r="A463" s="1" t="str">
        <f t="shared" ref="A463:A492" si="354">B463&amp;"_"&amp;TEXT(D463,"00")</f>
        <v>LP_HealOnKillBetter_01</v>
      </c>
      <c r="B463" s="1" t="s">
        <v>269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0.25</v>
      </c>
      <c r="O463" s="7" t="str">
        <f t="shared" ref="O463:O507" ca="1" si="355">IF(NOT(ISBLANK(N463)),N463,
IF(ISBLANK(M463),"",
VLOOKUP(M463,OFFSET(INDIRECT("$A:$B"),0,MATCH(M$1&amp;"_Verify",INDIRECT("$1:$1"),0)-1),2,0)
))</f>
        <v/>
      </c>
      <c r="S463" s="7" t="str">
        <f t="shared" ca="1" si="333"/>
        <v/>
      </c>
    </row>
    <row r="464" spans="1:19" x14ac:dyDescent="0.3">
      <c r="A464" s="1" t="str">
        <f t="shared" si="354"/>
        <v>LP_HealOnKillBetter_02</v>
      </c>
      <c r="B464" s="1" t="s">
        <v>269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0.52500000000000002</v>
      </c>
      <c r="O464" s="7" t="str">
        <f t="shared" ca="1" si="355"/>
        <v/>
      </c>
      <c r="S464" s="7" t="str">
        <f t="shared" ca="1" si="333"/>
        <v/>
      </c>
    </row>
    <row r="465" spans="1:19" x14ac:dyDescent="0.3">
      <c r="A465" s="1" t="str">
        <f t="shared" ref="A465:A478" si="356">B465&amp;"_"&amp;TEXT(D465,"00")</f>
        <v>LP_HealOnKillBetter_03</v>
      </c>
      <c r="B465" s="1" t="s">
        <v>269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0.82500000000000007</v>
      </c>
      <c r="O465" s="7" t="str">
        <f t="shared" ref="O465:O478" ca="1" si="357">IF(NOT(ISBLANK(N465)),N465,
IF(ISBLANK(M465),"",
VLOOKUP(M465,OFFSET(INDIRECT("$A:$B"),0,MATCH(M$1&amp;"_Verify",INDIRECT("$1:$1"),0)-1),2,0)
))</f>
        <v/>
      </c>
      <c r="S465" s="7" t="str">
        <f t="shared" ref="S465:S478" ca="1" si="358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56"/>
        <v>LP_HealOnKillBetter_04</v>
      </c>
      <c r="B466" s="1" t="s">
        <v>269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1.1499999999999999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LP_HealOnKillBetter_05</v>
      </c>
      <c r="B467" s="1" t="s">
        <v>269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K467" s="1">
        <f t="shared" si="346"/>
        <v>1.5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LP_HealOnCrit_01</v>
      </c>
      <c r="B468" s="1" t="s">
        <v>923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81" si="359">J246</f>
        <v>0.15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LP_HealOnCrit_02</v>
      </c>
      <c r="B469" s="1" t="s">
        <v>923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0.315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LP_HealOnCrit_03</v>
      </c>
      <c r="B470" s="1" t="s">
        <v>923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0.49500000000000005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LP_HealOnCrit_04</v>
      </c>
      <c r="B471" s="1" t="s">
        <v>923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0.69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LP_HealOnCrit_05</v>
      </c>
      <c r="B472" s="1" t="s">
        <v>923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0.89999999999999991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LP_HealOnCrit_06</v>
      </c>
      <c r="B473" s="1" t="s">
        <v>923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1.125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LP_HealOnCrit_07</v>
      </c>
      <c r="B474" s="1" t="s">
        <v>923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1.3650000000000002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LP_HealOnCrit_08</v>
      </c>
      <c r="B475" s="1" t="s">
        <v>923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1.62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LP_HealOnCrit_09</v>
      </c>
      <c r="B476" s="1" t="s">
        <v>923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1.89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LP_HealOnCritBetter_01</v>
      </c>
      <c r="B477" s="1" t="s">
        <v>924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0.25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si="356"/>
        <v>LP_HealOnCritBetter_02</v>
      </c>
      <c r="B478" s="1" t="s">
        <v>924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0.52500000000000002</v>
      </c>
      <c r="O478" s="7" t="str">
        <f t="shared" ca="1" si="357"/>
        <v/>
      </c>
      <c r="S478" s="7" t="str">
        <f t="shared" ca="1" si="358"/>
        <v/>
      </c>
    </row>
    <row r="479" spans="1:19" x14ac:dyDescent="0.3">
      <c r="A479" s="1" t="str">
        <f t="shared" ref="A479:A481" si="360">B479&amp;"_"&amp;TEXT(D479,"00")</f>
        <v>LP_HealOnCritBetter_03</v>
      </c>
      <c r="B479" s="1" t="s">
        <v>924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0.82500000000000007</v>
      </c>
      <c r="O479" s="7" t="str">
        <f t="shared" ref="O479:O481" ca="1" si="361">IF(NOT(ISBLANK(N479)),N479,
IF(ISBLANK(M479),"",
VLOOKUP(M479,OFFSET(INDIRECT("$A:$B"),0,MATCH(M$1&amp;"_Verify",INDIRECT("$1:$1"),0)-1),2,0)
))</f>
        <v/>
      </c>
      <c r="S479" s="7" t="str">
        <f t="shared" ref="S479:S481" ca="1" si="362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60"/>
        <v>LP_HealOnCritBetter_04</v>
      </c>
      <c r="B480" s="1" t="s">
        <v>924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1.1499999999999999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60"/>
        <v>LP_HealOnCritBetter_05</v>
      </c>
      <c r="B481" s="1" t="s">
        <v>924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59"/>
        <v>1.5</v>
      </c>
      <c r="O481" s="7" t="str">
        <f t="shared" ca="1" si="361"/>
        <v/>
      </c>
      <c r="S481" s="7" t="str">
        <f t="shared" ca="1" si="362"/>
        <v/>
      </c>
    </row>
    <row r="482" spans="1:23" x14ac:dyDescent="0.3">
      <c r="A482" s="1" t="str">
        <f t="shared" si="354"/>
        <v>LP_AtkSpeedUpOnEncounter_01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ref="S482:S535" ca="1" si="363">IF(NOT(ISBLANK(R482)),R482,
IF(ISBLANK(Q482),"",
VLOOKUP(Q482,OFFSET(INDIRECT("$A:$B"),0,MATCH(Q$1&amp;"_Verify",INDIRECT("$1:$1"),0)-1),2,0)
))</f>
        <v>1</v>
      </c>
      <c r="U482" s="1" t="s">
        <v>296</v>
      </c>
    </row>
    <row r="483" spans="1:23" x14ac:dyDescent="0.3">
      <c r="A483" s="1" t="str">
        <f t="shared" si="354"/>
        <v>LP_AtkSpeedUpOnEncounter_02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ref="A484:A490" si="364">B484&amp;"_"&amp;TEXT(D484,"00")</f>
        <v>LP_AtkSpeedUpOnEncounter_03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90" ca="1" si="365">IF(NOT(ISBLANK(N484)),N484,
IF(ISBLANK(M484),"",
VLOOKUP(M484,OFFSET(INDIRECT("$A:$B"),0,MATCH(M$1&amp;"_Verify",INDIRECT("$1:$1"),0)-1),2,0)
))</f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LP_AtkSpeedUpOnEncounter_06</v>
      </c>
      <c r="B487" s="1" t="s">
        <v>294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LP_AtkSpeedUpOnEncounter_07</v>
      </c>
      <c r="B488" s="1" t="s">
        <v>294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LP_AtkSpeedUpOnEncounter_08</v>
      </c>
      <c r="B489" s="1" t="s">
        <v>294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64"/>
        <v>LP_AtkSpeedUpOnEncounter_09</v>
      </c>
      <c r="B490" s="1" t="s">
        <v>294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65"/>
        <v/>
      </c>
      <c r="Q490" s="1" t="s">
        <v>295</v>
      </c>
      <c r="S490" s="7">
        <f t="shared" ca="1" si="363"/>
        <v>1</v>
      </c>
      <c r="U490" s="1" t="s">
        <v>296</v>
      </c>
    </row>
    <row r="491" spans="1:23" x14ac:dyDescent="0.3">
      <c r="A491" s="1" t="str">
        <f t="shared" si="354"/>
        <v>LP_AtkSpeedUpOnEncounter_Spd_01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4.5</v>
      </c>
      <c r="J491" s="1">
        <f t="shared" ref="J491:J499" si="366">J246*4.75/6*2</f>
        <v>0.23750000000000002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si="354"/>
        <v>LP_AtkSpeedUpOnEncounter_Spd_02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4.75</v>
      </c>
      <c r="J492" s="1">
        <f t="shared" si="366"/>
        <v>0.49875000000000003</v>
      </c>
      <c r="M492" s="1" t="s">
        <v>147</v>
      </c>
      <c r="O492" s="7">
        <f t="shared" ca="1" si="355"/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ref="A493:A499" si="367">B493&amp;"_"&amp;TEXT(D493,"00")</f>
        <v>LP_AtkSpeedUpOnEncounter_Spd_03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</v>
      </c>
      <c r="J493" s="1">
        <f t="shared" si="366"/>
        <v>0.78375000000000006</v>
      </c>
      <c r="M493" s="1" t="s">
        <v>147</v>
      </c>
      <c r="O493" s="7">
        <f t="shared" ref="O493:O499" ca="1" si="368">IF(NOT(ISBLANK(N493)),N493,
IF(ISBLANK(M493),"",
VLOOKUP(M493,OFFSET(INDIRECT("$A:$B"),0,MATCH(M$1&amp;"_Verify",INDIRECT("$1:$1"),0)-1),2,0)
))</f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5.25</v>
      </c>
      <c r="J494" s="1">
        <f t="shared" si="366"/>
        <v>1.0925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f t="shared" si="366"/>
        <v>1.4249999999999998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LP_AtkSpeedUpOnEncounter_Spd_06</v>
      </c>
      <c r="B496" s="1" t="s">
        <v>291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5.75</v>
      </c>
      <c r="J496" s="1">
        <f t="shared" si="366"/>
        <v>1.78125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LP_AtkSpeedUpOnEncounter_Spd_07</v>
      </c>
      <c r="B497" s="1" t="s">
        <v>291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</v>
      </c>
      <c r="J497" s="1">
        <f t="shared" si="366"/>
        <v>2.1612500000000003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LP_AtkSpeedUpOnEncounter_Spd_08</v>
      </c>
      <c r="B498" s="1" t="s">
        <v>291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6.25</v>
      </c>
      <c r="J498" s="1">
        <f t="shared" si="366"/>
        <v>2.5649999999999999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si="367"/>
        <v>LP_AtkSpeedUpOnEncounter_Spd_09</v>
      </c>
      <c r="B499" s="1" t="s">
        <v>291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 t="shared" si="366"/>
        <v>2.9924999999999997</v>
      </c>
      <c r="M499" s="1" t="s">
        <v>147</v>
      </c>
      <c r="O499" s="7">
        <f t="shared" ca="1" si="368"/>
        <v>3</v>
      </c>
      <c r="R499" s="1">
        <v>1</v>
      </c>
      <c r="S499" s="7">
        <f t="shared" ca="1" si="363"/>
        <v>1</v>
      </c>
      <c r="W499" s="1" t="s">
        <v>361</v>
      </c>
    </row>
    <row r="500" spans="1:23" x14ac:dyDescent="0.3">
      <c r="A500" s="1" t="str">
        <f t="shared" ref="A500:A507" si="369">B500&amp;"_"&amp;TEXT(D500,"00")</f>
        <v>LP_AtkSpeedUpOnEncounterBetter_01</v>
      </c>
      <c r="B500" s="1" t="s">
        <v>290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si="369"/>
        <v>LP_AtkSpeedUpOnEncounterBetter_02</v>
      </c>
      <c r="B501" s="1" t="s">
        <v>290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5"/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ref="A502:A504" si="370">B502&amp;"_"&amp;TEXT(D502,"00")</f>
        <v>LP_AtkSpeedUpOnEncounterBetter_03</v>
      </c>
      <c r="B502" s="1" t="s">
        <v>290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:O504" ca="1" si="371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LP_AtkSpeedUpOnEncounterBetter_04</v>
      </c>
      <c r="B503" s="1" t="s">
        <v>290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si="370"/>
        <v>LP_AtkSpeedUpOnEncounterBetter_05</v>
      </c>
      <c r="B504" s="1" t="s">
        <v>290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71"/>
        <v/>
      </c>
      <c r="Q504" s="1" t="s">
        <v>295</v>
      </c>
      <c r="S504" s="7">
        <f t="shared" ca="1" si="363"/>
        <v>1</v>
      </c>
      <c r="U504" s="1" t="s">
        <v>292</v>
      </c>
    </row>
    <row r="505" spans="1:23" x14ac:dyDescent="0.3">
      <c r="A505" s="1" t="str">
        <f t="shared" ref="A505" si="372">B505&amp;"_"&amp;TEXT(D505,"00")</f>
        <v>LP_AtkSpeedUpOnEncounterBetter_06</v>
      </c>
      <c r="B505" s="1" t="s">
        <v>1176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" ca="1" si="373">IF(NOT(ISBLANK(N505)),N505,
IF(ISBLANK(M505),"",
VLOOKUP(M505,OFFSET(INDIRECT("$A:$B"),0,MATCH(M$1&amp;"_Verify",INDIRECT("$1:$1"),0)-1),2,0)
))</f>
        <v/>
      </c>
      <c r="Q505" s="1" t="s">
        <v>295</v>
      </c>
      <c r="S505" s="7">
        <f t="shared" ref="S505" ca="1" si="374">IF(NOT(ISBLANK(R505)),R505,
IF(ISBLANK(Q505),"",
VLOOKUP(Q505,OFFSET(INDIRECT("$A:$B"),0,MATCH(Q$1&amp;"_Verify",INDIRECT("$1:$1"),0)-1),2,0)
))</f>
        <v>1</v>
      </c>
      <c r="U505" s="1" t="s">
        <v>292</v>
      </c>
    </row>
    <row r="506" spans="1:23" x14ac:dyDescent="0.3">
      <c r="A506" s="1" t="str">
        <f t="shared" si="369"/>
        <v>LP_AtkSpeedUpOnEncounterBetter_Spd_01</v>
      </c>
      <c r="B506" s="1" t="s">
        <v>293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4.5</v>
      </c>
      <c r="J506" s="1">
        <f>J255*4.75/6*2</f>
        <v>0.39583333333333331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si="369"/>
        <v>LP_AtkSpeedUpOnEncounterBetter_Spd_02</v>
      </c>
      <c r="B507" s="1" t="s">
        <v>293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</v>
      </c>
      <c r="J507" s="1">
        <f t="shared" ref="J507:J510" si="375">J256*4.75/6*2</f>
        <v>0.83124999999999993</v>
      </c>
      <c r="M507" s="1" t="s">
        <v>147</v>
      </c>
      <c r="O507" s="7">
        <f t="shared" ca="1" si="355"/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ref="A508:A510" si="376">B508&amp;"_"&amp;TEXT(D508,"00")</f>
        <v>LP_AtkSpeedUpOnEncounterBetter_Spd_03</v>
      </c>
      <c r="B508" s="1" t="s">
        <v>293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5.5</v>
      </c>
      <c r="J508" s="1">
        <f t="shared" si="375"/>
        <v>1.3062500000000001</v>
      </c>
      <c r="M508" s="1" t="s">
        <v>147</v>
      </c>
      <c r="O508" s="7">
        <f t="shared" ref="O508:O510" ca="1" si="377">IF(NOT(ISBLANK(N508)),N508,
IF(ISBLANK(M508),"",
VLOOKUP(M508,OFFSET(INDIRECT("$A:$B"),0,MATCH(M$1&amp;"_Verify",INDIRECT("$1:$1"),0)-1),2,0)
))</f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LP_AtkSpeedUpOnEncounterBetter_Spd_04</v>
      </c>
      <c r="B509" s="1" t="s">
        <v>293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</v>
      </c>
      <c r="J509" s="1">
        <f t="shared" si="375"/>
        <v>1.8208333333333331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si="376"/>
        <v>LP_AtkSpeedUpOnEncounterBetter_Spd_05</v>
      </c>
      <c r="B510" s="1" t="s">
        <v>293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6.5</v>
      </c>
      <c r="J510" s="1">
        <f t="shared" si="375"/>
        <v>2.375</v>
      </c>
      <c r="M510" s="1" t="s">
        <v>147</v>
      </c>
      <c r="O510" s="7">
        <f t="shared" ca="1" si="377"/>
        <v>3</v>
      </c>
      <c r="R510" s="1">
        <v>1</v>
      </c>
      <c r="S510" s="7">
        <f t="shared" ca="1" si="363"/>
        <v>1</v>
      </c>
      <c r="W510" s="1" t="s">
        <v>361</v>
      </c>
    </row>
    <row r="511" spans="1:23" x14ac:dyDescent="0.3">
      <c r="A511" s="1" t="str">
        <f t="shared" ref="A511" si="378">B511&amp;"_"&amp;TEXT(D511,"00")</f>
        <v>LP_AtkSpeedUpOnEncounterBetter_Spd_06</v>
      </c>
      <c r="B511" s="1" t="s">
        <v>292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ChangeActorStatus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>I510</f>
        <v>6.5</v>
      </c>
      <c r="J511" s="1">
        <f>J510</f>
        <v>2.375</v>
      </c>
      <c r="M511" s="1" t="s">
        <v>147</v>
      </c>
      <c r="O511" s="7">
        <f t="shared" ref="O511" ca="1" si="379">IF(NOT(ISBLANK(N511)),N511,
IF(ISBLANK(M511),"",
VLOOKUP(M511,OFFSET(INDIRECT("$A:$B"),0,MATCH(M$1&amp;"_Verify",INDIRECT("$1:$1"),0)-1),2,0)
))</f>
        <v>3</v>
      </c>
      <c r="R511" s="1">
        <v>1</v>
      </c>
      <c r="S511" s="7">
        <f t="shared" ref="S511" ca="1" si="380">IF(NOT(ISBLANK(R511)),R511,
IF(ISBLANK(Q511),"",
VLOOKUP(Q511,OFFSET(INDIRECT("$A:$B"),0,MATCH(Q$1&amp;"_Verify",INDIRECT("$1:$1"),0)-1),2,0)
))</f>
        <v>1</v>
      </c>
      <c r="W511" s="1" t="s">
        <v>1177</v>
      </c>
    </row>
    <row r="512" spans="1:23" x14ac:dyDescent="0.3">
      <c r="A512" s="1" t="str">
        <f t="shared" ref="A512:A516" si="381">B512&amp;"_"&amp;TEXT(D512,"00")</f>
        <v>LP_VampireOnAttack_01</v>
      </c>
      <c r="B512" s="1" t="s">
        <v>297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ref="L512:L525" si="382">J246</f>
        <v>0.15</v>
      </c>
      <c r="O512" s="7" t="str">
        <f t="shared" ref="O512:O516" ca="1" si="383">IF(NOT(ISBLANK(N512)),N512,
IF(ISBLANK(M512),"",
VLOOKUP(M512,OFFSET(INDIRECT("$A:$B"),0,MATCH(M$1&amp;"_Verify",INDIRECT("$1:$1"),0)-1),2,0)
))</f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LP_VampireOnAttack_02</v>
      </c>
      <c r="B513" s="1" t="s">
        <v>297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0.315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LP_VampireOnAttack_03</v>
      </c>
      <c r="B514" s="1" t="s">
        <v>297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0.49500000000000005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LP_VampireOnAttack_04</v>
      </c>
      <c r="B515" s="1" t="s">
        <v>297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0.69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si="381"/>
        <v>LP_VampireOnAttack_05</v>
      </c>
      <c r="B516" s="1" t="s">
        <v>297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0.89999999999999991</v>
      </c>
      <c r="O516" s="7" t="str">
        <f t="shared" ca="1" si="383"/>
        <v/>
      </c>
      <c r="S516" s="7" t="str">
        <f t="shared" ca="1" si="363"/>
        <v/>
      </c>
    </row>
    <row r="517" spans="1:21" x14ac:dyDescent="0.3">
      <c r="A517" s="1" t="str">
        <f t="shared" ref="A517:A520" si="384">B517&amp;"_"&amp;TEXT(D517,"00")</f>
        <v>LP_VampireOnAttack_06</v>
      </c>
      <c r="B517" s="1" t="s">
        <v>297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1.125</v>
      </c>
      <c r="O517" s="7" t="str">
        <f t="shared" ref="O517:O520" ca="1" si="385">IF(NOT(ISBLANK(N517)),N517,
IF(ISBLANK(M517),"",
VLOOKUP(M517,OFFSET(INDIRECT("$A:$B"),0,MATCH(M$1&amp;"_Verify",INDIRECT("$1:$1"),0)-1),2,0)
))</f>
        <v/>
      </c>
      <c r="S517" s="7" t="str">
        <f t="shared" ref="S517:S520" ca="1" si="386">IF(NOT(ISBLANK(R517)),R517,
IF(ISBLANK(Q517),"",
VLOOKUP(Q517,OFFSET(INDIRECT("$A:$B"),0,MATCH(Q$1&amp;"_Verify",INDIRECT("$1:$1"),0)-1),2,0)
))</f>
        <v/>
      </c>
    </row>
    <row r="518" spans="1:21" x14ac:dyDescent="0.3">
      <c r="A518" s="1" t="str">
        <f t="shared" si="384"/>
        <v>LP_VampireOnAttack_07</v>
      </c>
      <c r="B518" s="1" t="s">
        <v>297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1.3650000000000002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LP_VampireOnAttack_08</v>
      </c>
      <c r="B519" s="1" t="s">
        <v>297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1.62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si="384"/>
        <v>LP_VampireOnAttack_09</v>
      </c>
      <c r="B520" s="1" t="s">
        <v>297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1.89</v>
      </c>
      <c r="O520" s="7" t="str">
        <f t="shared" ca="1" si="385"/>
        <v/>
      </c>
      <c r="S520" s="7" t="str">
        <f t="shared" ca="1" si="386"/>
        <v/>
      </c>
    </row>
    <row r="521" spans="1:21" x14ac:dyDescent="0.3">
      <c r="A521" s="1" t="str">
        <f t="shared" ref="A521:A525" si="387">B521&amp;"_"&amp;TEXT(D521,"00")</f>
        <v>LP_VampireOnAttackBetter_01</v>
      </c>
      <c r="B521" s="1" t="s">
        <v>298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0.25</v>
      </c>
      <c r="O521" s="7" t="str">
        <f t="shared" ref="O521:O525" ca="1" si="388">IF(NOT(ISBLANK(N521)),N521,
IF(ISBLANK(M521),"",
VLOOKUP(M521,OFFSET(INDIRECT("$A:$B"),0,MATCH(M$1&amp;"_Verify",INDIRECT("$1:$1"),0)-1),2,0)
))</f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LP_VampireOnAttackBetter_02</v>
      </c>
      <c r="B522" s="1" t="s">
        <v>298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0.52500000000000002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LP_VampireOnAttackBetter_03</v>
      </c>
      <c r="B523" s="1" t="s">
        <v>298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0.82500000000000007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LP_VampireOnAttackBetter_04</v>
      </c>
      <c r="B524" s="1" t="s">
        <v>298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1.1499999999999999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si="387"/>
        <v>LP_VampireOnAttackBetter_05</v>
      </c>
      <c r="B525" s="1" t="s">
        <v>298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Vampire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L525" s="1">
        <f t="shared" si="382"/>
        <v>1.5</v>
      </c>
      <c r="O525" s="7" t="str">
        <f t="shared" ca="1" si="388"/>
        <v/>
      </c>
      <c r="S525" s="7" t="str">
        <f t="shared" ca="1" si="363"/>
        <v/>
      </c>
    </row>
    <row r="526" spans="1:21" x14ac:dyDescent="0.3">
      <c r="A526" s="1" t="str">
        <f t="shared" ref="A526:A530" si="389">B526&amp;"_"&amp;TEXT(D526,"00")</f>
        <v>LP_RecoverOnAttacked_01</v>
      </c>
      <c r="B526" s="1" t="s">
        <v>299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LP_RecoverOnAttacked_02</v>
      </c>
      <c r="B527" s="1" t="s">
        <v>299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LP_RecoverOnAttacked_03</v>
      </c>
      <c r="B528" s="1" t="s">
        <v>299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LP_RecoverOnAttacked_04</v>
      </c>
      <c r="B529" s="1" t="s">
        <v>299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si="389"/>
        <v>LP_RecoverOnAttacked_05</v>
      </c>
      <c r="B530" s="1" t="s">
        <v>299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90"/>
        <v/>
      </c>
      <c r="Q530" s="1" t="s">
        <v>223</v>
      </c>
      <c r="S530" s="7">
        <f t="shared" ca="1" si="363"/>
        <v>4</v>
      </c>
      <c r="U530" s="1" t="s">
        <v>300</v>
      </c>
    </row>
    <row r="531" spans="1:21" x14ac:dyDescent="0.3">
      <c r="A531" s="1" t="str">
        <f t="shared" ref="A531:A535" si="391">B531&amp;"_"&amp;TEXT(D531,"00")</f>
        <v>LP_RecoverOnAttacked_Heal_01</v>
      </c>
      <c r="B531" s="1" t="s">
        <v>300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ref="I531:I535" si="392">J531*5+0.1</f>
        <v>4.6999999999999984</v>
      </c>
      <c r="J531" s="1">
        <f t="shared" ref="J531:J534" si="393">J532+0.08</f>
        <v>0.91999999999999982</v>
      </c>
      <c r="L531" s="1">
        <v>8.8888888888888892E-2</v>
      </c>
      <c r="O531" s="7" t="str">
        <f t="shared" ref="O531:O535" ca="1" si="394">IF(NOT(ISBLANK(N531)),N531,
IF(ISBLANK(M531),"",
VLOOKUP(M531,OFFSET(INDIRECT("$A:$B"),0,MATCH(M$1&amp;"_Verify",INDIRECT("$1:$1"),0)-1),2,0)
))</f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LP_RecoverOnAttacked_Heal_02</v>
      </c>
      <c r="B532" s="1" t="s">
        <v>300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4.2999999999999989</v>
      </c>
      <c r="J532" s="1">
        <f t="shared" si="393"/>
        <v>0.83999999999999986</v>
      </c>
      <c r="L532" s="1">
        <v>0.12537313432835823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LP_RecoverOnAttacked_Heal_03</v>
      </c>
      <c r="B533" s="1" t="s">
        <v>300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3.8999999999999995</v>
      </c>
      <c r="J533" s="1">
        <f t="shared" si="393"/>
        <v>0.7599999999999999</v>
      </c>
      <c r="L533" s="1">
        <v>0.14505494505494507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LP_RecoverOnAttacked_Heal_04</v>
      </c>
      <c r="B534" s="1" t="s">
        <v>300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3.4999999999999996</v>
      </c>
      <c r="J534" s="1">
        <f t="shared" si="393"/>
        <v>0.67999999999999994</v>
      </c>
      <c r="L534" s="1">
        <v>0.15726495726495726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si="391"/>
        <v>LP_RecoverOnAttacked_Heal_05</v>
      </c>
      <c r="B535" s="1" t="s">
        <v>300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HealOverTime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f t="shared" si="392"/>
        <v>3.1</v>
      </c>
      <c r="J535" s="1">
        <v>0.6</v>
      </c>
      <c r="L535" s="1">
        <v>0.16551724137931034</v>
      </c>
      <c r="O535" s="7" t="str">
        <f t="shared" ca="1" si="394"/>
        <v/>
      </c>
      <c r="S535" s="7" t="str">
        <f t="shared" ca="1" si="363"/>
        <v/>
      </c>
    </row>
    <row r="536" spans="1:21" x14ac:dyDescent="0.3">
      <c r="A536" s="1" t="str">
        <f t="shared" ref="A536:A540" si="395">B536&amp;"_"&amp;TEXT(D536,"00")</f>
        <v>LP_ReflectOnAttacked_01</v>
      </c>
      <c r="B536" s="1" t="s">
        <v>303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0.93377528089887663</v>
      </c>
      <c r="O536" s="7" t="str">
        <f t="shared" ref="O536:O540" ca="1" si="396">IF(NOT(ISBLANK(N536)),N536,
IF(ISBLANK(M536),"",
VLOOKUP(M536,OFFSET(INDIRECT("$A:$B"),0,MATCH(M$1&amp;"_Verify",INDIRECT("$1:$1"),0)-1),2,0)
))</f>
        <v/>
      </c>
      <c r="S536" s="7" t="str">
        <f t="shared" ref="S536:S633" ca="1" si="397">IF(NOT(ISBLANK(R536)),R536,
IF(ISBLANK(Q536),"",
VLOOKUP(Q536,OFFSET(INDIRECT("$A:$B"),0,MATCH(Q$1&amp;"_Verify",INDIRECT("$1:$1"),0)-1),2,0)
))</f>
        <v/>
      </c>
    </row>
    <row r="537" spans="1:21" x14ac:dyDescent="0.3">
      <c r="A537" s="1" t="str">
        <f t="shared" si="395"/>
        <v>LP_ReflectOnAttacked_02</v>
      </c>
      <c r="B537" s="1" t="s">
        <v>303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2.2014964610717898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LP_ReflectOnAttacked_03</v>
      </c>
      <c r="B538" s="1" t="s">
        <v>303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3.8477338195077495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LP_ReflectOnAttacked_04</v>
      </c>
      <c r="B539" s="1" t="s">
        <v>303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5.9275139063862792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si="395"/>
        <v>LP_ReflectOnAttacked_05</v>
      </c>
      <c r="B540" s="1" t="s">
        <v>303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8.5104402985074614</v>
      </c>
      <c r="O540" s="7" t="str">
        <f t="shared" ca="1" si="396"/>
        <v/>
      </c>
      <c r="S540" s="7" t="str">
        <f t="shared" ca="1" si="397"/>
        <v/>
      </c>
    </row>
    <row r="541" spans="1:21" x14ac:dyDescent="0.3">
      <c r="A541" s="1" t="str">
        <f t="shared" ref="A541:A548" si="398">B541&amp;"_"&amp;TEXT(D541,"00")</f>
        <v>LP_ReflectOnAttackedBetter_01</v>
      </c>
      <c r="B541" s="1" t="s">
        <v>304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1.6960408163265315</v>
      </c>
      <c r="O541" s="7" t="str">
        <f t="shared" ref="O541:O548" ca="1" si="399">IF(NOT(ISBLANK(N541)),N541,
IF(ISBLANK(M541),"",
VLOOKUP(M541,OFFSET(INDIRECT("$A:$B"),0,MATCH(M$1&amp;"_Verify",INDIRECT("$1:$1"),0)-1),2,0)
))</f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LP_ReflectOnAttackedBetter_02</v>
      </c>
      <c r="B542" s="1" t="s">
        <v>304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4.5603870967741944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LP_ReflectOnAttackedBetter_03</v>
      </c>
      <c r="B543" s="1" t="s">
        <v>304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ReflectDamage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8.9988443328550947</v>
      </c>
      <c r="O543" s="7" t="str">
        <f t="shared" ca="1" si="399"/>
        <v/>
      </c>
      <c r="S543" s="7" t="str">
        <f t="shared" ca="1" si="397"/>
        <v/>
      </c>
    </row>
    <row r="544" spans="1:21" x14ac:dyDescent="0.3">
      <c r="A544" s="1" t="str">
        <f t="shared" si="398"/>
        <v>LP_AtkUpOnLowerHp_01</v>
      </c>
      <c r="B544" s="1" t="s">
        <v>305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0.35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LP_AtkUpOnLowerHp_02</v>
      </c>
      <c r="B545" s="1" t="s">
        <v>305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0.73499999999999999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LP_AtkUpOnLowerHp_03</v>
      </c>
      <c r="B546" s="1" t="s">
        <v>305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1.1549999999999998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LP_AtkUpOnLowerHp_04</v>
      </c>
      <c r="B547" s="1" t="s">
        <v>305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1.6099999999999999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si="398"/>
        <v>LP_AtkUpOnLowerHp_05</v>
      </c>
      <c r="B548" s="1" t="s">
        <v>305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N548" s="1">
        <v>0</v>
      </c>
      <c r="O548" s="7">
        <f t="shared" ca="1" si="399"/>
        <v>0</v>
      </c>
      <c r="S548" s="7" t="str">
        <f t="shared" ca="1" si="397"/>
        <v/>
      </c>
    </row>
    <row r="549" spans="1:19" x14ac:dyDescent="0.3">
      <c r="A549" s="1" t="str">
        <f t="shared" ref="A549:A552" si="400">B549&amp;"_"&amp;TEXT(D549,"00")</f>
        <v>LP_AtkUpOnLowerHp_06</v>
      </c>
      <c r="B549" s="1" t="s">
        <v>305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2.625</v>
      </c>
      <c r="N549" s="1">
        <v>0</v>
      </c>
      <c r="O549" s="7">
        <f t="shared" ref="O549:O552" ca="1" si="401">IF(NOT(ISBLANK(N549)),N549,
IF(ISBLANK(M549),"",
VLOOKUP(M549,OFFSET(INDIRECT("$A:$B"),0,MATCH(M$1&amp;"_Verify",INDIRECT("$1:$1"),0)-1),2,0)
))</f>
        <v>0</v>
      </c>
      <c r="S549" s="7" t="str">
        <f t="shared" ref="S549:S552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LP_AtkUpOnLowerHp_07</v>
      </c>
      <c r="B550" s="1" t="s">
        <v>305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3.1850000000000005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LP_AtkUpOnLowerHp_08</v>
      </c>
      <c r="B551" s="1" t="s">
        <v>305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3.7800000000000007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si="400"/>
        <v>LP_AtkUpOnLowerHp_09</v>
      </c>
      <c r="B552" s="1" t="s">
        <v>305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4.41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88" si="403">B553&amp;"_"&amp;TEXT(D553,"00")</f>
        <v>LP_AtkUpOnLowerHpBetter_01</v>
      </c>
      <c r="B553" s="1" t="s">
        <v>306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0.58333333333333337</v>
      </c>
      <c r="N553" s="1">
        <v>0</v>
      </c>
      <c r="O553" s="7">
        <f t="shared" ref="O553:O588" ca="1" si="404">IF(NOT(ISBLANK(N553)),N553,
IF(ISBLANK(M553),"",
VLOOKUP(M553,OFFSET(INDIRECT("$A:$B"),0,MATCH(M$1&amp;"_Verify",INDIRECT("$1:$1"),0)-1),2,0)
))</f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LP_AtkUpOnLowerHpBetter_02</v>
      </c>
      <c r="B554" s="1" t="s">
        <v>306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1.2250000000000001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si="403"/>
        <v>LP_AtkUpOnLowerHpBetter_03</v>
      </c>
      <c r="B555" s="1" t="s">
        <v>306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1.9250000000000003</v>
      </c>
      <c r="N555" s="1">
        <v>0</v>
      </c>
      <c r="O555" s="7">
        <f t="shared" ca="1" si="404"/>
        <v>0</v>
      </c>
      <c r="S555" s="7" t="str">
        <f t="shared" ca="1" si="397"/>
        <v/>
      </c>
    </row>
    <row r="556" spans="1:19" x14ac:dyDescent="0.3">
      <c r="A556" s="1" t="str">
        <f t="shared" ref="A556:A557" si="405">B556&amp;"_"&amp;TEXT(D556,"00")</f>
        <v>LP_AtkUpOnLowerHpBetter_04</v>
      </c>
      <c r="B556" s="1" t="s">
        <v>306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2.6833333333333331</v>
      </c>
      <c r="N556" s="1">
        <v>0</v>
      </c>
      <c r="O556" s="7">
        <f t="shared" ref="O556:O557" ca="1" si="406">IF(NOT(ISBLANK(N556)),N556,
IF(ISBLANK(M556),"",
VLOOKUP(M556,OFFSET(INDIRECT("$A:$B"),0,MATCH(M$1&amp;"_Verify",INDIRECT("$1:$1"),0)-1),2,0)
))</f>
        <v>0</v>
      </c>
      <c r="S556" s="7" t="str">
        <f t="shared" ref="S556:S557" ca="1" si="407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405"/>
        <v>LP_AtkUpOnLowerHpBetter_05</v>
      </c>
      <c r="B557" s="1" t="s">
        <v>306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ca="1" si="406"/>
        <v>0</v>
      </c>
      <c r="S557" s="7" t="str">
        <f t="shared" ca="1" si="407"/>
        <v/>
      </c>
    </row>
    <row r="558" spans="1:19" x14ac:dyDescent="0.3">
      <c r="A558" s="1" t="str">
        <f t="shared" ref="A558:A572" si="408">B558&amp;"_"&amp;TEXT(D558,"00")</f>
        <v>LP_AtkUpOnLowerHpBetter_06</v>
      </c>
      <c r="B558" s="1" t="s">
        <v>306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3.5000000000000004</v>
      </c>
      <c r="N558" s="1">
        <v>0</v>
      </c>
      <c r="O558" s="7">
        <f t="shared" ref="O558:O572" ca="1" si="409">IF(NOT(ISBLANK(N558)),N558,
IF(ISBLANK(M558),"",
VLOOKUP(M558,OFFSET(INDIRECT("$A:$B"),0,MATCH(M$1&amp;"_Verify",INDIRECT("$1:$1"),0)-1),2,0)
))</f>
        <v>0</v>
      </c>
      <c r="S558" s="7" t="str">
        <f t="shared" ref="S558:S572" ca="1" si="410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408"/>
        <v>LP_AtkUpOnMaxHp_01</v>
      </c>
      <c r="B559" s="1" t="s">
        <v>925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411">J246*4/3</f>
        <v>0.19999999999999998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LP_AtkUpOnMaxHp_02</v>
      </c>
      <c r="B560" s="1" t="s">
        <v>925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0.42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LP_AtkUpOnMaxHp_03</v>
      </c>
      <c r="B561" s="1" t="s">
        <v>925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0.66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LP_AtkUpOnMaxHp_04</v>
      </c>
      <c r="B562" s="1" t="s">
        <v>925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0.91999999999999993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LP_AtkUpOnMaxHp_05</v>
      </c>
      <c r="B563" s="1" t="s">
        <v>925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1.2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LP_AtkUpOnMaxHp_06</v>
      </c>
      <c r="B564" s="1" t="s">
        <v>925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1.5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LP_AtkUpOnMaxHp_07</v>
      </c>
      <c r="B565" s="1" t="s">
        <v>925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1.8200000000000003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LP_AtkUpOnMaxHp_08</v>
      </c>
      <c r="B566" s="1" t="s">
        <v>925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2.16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LP_AtkUpOnMaxHp_09</v>
      </c>
      <c r="B567" s="1" t="s">
        <v>925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2.52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LP_AtkUpOnMaxHpBetter_01</v>
      </c>
      <c r="B568" s="1" t="s">
        <v>926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0.33333333333333331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LP_AtkUpOnMaxHpBetter_02</v>
      </c>
      <c r="B569" s="1" t="s">
        <v>926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0.70000000000000007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LP_AtkUpOnMaxHpBetter_03</v>
      </c>
      <c r="B570" s="1" t="s">
        <v>926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1.1000000000000001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LP_AtkUpOnMaxHpBetter_04</v>
      </c>
      <c r="B571" s="1" t="s">
        <v>926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1.5333333333333332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si="408"/>
        <v>LP_AtkUpOnMaxHpBetter_05</v>
      </c>
      <c r="B572" s="1" t="s">
        <v>926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1"/>
        <v>2</v>
      </c>
      <c r="N572" s="1">
        <v>1</v>
      </c>
      <c r="O572" s="7">
        <f t="shared" ca="1" si="409"/>
        <v>1</v>
      </c>
      <c r="S572" s="7" t="str">
        <f t="shared" ca="1" si="410"/>
        <v/>
      </c>
    </row>
    <row r="573" spans="1:19" x14ac:dyDescent="0.3">
      <c r="A573" s="1" t="str">
        <f t="shared" ref="A573:A586" si="412">B573&amp;"_"&amp;TEXT(D573,"00")</f>
        <v>LP_AtkUpOnKillUntilGettingHit_01</v>
      </c>
      <c r="B573" s="1" t="s">
        <v>927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86" si="413">J246*1/50</f>
        <v>3.0000000000000001E-3</v>
      </c>
      <c r="O573" s="7" t="str">
        <f t="shared" ref="O573:O586" ca="1" si="414">IF(NOT(ISBLANK(N573)),N573,
IF(ISBLANK(M573),"",
VLOOKUP(M573,OFFSET(INDIRECT("$A:$B"),0,MATCH(M$1&amp;"_Verify",INDIRECT("$1:$1"),0)-1),2,0)
))</f>
        <v/>
      </c>
      <c r="S573" s="7" t="str">
        <f t="shared" ref="S573:S586" ca="1" si="415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412"/>
        <v>LP_AtkUpOnKillUntilGettingHit_02</v>
      </c>
      <c r="B574" s="1" t="s">
        <v>927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6.3E-3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LP_AtkUpOnKillUntilGettingHit_03</v>
      </c>
      <c r="B575" s="1" t="s">
        <v>927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9.9000000000000008E-3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LP_AtkUpOnKillUntilGettingHit_04</v>
      </c>
      <c r="B576" s="1" t="s">
        <v>927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1.38E-2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LP_AtkUpOnKillUntilGettingHit_05</v>
      </c>
      <c r="B577" s="1" t="s">
        <v>927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1.7999999999999999E-2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LP_AtkUpOnKillUntilGettingHit_06</v>
      </c>
      <c r="B578" s="1" t="s">
        <v>927</v>
      </c>
      <c r="C578" s="1" t="str">
        <f>IF(ISERROR(VLOOKUP(B578,AffectorValueTable!$A:$A,1,0)),"어펙터밸류없음","")</f>
        <v/>
      </c>
      <c r="D578" s="1">
        <v>6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2.2499999999999999E-2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LP_AtkUpOnKillUntilGettingHit_07</v>
      </c>
      <c r="B579" s="1" t="s">
        <v>927</v>
      </c>
      <c r="C579" s="1" t="str">
        <f>IF(ISERROR(VLOOKUP(B579,AffectorValueTable!$A:$A,1,0)),"어펙터밸류없음","")</f>
        <v/>
      </c>
      <c r="D579" s="1">
        <v>7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2.7300000000000005E-2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LP_AtkUpOnKillUntilGettingHit_08</v>
      </c>
      <c r="B580" s="1" t="s">
        <v>927</v>
      </c>
      <c r="C580" s="1" t="str">
        <f>IF(ISERROR(VLOOKUP(B580,AffectorValueTable!$A:$A,1,0)),"어펙터밸류없음","")</f>
        <v/>
      </c>
      <c r="D580" s="1">
        <v>8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3.2400000000000005E-2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LP_AtkUpOnKillUntilGettingHit_09</v>
      </c>
      <c r="B581" s="1" t="s">
        <v>927</v>
      </c>
      <c r="C581" s="1" t="str">
        <f>IF(ISERROR(VLOOKUP(B581,AffectorValueTable!$A:$A,1,0)),"어펙터밸류없음","")</f>
        <v/>
      </c>
      <c r="D581" s="1">
        <v>9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3.78E-2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LP_AtkUpOnKillUntilGettingHitBetter_01</v>
      </c>
      <c r="B582" s="1" t="s">
        <v>928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5.0000000000000001E-3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LP_AtkUpOnKillUntilGettingHitBetter_02</v>
      </c>
      <c r="B583" s="1" t="s">
        <v>928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1.0500000000000001E-2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LP_AtkUpOnKillUntilGettingHitBetter_03</v>
      </c>
      <c r="B584" s="1" t="s">
        <v>928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1.6500000000000001E-2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LP_AtkUpOnKillUntilGettingHitBetter_04</v>
      </c>
      <c r="B585" s="1" t="s">
        <v>928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2.3E-2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12"/>
        <v>LP_AtkUpOnKillUntilGettingHitBetter_05</v>
      </c>
      <c r="B586" s="1" t="s">
        <v>928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AddAttackByContinuousKill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13"/>
        <v>0.03</v>
      </c>
      <c r="O586" s="7" t="str">
        <f t="shared" ca="1" si="414"/>
        <v/>
      </c>
      <c r="S586" s="7" t="str">
        <f t="shared" ca="1" si="415"/>
        <v/>
      </c>
    </row>
    <row r="587" spans="1:19" x14ac:dyDescent="0.3">
      <c r="A587" s="1" t="str">
        <f t="shared" si="403"/>
        <v>LP_CritDmgUpOnLowerHp_01</v>
      </c>
      <c r="B587" s="1" t="s">
        <v>307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si="403"/>
        <v>LP_CritDmgUpOnLowerHp_02</v>
      </c>
      <c r="B588" s="1" t="s">
        <v>307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1.05</v>
      </c>
      <c r="O588" s="7" t="str">
        <f t="shared" ca="1" si="404"/>
        <v/>
      </c>
      <c r="S588" s="7" t="str">
        <f t="shared" ca="1" si="397"/>
        <v/>
      </c>
    </row>
    <row r="589" spans="1:19" x14ac:dyDescent="0.3">
      <c r="A589" s="1" t="str">
        <f t="shared" ref="A589:A591" si="416">B589&amp;"_"&amp;TEXT(D589,"00")</f>
        <v>LP_CritDmgUpOnLowerHp_03</v>
      </c>
      <c r="B589" s="1" t="s">
        <v>307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1.6500000000000001</v>
      </c>
      <c r="O589" s="7" t="str">
        <f t="shared" ref="O589:O591" ca="1" si="417">IF(NOT(ISBLANK(N589)),N589,
IF(ISBLANK(M589),"",
VLOOKUP(M589,OFFSET(INDIRECT("$A:$B"),0,MATCH(M$1&amp;"_Verify",INDIRECT("$1:$1"),0)-1),2,0)
))</f>
        <v/>
      </c>
      <c r="S589" s="7" t="str">
        <f t="shared" ca="1" si="397"/>
        <v/>
      </c>
    </row>
    <row r="590" spans="1:19" x14ac:dyDescent="0.3">
      <c r="A590" s="1" t="str">
        <f t="shared" si="416"/>
        <v>LP_CritDmgUpOnLowerHp_04</v>
      </c>
      <c r="B590" s="1" t="s">
        <v>307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2.2999999999999998</v>
      </c>
      <c r="O590" s="7" t="str">
        <f t="shared" ca="1" si="417"/>
        <v/>
      </c>
      <c r="S590" s="7" t="str">
        <f t="shared" ref="S590:S591" ca="1" si="418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si="416"/>
        <v>LP_CritDmgUpOnLowerHp_05</v>
      </c>
      <c r="B591" s="1" t="s">
        <v>307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</v>
      </c>
      <c r="O591" s="7" t="str">
        <f t="shared" ca="1" si="417"/>
        <v/>
      </c>
      <c r="S591" s="7" t="str">
        <f t="shared" ca="1" si="418"/>
        <v/>
      </c>
    </row>
    <row r="592" spans="1:19" x14ac:dyDescent="0.3">
      <c r="A592" s="1" t="str">
        <f t="shared" ref="A592:A603" si="419">B592&amp;"_"&amp;TEXT(D592,"00")</f>
        <v>LP_CritDmgUpOnLowerHpBetter_01</v>
      </c>
      <c r="B592" s="1" t="s">
        <v>308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1</v>
      </c>
      <c r="O592" s="7" t="str">
        <f t="shared" ref="O592:O603" ca="1" si="420">IF(NOT(ISBLANK(N592)),N592,
IF(ISBLANK(M592),"",
VLOOKUP(M592,OFFSET(INDIRECT("$A:$B"),0,MATCH(M$1&amp;"_Verify",INDIRECT("$1:$1"),0)-1),2,0)
))</f>
        <v/>
      </c>
      <c r="S592" s="7" t="str">
        <f t="shared" ca="1" si="397"/>
        <v/>
      </c>
    </row>
    <row r="593" spans="1:19" x14ac:dyDescent="0.3">
      <c r="A593" s="1" t="str">
        <f t="shared" ref="A593" si="421">B593&amp;"_"&amp;TEXT(D593,"00")</f>
        <v>LP_CritDmgUpOnLowerHpBetter_02</v>
      </c>
      <c r="B593" s="1" t="s">
        <v>308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2.1</v>
      </c>
      <c r="O593" s="7" t="str">
        <f t="shared" ref="O593" ca="1" si="422">IF(NOT(ISBLANK(N593)),N593,
IF(ISBLANK(M593),"",
VLOOKUP(M593,OFFSET(INDIRECT("$A:$B"),0,MATCH(M$1&amp;"_Verify",INDIRECT("$1:$1"),0)-1),2,0)
))</f>
        <v/>
      </c>
      <c r="S593" s="7" t="str">
        <f t="shared" ref="S593" ca="1" si="423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ref="A594" si="424">B594&amp;"_"&amp;TEXT(D594,"00")</f>
        <v>LP_CritDmgUpOnLowerHpBetter_03</v>
      </c>
      <c r="B594" s="1" t="s">
        <v>308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AddCriticalDamageByTargetHp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3.3</v>
      </c>
      <c r="O594" s="7" t="str">
        <f t="shared" ref="O594" ca="1" si="425">IF(NOT(ISBLANK(N594)),N594,
IF(ISBLANK(M594),"",
VLOOKUP(M594,OFFSET(INDIRECT("$A:$B"),0,MATCH(M$1&amp;"_Verify",INDIRECT("$1:$1"),0)-1),2,0)
))</f>
        <v/>
      </c>
      <c r="S594" s="7" t="str">
        <f t="shared" ref="S594" ca="1" si="426">IF(NOT(ISBLANK(R594)),R594,
IF(ISBLANK(Q594),"",
VLOOKUP(Q594,OFFSET(INDIRECT("$A:$B"),0,MATCH(Q$1&amp;"_Verify",INDIRECT("$1:$1"),0)-1),2,0)
))</f>
        <v/>
      </c>
    </row>
    <row r="595" spans="1:19" x14ac:dyDescent="0.3">
      <c r="A595" s="1" t="str">
        <f t="shared" si="419"/>
        <v>LP_InstantKill_01</v>
      </c>
      <c r="B595" s="1" t="s">
        <v>309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0.06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LP_InstantKill_02</v>
      </c>
      <c r="B596" s="1" t="s">
        <v>309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0.126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LP_InstantKill_03</v>
      </c>
      <c r="B597" s="1" t="s">
        <v>309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0.19800000000000004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LP_InstantKill_04</v>
      </c>
      <c r="B598" s="1" t="s">
        <v>309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0.27599999999999997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LP_InstantKill_05</v>
      </c>
      <c r="B599" s="1" t="s">
        <v>309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0.36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LP_InstantKill_06</v>
      </c>
      <c r="B600" s="1" t="s">
        <v>309</v>
      </c>
      <c r="C600" s="1" t="str">
        <f>IF(ISERROR(VLOOKUP(B600,AffectorValueTable!$A:$A,1,0)),"어펙터밸류없음","")</f>
        <v/>
      </c>
      <c r="D600" s="1">
        <v>6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0.45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LP_InstantKill_07</v>
      </c>
      <c r="B601" s="1" t="s">
        <v>309</v>
      </c>
      <c r="C601" s="1" t="str">
        <f>IF(ISERROR(VLOOKUP(B601,AffectorValueTable!$A:$A,1,0)),"어펙터밸류없음","")</f>
        <v/>
      </c>
      <c r="D601" s="1">
        <v>7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0.54600000000000015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LP_InstantKill_08</v>
      </c>
      <c r="B602" s="1" t="s">
        <v>309</v>
      </c>
      <c r="C602" s="1" t="str">
        <f>IF(ISERROR(VLOOKUP(B602,AffectorValueTable!$A:$A,1,0)),"어펙터밸류없음","")</f>
        <v/>
      </c>
      <c r="D602" s="1">
        <v>8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0.64800000000000013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si="419"/>
        <v>LP_InstantKill_09</v>
      </c>
      <c r="B603" s="1" t="s">
        <v>309</v>
      </c>
      <c r="C603" s="1" t="str">
        <f>IF(ISERROR(VLOOKUP(B603,AffectorValueTable!$A:$A,1,0)),"어펙터밸류없음","")</f>
        <v/>
      </c>
      <c r="D603" s="1">
        <v>9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0.75600000000000001</v>
      </c>
      <c r="O603" s="7" t="str">
        <f t="shared" ca="1" si="420"/>
        <v/>
      </c>
      <c r="S603" s="7" t="str">
        <f t="shared" ca="1" si="397"/>
        <v/>
      </c>
    </row>
    <row r="604" spans="1:19" x14ac:dyDescent="0.3">
      <c r="A604" s="1" t="str">
        <f t="shared" ref="A604:A613" si="427">B604&amp;"_"&amp;TEXT(D604,"00")</f>
        <v>LP_InstantKillBetter_01</v>
      </c>
      <c r="B604" s="1" t="s">
        <v>311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0.12</v>
      </c>
      <c r="O604" s="7" t="str">
        <f t="shared" ref="O604:O613" ca="1" si="428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19" x14ac:dyDescent="0.3">
      <c r="A605" s="1" t="str">
        <f t="shared" si="427"/>
        <v>LP_InstantKillBetter_02</v>
      </c>
      <c r="B605" s="1" t="s">
        <v>311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0.252</v>
      </c>
      <c r="O605" s="7" t="str">
        <f t="shared" ca="1" si="428"/>
        <v/>
      </c>
      <c r="S605" s="7" t="str">
        <f t="shared" ca="1" si="397"/>
        <v/>
      </c>
    </row>
    <row r="606" spans="1:19" x14ac:dyDescent="0.3">
      <c r="A606" s="1" t="str">
        <f t="shared" ref="A606:A608" si="429">B606&amp;"_"&amp;TEXT(D606,"00")</f>
        <v>LP_InstantKillBetter_03</v>
      </c>
      <c r="B606" s="1" t="s">
        <v>311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0.39600000000000002</v>
      </c>
      <c r="O606" s="7" t="str">
        <f t="shared" ref="O606:O608" ca="1" si="430">IF(NOT(ISBLANK(N606)),N606,
IF(ISBLANK(M606),"",
VLOOKUP(M606,OFFSET(INDIRECT("$A:$B"),0,MATCH(M$1&amp;"_Verify",INDIRECT("$1:$1"),0)-1),2,0)
))</f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LP_InstantKillBetter_04</v>
      </c>
      <c r="B607" s="1" t="s">
        <v>311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0.55199999999999994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9"/>
        <v>LP_InstantKillBetter_05</v>
      </c>
      <c r="B608" s="1" t="s">
        <v>311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InstantDeath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0">
        <v>0.72</v>
      </c>
      <c r="O608" s="7" t="str">
        <f t="shared" ca="1" si="430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LP_ImmortalWill_01</v>
      </c>
      <c r="B609" s="1" t="s">
        <v>312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ref="J609:J622" si="431">J246</f>
        <v>0.15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LP_ImmortalWill_02</v>
      </c>
      <c r="B610" s="1" t="s">
        <v>312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0.315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LP_ImmortalWill_03</v>
      </c>
      <c r="B611" s="1" t="s">
        <v>312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0.49500000000000005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LP_ImmortalWill_04</v>
      </c>
      <c r="B612" s="1" t="s">
        <v>312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0.69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si="427"/>
        <v>LP_ImmortalWill_05</v>
      </c>
      <c r="B613" s="1" t="s">
        <v>312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0.89999999999999991</v>
      </c>
      <c r="O613" s="7" t="str">
        <f t="shared" ca="1" si="428"/>
        <v/>
      </c>
      <c r="S613" s="7" t="str">
        <f t="shared" ca="1" si="397"/>
        <v/>
      </c>
    </row>
    <row r="614" spans="1:21" x14ac:dyDescent="0.3">
      <c r="A614" s="1" t="str">
        <f t="shared" ref="A614:A617" si="432">B614&amp;"_"&amp;TEXT(D614,"00")</f>
        <v>LP_ImmortalWill_06</v>
      </c>
      <c r="B614" s="1" t="s">
        <v>312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1.125</v>
      </c>
      <c r="O614" s="7" t="str">
        <f t="shared" ref="O614:O617" ca="1" si="433">IF(NOT(ISBLANK(N614)),N614,
IF(ISBLANK(M614),"",
VLOOKUP(M614,OFFSET(INDIRECT("$A:$B"),0,MATCH(M$1&amp;"_Verify",INDIRECT("$1:$1"),0)-1),2,0)
))</f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LP_ImmortalWill_07</v>
      </c>
      <c r="B615" s="1" t="s">
        <v>312</v>
      </c>
      <c r="C615" s="1" t="str">
        <f>IF(ISERROR(VLOOKUP(B615,AffectorValueTable!$A:$A,1,0)),"어펙터밸류없음","")</f>
        <v/>
      </c>
      <c r="D615" s="1">
        <v>7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1.3650000000000002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LP_ImmortalWill_08</v>
      </c>
      <c r="B616" s="1" t="s">
        <v>312</v>
      </c>
      <c r="C616" s="1" t="str">
        <f>IF(ISERROR(VLOOKUP(B616,AffectorValueTable!$A:$A,1,0)),"어펙터밸류없음","")</f>
        <v/>
      </c>
      <c r="D616" s="1">
        <v>8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1.62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si="432"/>
        <v>LP_ImmortalWill_09</v>
      </c>
      <c r="B617" s="1" t="s">
        <v>312</v>
      </c>
      <c r="C617" s="1" t="str">
        <f>IF(ISERROR(VLOOKUP(B617,AffectorValueTable!$A:$A,1,0)),"어펙터밸류없음","")</f>
        <v/>
      </c>
      <c r="D617" s="1">
        <v>9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1.89</v>
      </c>
      <c r="O617" s="7" t="str">
        <f t="shared" ca="1" si="433"/>
        <v/>
      </c>
      <c r="S617" s="7" t="str">
        <f t="shared" ca="1" si="397"/>
        <v/>
      </c>
    </row>
    <row r="618" spans="1:21" x14ac:dyDescent="0.3">
      <c r="A618" s="1" t="str">
        <f t="shared" ref="A618:A643" si="434">B618&amp;"_"&amp;TEXT(D618,"00")</f>
        <v>LP_ImmortalWillBetter_01</v>
      </c>
      <c r="B618" s="1" t="s">
        <v>313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0.25</v>
      </c>
      <c r="O618" s="7" t="str">
        <f t="shared" ref="O618:O643" ca="1" si="435">IF(NOT(ISBLANK(N618)),N618,
IF(ISBLANK(M618),"",
VLOOKUP(M618,OFFSET(INDIRECT("$A:$B"),0,MATCH(M$1&amp;"_Verify",INDIRECT("$1:$1"),0)-1),2,0)
))</f>
        <v/>
      </c>
      <c r="S618" s="7" t="str">
        <f t="shared" ca="1" si="397"/>
        <v/>
      </c>
    </row>
    <row r="619" spans="1:21" x14ac:dyDescent="0.3">
      <c r="A619" s="1" t="str">
        <f t="shared" si="434"/>
        <v>LP_ImmortalWillBetter_02</v>
      </c>
      <c r="B619" s="1" t="s">
        <v>313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0.52500000000000002</v>
      </c>
      <c r="O619" s="7" t="str">
        <f t="shared" ca="1" si="435"/>
        <v/>
      </c>
      <c r="S619" s="7" t="str">
        <f t="shared" ca="1" si="397"/>
        <v/>
      </c>
    </row>
    <row r="620" spans="1:21" x14ac:dyDescent="0.3">
      <c r="A620" s="1" t="str">
        <f t="shared" ref="A620:A622" si="436">B620&amp;"_"&amp;TEXT(D620,"00")</f>
        <v>LP_ImmortalWillBetter_03</v>
      </c>
      <c r="B620" s="1" t="s">
        <v>313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0.82500000000000007</v>
      </c>
      <c r="O620" s="7" t="str">
        <f t="shared" ref="O620:O622" ca="1" si="437">IF(NOT(ISBLANK(N620)),N620,
IF(ISBLANK(M620),"",
VLOOKUP(M620,OFFSET(INDIRECT("$A:$B"),0,MATCH(M$1&amp;"_Verify",INDIRECT("$1:$1"),0)-1),2,0)
))</f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LP_ImmortalWillBetter_04</v>
      </c>
      <c r="B621" s="1" t="s">
        <v>313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1.1499999999999999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si="436"/>
        <v>LP_ImmortalWillBetter_05</v>
      </c>
      <c r="B622" s="1" t="s">
        <v>313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31"/>
        <v>1.5</v>
      </c>
      <c r="O622" s="7" t="str">
        <f t="shared" ca="1" si="437"/>
        <v/>
      </c>
      <c r="S622" s="7" t="str">
        <f t="shared" ca="1" si="397"/>
        <v/>
      </c>
    </row>
    <row r="623" spans="1:21" x14ac:dyDescent="0.3">
      <c r="A623" s="1" t="str">
        <f t="shared" ref="A623" si="438">B623&amp;"_"&amp;TEXT(D623,"00")</f>
        <v>LP_ImmortalWillBetter_06</v>
      </c>
      <c r="B623" s="1" t="s">
        <v>313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ImmortalWill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J622</f>
        <v>1.5</v>
      </c>
      <c r="O623" s="7" t="str">
        <f t="shared" ref="O623" ca="1" si="439">IF(NOT(ISBLANK(N623)),N623,
IF(ISBLANK(M623),"",
VLOOKUP(M623,OFFSET(INDIRECT("$A:$B"),0,MATCH(M$1&amp;"_Verify",INDIRECT("$1:$1"),0)-1),2,0)
))</f>
        <v/>
      </c>
      <c r="S623" s="7" t="str">
        <f t="shared" ref="S623" ca="1" si="440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34"/>
        <v>LP_HealAreaOnEncounter_01</v>
      </c>
      <c r="B624" s="1" t="s">
        <v>362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LP_HealAreaOnEncounter_02</v>
      </c>
      <c r="B625" s="1" t="s">
        <v>362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LP_HealAreaOnEncounter_03</v>
      </c>
      <c r="B626" s="1" t="s">
        <v>362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LP_HealAreaOnEncounter_04</v>
      </c>
      <c r="B627" s="1" t="s">
        <v>362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LP_HealAreaOnEncounter_05</v>
      </c>
      <c r="B628" s="1" t="s">
        <v>362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35"/>
        <v/>
      </c>
      <c r="Q628" s="1" t="s">
        <v>365</v>
      </c>
      <c r="S628" s="7">
        <f t="shared" ca="1" si="397"/>
        <v>1</v>
      </c>
      <c r="U628" s="1" t="s">
        <v>363</v>
      </c>
    </row>
    <row r="629" spans="1:21" x14ac:dyDescent="0.3">
      <c r="A629" s="1" t="str">
        <f t="shared" si="434"/>
        <v>LP_HealAreaOnEncounter_CreateHit_01</v>
      </c>
      <c r="B629" s="1" t="s">
        <v>363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LP_HealAreaOnEncounter_CreateHit_02</v>
      </c>
      <c r="B630" s="1" t="s">
        <v>363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LP_HealAreaOnEncounter_CreateHit_03</v>
      </c>
      <c r="B631" s="1" t="s">
        <v>363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LP_HealAreaOnEncounter_CreateHit_04</v>
      </c>
      <c r="B632" s="1" t="s">
        <v>363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LP_HealAreaOnEncounter_CreateHit_05</v>
      </c>
      <c r="B633" s="1" t="s">
        <v>363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CreateHitObject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O633" s="7" t="str">
        <f t="shared" ca="1" si="435"/>
        <v/>
      </c>
      <c r="S633" s="7" t="str">
        <f t="shared" ca="1" si="397"/>
        <v/>
      </c>
      <c r="T633" s="1" t="s">
        <v>366</v>
      </c>
    </row>
    <row r="634" spans="1:21" x14ac:dyDescent="0.3">
      <c r="A634" s="1" t="str">
        <f t="shared" si="434"/>
        <v>LP_HealAreaOnEncounter_CH_Heal_01</v>
      </c>
      <c r="B634" s="1" t="s">
        <v>367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1.6842105263157891E-2</v>
      </c>
      <c r="O634" s="7" t="str">
        <f t="shared" ca="1" si="435"/>
        <v/>
      </c>
      <c r="S634" s="7" t="str">
        <f t="shared" ref="S634:S643" ca="1" si="441">IF(NOT(ISBLANK(R634)),R634,
IF(ISBLANK(Q634),"",
VLOOKUP(Q634,OFFSET(INDIRECT("$A:$B"),0,MATCH(Q$1&amp;"_Verify",INDIRECT("$1:$1"),0)-1),2,0)
))</f>
        <v/>
      </c>
    </row>
    <row r="635" spans="1:21" x14ac:dyDescent="0.3">
      <c r="A635" s="1" t="str">
        <f t="shared" si="434"/>
        <v>LP_HealAreaOnEncounter_CH_Heal_02</v>
      </c>
      <c r="B635" s="1" t="s">
        <v>367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2.8990509059534077E-2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LP_HealAreaOnEncounter_CH_Heal_03</v>
      </c>
      <c r="B636" s="1" t="s">
        <v>367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3.8067772170151414E-2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LP_HealAreaOnEncounter_CH_Heal_04</v>
      </c>
      <c r="B637" s="1" t="s">
        <v>367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4.5042839657282757E-2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LP_HealAreaOnEncounter_CH_Heal_05</v>
      </c>
      <c r="B638" s="1" t="s">
        <v>367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Heal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K638" s="1">
        <v>5.052631578947369E-2</v>
      </c>
      <c r="O638" s="7" t="str">
        <f t="shared" ca="1" si="435"/>
        <v/>
      </c>
      <c r="S638" s="7" t="str">
        <f t="shared" ca="1" si="441"/>
        <v/>
      </c>
    </row>
    <row r="639" spans="1:21" x14ac:dyDescent="0.3">
      <c r="A639" s="1" t="str">
        <f t="shared" si="434"/>
        <v>LP_MoveSpeed_01</v>
      </c>
      <c r="B639" s="1" t="s">
        <v>929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LP_MoveSpeed_02</v>
      </c>
      <c r="B640" s="1" t="s">
        <v>929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0.315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LP_MoveSpeed_03</v>
      </c>
      <c r="B641" s="1" t="s">
        <v>929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0.49500000000000005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LP_MoveSpeed_04</v>
      </c>
      <c r="B642" s="1" t="s">
        <v>929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0.69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si="434"/>
        <v>LP_MoveSpeed_05</v>
      </c>
      <c r="B643" s="1" t="s">
        <v>929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>J250</f>
        <v>0.89999999999999991</v>
      </c>
      <c r="M643" s="1" t="s">
        <v>149</v>
      </c>
      <c r="O643" s="7">
        <f t="shared" ca="1" si="435"/>
        <v>5</v>
      </c>
      <c r="S643" s="7" t="str">
        <f t="shared" ca="1" si="441"/>
        <v/>
      </c>
    </row>
    <row r="644" spans="1:23" x14ac:dyDescent="0.3">
      <c r="A644" s="1" t="str">
        <f t="shared" ref="A644:A661" si="442">B644&amp;"_"&amp;TEXT(D644,"00")</f>
        <v>LP_MoveSpeedUpOnAttacked_01</v>
      </c>
      <c r="B644" s="1" t="s">
        <v>314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ref="O644:O661" ca="1" si="443">IF(NOT(ISBLANK(N644)),N644,
IF(ISBLANK(M644),"",
VLOOKUP(M644,OFFSET(INDIRECT("$A:$B"),0,MATCH(M$1&amp;"_Verify",INDIRECT("$1:$1"),0)-1),2,0)
))</f>
        <v/>
      </c>
      <c r="Q644" s="1" t="s">
        <v>223</v>
      </c>
      <c r="S644" s="7">
        <f t="shared" ref="S644:S661" ca="1" si="444">IF(NOT(ISBLANK(R644)),R644,
IF(ISBLANK(Q644),"",
VLOOKUP(Q644,OFFSET(INDIRECT("$A:$B"),0,MATCH(Q$1&amp;"_Verify",INDIRECT("$1:$1"),0)-1),2,0)
))</f>
        <v>4</v>
      </c>
      <c r="U644" s="1" t="s">
        <v>316</v>
      </c>
    </row>
    <row r="645" spans="1:23" x14ac:dyDescent="0.3">
      <c r="A645" s="1" t="str">
        <f t="shared" si="442"/>
        <v>LP_MoveSpeedUpOnAttacked_02</v>
      </c>
      <c r="B645" s="1" t="s">
        <v>314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si="442"/>
        <v>LP_MoveSpeedUpOnAttacked_03</v>
      </c>
      <c r="B646" s="1" t="s">
        <v>314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3"/>
        <v/>
      </c>
      <c r="Q646" s="1" t="s">
        <v>223</v>
      </c>
      <c r="S646" s="7">
        <f t="shared" ca="1" si="444"/>
        <v>4</v>
      </c>
      <c r="U646" s="1" t="s">
        <v>316</v>
      </c>
    </row>
    <row r="647" spans="1:23" x14ac:dyDescent="0.3">
      <c r="A647" s="1" t="str">
        <f t="shared" ref="A647:A652" si="445">B647&amp;"_"&amp;TEXT(D647,"00")</f>
        <v>LP_MoveSpeedUpOnAttacked_Move_01</v>
      </c>
      <c r="B647" s="1" t="s">
        <v>315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2.4</v>
      </c>
      <c r="J647" s="1">
        <v>1</v>
      </c>
      <c r="M647" s="1" t="s">
        <v>544</v>
      </c>
      <c r="O647" s="7">
        <f t="shared" ref="O647:O652" ca="1" si="446">IF(NOT(ISBLANK(N647)),N647,
IF(ISBLANK(M647),"",
VLOOKUP(M647,OFFSET(INDIRECT("$A:$B"),0,MATCH(M$1&amp;"_Verify",INDIRECT("$1:$1"),0)-1),2,0)
))</f>
        <v>5</v>
      </c>
      <c r="R647" s="1">
        <v>1</v>
      </c>
      <c r="S647" s="7">
        <f t="shared" ref="S647:S652" ca="1" si="447">IF(NOT(ISBLANK(R647)),R647,
IF(ISBLANK(Q647),"",
VLOOKUP(Q647,OFFSET(INDIRECT("$A:$B"),0,MATCH(Q$1&amp;"_Verify",INDIRECT("$1:$1"),0)-1),2,0)
))</f>
        <v>1</v>
      </c>
      <c r="W647" s="1" t="s">
        <v>360</v>
      </c>
    </row>
    <row r="648" spans="1:23" x14ac:dyDescent="0.3">
      <c r="A648" s="1" t="str">
        <f t="shared" si="445"/>
        <v>LP_MoveSpeedUpOnAttacked_Move_02</v>
      </c>
      <c r="B648" s="1" t="s">
        <v>315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5.04</v>
      </c>
      <c r="J648" s="1">
        <v>1.4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LP_MoveSpeedUpOnAttacked_Move_03</v>
      </c>
      <c r="B649" s="1" t="s">
        <v>315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7.919999999999999</v>
      </c>
      <c r="J649" s="1">
        <v>1.75</v>
      </c>
      <c r="M649" s="1" t="s">
        <v>544</v>
      </c>
      <c r="O649" s="7">
        <f t="shared" ca="1" si="446"/>
        <v>5</v>
      </c>
      <c r="R649" s="1">
        <v>1</v>
      </c>
      <c r="S649" s="7">
        <f t="shared" ca="1" si="447"/>
        <v>1</v>
      </c>
      <c r="W649" s="1" t="s">
        <v>360</v>
      </c>
    </row>
    <row r="650" spans="1:23" x14ac:dyDescent="0.3">
      <c r="A650" s="1" t="str">
        <f t="shared" si="445"/>
        <v>LP_MoveSpeedUpOnKill_01</v>
      </c>
      <c r="B650" s="1" t="s">
        <v>503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LP_MoveSpeedUpOnKill_02</v>
      </c>
      <c r="B651" s="1" t="s">
        <v>503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si="445"/>
        <v>LP_MoveSpeedUpOnKill_03</v>
      </c>
      <c r="B652" s="1" t="s">
        <v>503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CallAffectorValue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O652" s="7" t="str">
        <f t="shared" ca="1" si="446"/>
        <v/>
      </c>
      <c r="Q652" s="1" t="s">
        <v>507</v>
      </c>
      <c r="S652" s="7">
        <f t="shared" ca="1" si="447"/>
        <v>6</v>
      </c>
      <c r="U652" s="1" t="s">
        <v>505</v>
      </c>
    </row>
    <row r="653" spans="1:23" x14ac:dyDescent="0.3">
      <c r="A653" s="1" t="str">
        <f t="shared" ref="A653:A655" si="448">B653&amp;"_"&amp;TEXT(D653,"00")</f>
        <v>LP_MoveSpeedUpOnKill_Move_01</v>
      </c>
      <c r="B653" s="1" t="s">
        <v>505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1.6666666666666667</v>
      </c>
      <c r="J653" s="1">
        <v>0.8</v>
      </c>
      <c r="M653" s="1" t="s">
        <v>544</v>
      </c>
      <c r="O653" s="7">
        <f t="shared" ref="O653:O655" ca="1" si="449">IF(NOT(ISBLANK(N653)),N653,
IF(ISBLANK(M653),"",
VLOOKUP(M653,OFFSET(INDIRECT("$A:$B"),0,MATCH(M$1&amp;"_Verify",INDIRECT("$1:$1"),0)-1),2,0)
))</f>
        <v>5</v>
      </c>
      <c r="R653" s="1">
        <v>1</v>
      </c>
      <c r="S653" s="7">
        <f t="shared" ref="S653:S655" ca="1" si="450">IF(NOT(ISBLANK(R653)),R653,
IF(ISBLANK(Q653),"",
VLOOKUP(Q653,OFFSET(INDIRECT("$A:$B"),0,MATCH(Q$1&amp;"_Verify",INDIRECT("$1:$1"),0)-1),2,0)
))</f>
        <v>1</v>
      </c>
      <c r="W653" s="1" t="s">
        <v>360</v>
      </c>
    </row>
    <row r="654" spans="1:23" x14ac:dyDescent="0.3">
      <c r="A654" s="1" t="str">
        <f t="shared" si="448"/>
        <v>LP_MoveSpeedUpOnKill_Move_02</v>
      </c>
      <c r="B654" s="1" t="s">
        <v>505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3.5000000000000004</v>
      </c>
      <c r="J654" s="1">
        <v>1.1199999999999999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8"/>
        <v>LP_MoveSpeedUpOnKill_Move_03</v>
      </c>
      <c r="B655" s="1" t="s">
        <v>505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ChangeActorStatus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5.5</v>
      </c>
      <c r="J655" s="1">
        <v>1.4000000000000001</v>
      </c>
      <c r="M655" s="1" t="s">
        <v>544</v>
      </c>
      <c r="O655" s="7">
        <f t="shared" ca="1" si="449"/>
        <v>5</v>
      </c>
      <c r="R655" s="1">
        <v>1</v>
      </c>
      <c r="S655" s="7">
        <f t="shared" ca="1" si="450"/>
        <v>1</v>
      </c>
      <c r="W655" s="1" t="s">
        <v>360</v>
      </c>
    </row>
    <row r="656" spans="1:23" x14ac:dyDescent="0.3">
      <c r="A656" s="1" t="str">
        <f t="shared" si="442"/>
        <v>LP_MineOnMove_01</v>
      </c>
      <c r="B656" s="1" t="s">
        <v>369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LP_MineOnMove_02</v>
      </c>
      <c r="B657" s="1" t="s">
        <v>369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LP_MineOnMove_03</v>
      </c>
      <c r="B658" s="1" t="s">
        <v>369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CreateHitObjectMoving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5</v>
      </c>
      <c r="O658" s="7" t="str">
        <f t="shared" ca="1" si="443"/>
        <v/>
      </c>
      <c r="S658" s="7" t="str">
        <f t="shared" ca="1" si="444"/>
        <v/>
      </c>
      <c r="T658" s="1" t="s">
        <v>372</v>
      </c>
    </row>
    <row r="659" spans="1:23" x14ac:dyDescent="0.3">
      <c r="A659" s="1" t="str">
        <f t="shared" si="442"/>
        <v>LP_MineOnMove_Damage_01</v>
      </c>
      <c r="B659" s="1" t="s">
        <v>371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1.7730496453900713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LP_MineOnMove_Damage_02</v>
      </c>
      <c r="B660" s="1" t="s">
        <v>371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3.7234042553191498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si="442"/>
        <v>LP_MineOnMove_Damage_03</v>
      </c>
      <c r="B661" s="1" t="s">
        <v>371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CollisionDamage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5.8510638297872362</v>
      </c>
      <c r="O661" s="7" t="str">
        <f t="shared" ca="1" si="443"/>
        <v/>
      </c>
      <c r="P661" s="1">
        <v>1</v>
      </c>
      <c r="S661" s="7" t="str">
        <f t="shared" ca="1" si="444"/>
        <v/>
      </c>
    </row>
    <row r="662" spans="1:23" x14ac:dyDescent="0.3">
      <c r="A662" s="1" t="str">
        <f t="shared" ref="A662:A666" si="451">B662&amp;"_"&amp;TEXT(D662,"00")</f>
        <v>LP_SlowHitObject_01</v>
      </c>
      <c r="B662" s="1" t="s">
        <v>317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0.02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89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1"/>
        <v>LP_SlowHitObject_02</v>
      </c>
      <c r="B663" s="1" t="s">
        <v>317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4.2000000000000003E-2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LP_SlowHitObject_03</v>
      </c>
      <c r="B664" s="1" t="s">
        <v>317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6.6000000000000003E-2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LP_SlowHitObject_04</v>
      </c>
      <c r="B665" s="1" t="s">
        <v>317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9.1999999999999998E-2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1"/>
        <v>LP_SlowHitObject_05</v>
      </c>
      <c r="B666" s="1" t="s">
        <v>317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0.12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71" si="454">B667&amp;"_"&amp;TEXT(D667,"00")</f>
        <v>LP_SlowHitObjectBetter_01</v>
      </c>
      <c r="B667" s="1" t="s">
        <v>508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71" si="455">J662*5/3</f>
        <v>3.3333333333333333E-2</v>
      </c>
      <c r="O667" s="7" t="str">
        <f t="shared" ref="O667:O671" ca="1" si="456">IF(NOT(ISBLANK(N667)),N667,
IF(ISBLANK(M667),"",
VLOOKUP(M667,OFFSET(INDIRECT("$A:$B"),0,MATCH(M$1&amp;"_Verify",INDIRECT("$1:$1"),0)-1),2,0)
))</f>
        <v/>
      </c>
      <c r="S667" s="7" t="str">
        <f t="shared" ref="S667:S671" ca="1" si="457">IF(NOT(ISBLANK(R667)),R667,
IF(ISBLANK(Q667),"",
VLOOKUP(Q667,OFFSET(INDIRECT("$A:$B"),0,MATCH(Q$1&amp;"_Verify",INDIRECT("$1:$1"),0)-1),2,0)
))</f>
        <v/>
      </c>
    </row>
    <row r="668" spans="1:23" x14ac:dyDescent="0.3">
      <c r="A668" s="1" t="str">
        <f t="shared" si="454"/>
        <v>LP_SlowHitObjectBetter_02</v>
      </c>
      <c r="B668" s="1" t="s">
        <v>508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7.0000000000000007E-2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LP_SlowHitObjectBetter_03</v>
      </c>
      <c r="B669" s="1" t="s">
        <v>508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0.11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LP_SlowHitObjectBetter_04</v>
      </c>
      <c r="B670" s="1" t="s">
        <v>508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0.15333333333333332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si="454"/>
        <v>LP_SlowHitObjectBetter_05</v>
      </c>
      <c r="B671" s="1" t="s">
        <v>508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SlowHitObjectSpeed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55"/>
        <v>0.19999999999999998</v>
      </c>
      <c r="O671" s="7" t="str">
        <f t="shared" ca="1" si="456"/>
        <v/>
      </c>
      <c r="S671" s="7" t="str">
        <f t="shared" ca="1" si="457"/>
        <v/>
      </c>
    </row>
    <row r="672" spans="1:23" x14ac:dyDescent="0.3">
      <c r="A672" s="1" t="str">
        <f t="shared" ref="A672:A674" si="458">B672&amp;"_"&amp;TEXT(D672,"00")</f>
        <v>LP_Paralyze_01</v>
      </c>
      <c r="B672" s="1" t="s">
        <v>328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0.33</v>
      </c>
      <c r="O672" s="7" t="str">
        <f t="shared" ref="O672:O674" ca="1" si="459">IF(NOT(ISBLANK(N672)),N672,
IF(ISBLANK(M672),"",
VLOOKUP(M672,OFFSET(INDIRECT("$A:$B"),0,MATCH(M$1&amp;"_Verify",INDIRECT("$1:$1"),0)-1),2,0)
))</f>
        <v/>
      </c>
      <c r="P672" s="1">
        <v>1</v>
      </c>
      <c r="S672" s="7" t="str">
        <f t="shared" ca="1" si="453"/>
        <v/>
      </c>
      <c r="U672" s="1" t="s">
        <v>329</v>
      </c>
      <c r="V672" s="1">
        <v>0.7</v>
      </c>
      <c r="W672" s="1" t="s">
        <v>423</v>
      </c>
    </row>
    <row r="673" spans="1:23" x14ac:dyDescent="0.3">
      <c r="A673" s="1" t="str">
        <f t="shared" si="458"/>
        <v>LP_Paralyze_02</v>
      </c>
      <c r="B673" s="1" t="s">
        <v>328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0.34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424</v>
      </c>
      <c r="W673" s="1" t="s">
        <v>425</v>
      </c>
    </row>
    <row r="674" spans="1:23" x14ac:dyDescent="0.3">
      <c r="A674" s="1" t="str">
        <f t="shared" si="458"/>
        <v>LP_Paralyze_03</v>
      </c>
      <c r="B674" s="1" t="s">
        <v>328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CertainHpHitObject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O674" s="7" t="str">
        <f t="shared" ca="1" si="459"/>
        <v/>
      </c>
      <c r="P674" s="1">
        <v>1</v>
      </c>
      <c r="S674" s="7" t="str">
        <f t="shared" ca="1" si="453"/>
        <v/>
      </c>
      <c r="U674" s="1" t="s">
        <v>329</v>
      </c>
      <c r="V674" s="1" t="s">
        <v>335</v>
      </c>
      <c r="W674" s="1" t="s">
        <v>336</v>
      </c>
    </row>
    <row r="675" spans="1:23" x14ac:dyDescent="0.3">
      <c r="A675" s="1" t="str">
        <f t="shared" ref="A675:A680" si="460">B675&amp;"_"&amp;TEXT(D675,"00")</f>
        <v>LP_Paralyze_CannotAction_01</v>
      </c>
      <c r="B675" s="1" t="s">
        <v>329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1.4</v>
      </c>
      <c r="O675" s="7" t="str">
        <f t="shared" ref="O675:O680" ca="1" si="461">IF(NOT(ISBLANK(N675)),N675,
IF(ISBLANK(M675),"",
VLOOKUP(M675,OFFSET(INDIRECT("$A:$B"),0,MATCH(M$1&amp;"_Verify",INDIRECT("$1:$1"),0)-1),2,0)
))</f>
        <v/>
      </c>
      <c r="S675" s="7" t="str">
        <f t="shared" ca="1" si="453"/>
        <v/>
      </c>
    </row>
    <row r="676" spans="1:23" x14ac:dyDescent="0.3">
      <c r="A676" s="1" t="str">
        <f t="shared" si="460"/>
        <v>LP_Paralyze_CannotAction_02</v>
      </c>
      <c r="B676" s="1" t="s">
        <v>329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</v>
      </c>
      <c r="O676" s="7" t="str">
        <f t="shared" ca="1" si="461"/>
        <v/>
      </c>
      <c r="S676" s="7" t="str">
        <f t="shared" ca="1" si="453"/>
        <v/>
      </c>
    </row>
    <row r="677" spans="1:23" x14ac:dyDescent="0.3">
      <c r="A677" s="1" t="str">
        <f t="shared" ref="A677" si="462">B677&amp;"_"&amp;TEXT(D677,"00")</f>
        <v>LP_Paralyze_CannotAction_03</v>
      </c>
      <c r="B677" s="1" t="s">
        <v>329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CannotAction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2.6</v>
      </c>
      <c r="O677" s="7" t="str">
        <f t="shared" ref="O677" ca="1" si="463">IF(NOT(ISBLANK(N677)),N677,
IF(ISBLANK(M677),"",
VLOOKUP(M677,OFFSET(INDIRECT("$A:$B"),0,MATCH(M$1&amp;"_Verify",INDIRECT("$1:$1"),0)-1),2,0)
))</f>
        <v/>
      </c>
      <c r="S677" s="7" t="str">
        <f t="shared" ref="S677" ca="1" si="464">IF(NOT(ISBLANK(R677)),R677,
IF(ISBLANK(Q677),"",
VLOOKUP(Q677,OFFSET(INDIRECT("$A:$B"),0,MATCH(Q$1&amp;"_Verify",INDIRECT("$1:$1"),0)-1),2,0)
))</f>
        <v/>
      </c>
    </row>
    <row r="678" spans="1:23" x14ac:dyDescent="0.3">
      <c r="A678" s="1" t="str">
        <f t="shared" si="460"/>
        <v>LP_Hold_01</v>
      </c>
      <c r="B678" s="1" t="s">
        <v>319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0.25</v>
      </c>
      <c r="K678" s="1">
        <v>7.0000000000000007E-2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LP_Hold_02</v>
      </c>
      <c r="B679" s="1" t="s">
        <v>319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0.35</v>
      </c>
      <c r="K679" s="1">
        <v>0.09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si="460"/>
        <v>LP_Hold_03</v>
      </c>
      <c r="B680" s="1" t="s">
        <v>319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AttackWeightHitObject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0.45</v>
      </c>
      <c r="K680" s="1">
        <v>0.11</v>
      </c>
      <c r="O680" s="7" t="str">
        <f t="shared" ca="1" si="461"/>
        <v/>
      </c>
      <c r="P680" s="1">
        <v>1</v>
      </c>
      <c r="S680" s="7" t="str">
        <f t="shared" ca="1" si="453"/>
        <v/>
      </c>
      <c r="U680" s="1" t="s">
        <v>320</v>
      </c>
    </row>
    <row r="681" spans="1:23" x14ac:dyDescent="0.3">
      <c r="A681" s="1" t="str">
        <f t="shared" ref="A681:A686" si="465">B681&amp;"_"&amp;TEXT(D681,"00")</f>
        <v>LP_Hold_CannotMove_01</v>
      </c>
      <c r="B681" s="1" t="s">
        <v>321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1.5</v>
      </c>
      <c r="O681" s="7" t="str">
        <f t="shared" ref="O681:O686" ca="1" si="466">IF(NOT(ISBLANK(N681)),N681,
IF(ISBLANK(M681),"",
VLOOKUP(M681,OFFSET(INDIRECT("$A:$B"),0,MATCH(M$1&amp;"_Verify",INDIRECT("$1:$1"),0)-1),2,0)
))</f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LP_Hold_CannotMove_02</v>
      </c>
      <c r="B682" s="1" t="s">
        <v>321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3.1500000000000004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LP_Hold_CannotMove_03</v>
      </c>
      <c r="B683" s="1" t="s">
        <v>321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CannotMove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4.95</v>
      </c>
      <c r="O683" s="7" t="str">
        <f t="shared" ca="1" si="466"/>
        <v/>
      </c>
      <c r="S683" s="7" t="str">
        <f t="shared" ca="1" si="453"/>
        <v/>
      </c>
      <c r="V683" s="1" t="s">
        <v>359</v>
      </c>
    </row>
    <row r="684" spans="1:23" x14ac:dyDescent="0.3">
      <c r="A684" s="1" t="str">
        <f t="shared" si="465"/>
        <v>LP_Transport_01</v>
      </c>
      <c r="B684" s="1" t="s">
        <v>355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0.15</v>
      </c>
      <c r="K684" s="1">
        <v>0.1</v>
      </c>
      <c r="L684" s="1">
        <v>0.1</v>
      </c>
      <c r="N684" s="1">
        <v>3</v>
      </c>
      <c r="O684" s="7">
        <f t="shared" ca="1" si="466"/>
        <v>3</v>
      </c>
      <c r="P684" s="1">
        <v>1</v>
      </c>
      <c r="R684" s="1">
        <v>1</v>
      </c>
      <c r="S684" s="7">
        <f t="shared" ca="1" si="453"/>
        <v>1</v>
      </c>
      <c r="U684" s="1" t="s">
        <v>352</v>
      </c>
    </row>
    <row r="685" spans="1:23" x14ac:dyDescent="0.3">
      <c r="A685" s="1" t="str">
        <f t="shared" si="465"/>
        <v>LP_Transport_02</v>
      </c>
      <c r="B685" s="1" t="s">
        <v>355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0.22500000000000001</v>
      </c>
      <c r="K685" s="1">
        <v>0.1</v>
      </c>
      <c r="L685" s="1">
        <v>0.1</v>
      </c>
      <c r="N685" s="1">
        <v>6</v>
      </c>
      <c r="O685" s="7">
        <f t="shared" ca="1" si="466"/>
        <v>6</v>
      </c>
      <c r="P685" s="1">
        <v>1</v>
      </c>
      <c r="R685" s="1">
        <v>2</v>
      </c>
      <c r="S685" s="7">
        <f t="shared" ca="1" si="453"/>
        <v>2</v>
      </c>
      <c r="U685" s="1" t="s">
        <v>352</v>
      </c>
    </row>
    <row r="686" spans="1:23" x14ac:dyDescent="0.3">
      <c r="A686" s="1" t="str">
        <f t="shared" si="465"/>
        <v>LP_Transport_03</v>
      </c>
      <c r="B686" s="1" t="s">
        <v>355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TeleportingHitObject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 s="1">
        <v>0.3</v>
      </c>
      <c r="K686" s="1">
        <v>0.1</v>
      </c>
      <c r="L686" s="1">
        <v>0.1</v>
      </c>
      <c r="N686" s="1">
        <v>9</v>
      </c>
      <c r="O686" s="7">
        <f t="shared" ca="1" si="466"/>
        <v>9</v>
      </c>
      <c r="P686" s="1">
        <v>1</v>
      </c>
      <c r="R686" s="1">
        <v>3</v>
      </c>
      <c r="S686" s="7">
        <f t="shared" ca="1" si="453"/>
        <v>3</v>
      </c>
      <c r="U686" s="1" t="s">
        <v>352</v>
      </c>
    </row>
    <row r="687" spans="1:23" x14ac:dyDescent="0.3">
      <c r="A687" s="1" t="str">
        <f t="shared" ref="A687:A689" si="467">B687&amp;"_"&amp;TEXT(D687,"00")</f>
        <v>LP_Transport_Teleported_01</v>
      </c>
      <c r="B687" s="1" t="s">
        <v>356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10</v>
      </c>
      <c r="J687" s="1">
        <v>10</v>
      </c>
      <c r="O687" s="7" t="str">
        <f t="shared" ref="O687:O689" ca="1" si="468">IF(NOT(ISBLANK(N687)),N687,
IF(ISBLANK(M687),"",
VLOOKUP(M687,OFFSET(INDIRECT("$A:$B"),0,MATCH(M$1&amp;"_Verify",INDIRECT("$1:$1"),0)-1),2,0)
))</f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LP_Transport_Teleported_02</v>
      </c>
      <c r="B688" s="1" t="s">
        <v>356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14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3" x14ac:dyDescent="0.3">
      <c r="A689" s="1" t="str">
        <f t="shared" si="467"/>
        <v>LP_Transport_Teleported_03</v>
      </c>
      <c r="B689" s="1" t="s">
        <v>356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Teleported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0">
        <v>18</v>
      </c>
      <c r="J689" s="1">
        <v>10</v>
      </c>
      <c r="O689" s="7" t="str">
        <f t="shared" ca="1" si="468"/>
        <v/>
      </c>
      <c r="S689" s="7" t="str">
        <f t="shared" ca="1" si="453"/>
        <v/>
      </c>
      <c r="U689" s="1" t="s">
        <v>429</v>
      </c>
      <c r="V689" s="1" t="s">
        <v>357</v>
      </c>
      <c r="W689" s="1" t="s">
        <v>358</v>
      </c>
    </row>
    <row r="690" spans="1:23" x14ac:dyDescent="0.3">
      <c r="A690" s="1" t="str">
        <f t="shared" ref="A690:A701" si="469">B690&amp;"_"&amp;TEXT(D690,"00")</f>
        <v>LP_SummonShield_01</v>
      </c>
      <c r="B690" s="1" t="s">
        <v>374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</v>
      </c>
      <c r="K690" s="1">
        <v>3</v>
      </c>
      <c r="O690" s="7" t="str">
        <f t="shared" ref="O690:O701" ca="1" si="470">IF(NOT(ISBLANK(N690)),N690,
IF(ISBLANK(M690),"",
VLOOKUP(M690,OFFSET(INDIRECT("$A:$B"),0,MATCH(M$1&amp;"_Verify",INDIRECT("$1:$1"),0)-1),2,0)
))</f>
        <v/>
      </c>
      <c r="S690" s="7" t="str">
        <f t="shared" ref="S690:S701" ca="1" si="471">IF(NOT(ISBLANK(R690)),R690,
IF(ISBLANK(Q690),"",
VLOOKUP(Q690,OFFSET(INDIRECT("$A:$B"),0,MATCH(Q$1&amp;"_Verify",INDIRECT("$1:$1"),0)-1),2,0)
))</f>
        <v/>
      </c>
      <c r="T690" s="1" t="s">
        <v>376</v>
      </c>
    </row>
    <row r="691" spans="1:23" x14ac:dyDescent="0.3">
      <c r="A691" s="1" t="str">
        <f t="shared" si="469"/>
        <v>LP_SummonShield_02</v>
      </c>
      <c r="B691" s="1" t="s">
        <v>374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1.9672131147540985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3" x14ac:dyDescent="0.3">
      <c r="A692" s="1" t="str">
        <f t="shared" si="469"/>
        <v>LP_SummonShield_03</v>
      </c>
      <c r="B692" s="1" t="s">
        <v>374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1.4285714285714284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3" x14ac:dyDescent="0.3">
      <c r="A693" s="1" t="str">
        <f t="shared" si="469"/>
        <v>LP_SummonShield_04</v>
      </c>
      <c r="B693" s="1" t="s">
        <v>374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1.1009174311926606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3" x14ac:dyDescent="0.3">
      <c r="A694" s="1" t="str">
        <f t="shared" si="469"/>
        <v>LP_SummonShield_05</v>
      </c>
      <c r="B694" s="1" t="s">
        <v>374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CreateWall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0.88235294117647056</v>
      </c>
      <c r="K694" s="1">
        <v>3</v>
      </c>
      <c r="O694" s="7" t="str">
        <f t="shared" ca="1" si="470"/>
        <v/>
      </c>
      <c r="S694" s="7" t="str">
        <f t="shared" ca="1" si="471"/>
        <v/>
      </c>
      <c r="T694" s="1" t="s">
        <v>376</v>
      </c>
    </row>
    <row r="695" spans="1:23" x14ac:dyDescent="0.3">
      <c r="A695" s="1" t="str">
        <f t="shared" si="469"/>
        <v>LP_HealSpOnAttack_01</v>
      </c>
      <c r="B695" s="1" t="s">
        <v>513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K695" s="1">
        <v>1</v>
      </c>
      <c r="O695" s="7" t="str">
        <f t="shared" ca="1" si="470"/>
        <v/>
      </c>
      <c r="S695" s="7" t="str">
        <f t="shared" ca="1" si="471"/>
        <v/>
      </c>
    </row>
    <row r="696" spans="1:23" x14ac:dyDescent="0.3">
      <c r="A696" s="1" t="str">
        <f t="shared" si="469"/>
        <v>LP_HealSpOnAttack_02</v>
      </c>
      <c r="B696" s="1" t="s">
        <v>513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2.1</v>
      </c>
      <c r="K696" s="1">
        <v>2.1</v>
      </c>
      <c r="O696" s="7" t="str">
        <f t="shared" ca="1" si="470"/>
        <v/>
      </c>
      <c r="S696" s="7" t="str">
        <f t="shared" ca="1" si="471"/>
        <v/>
      </c>
    </row>
    <row r="697" spans="1:23" x14ac:dyDescent="0.3">
      <c r="A697" s="1" t="str">
        <f t="shared" si="469"/>
        <v>LP_HealSpOnAttack_03</v>
      </c>
      <c r="B697" s="1" t="s">
        <v>513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3.3000000000000003</v>
      </c>
      <c r="K697" s="1">
        <v>3.3000000000000003</v>
      </c>
      <c r="O697" s="7" t="str">
        <f t="shared" ca="1" si="470"/>
        <v/>
      </c>
      <c r="S697" s="7" t="str">
        <f t="shared" ca="1" si="471"/>
        <v/>
      </c>
    </row>
    <row r="698" spans="1:23" x14ac:dyDescent="0.3">
      <c r="A698" s="1" t="str">
        <f t="shared" ref="A698:A699" si="472">B698&amp;"_"&amp;TEXT(D698,"00")</f>
        <v>LP_HealSpOnAttack_04</v>
      </c>
      <c r="B698" s="1" t="s">
        <v>513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4.5999999999999996</v>
      </c>
      <c r="K698" s="1">
        <v>4.5999999999999996</v>
      </c>
      <c r="O698" s="7" t="str">
        <f t="shared" ref="O698:O699" ca="1" si="473">IF(NOT(ISBLANK(N698)),N698,
IF(ISBLANK(M698),"",
VLOOKUP(M698,OFFSET(INDIRECT("$A:$B"),0,MATCH(M$1&amp;"_Verify",INDIRECT("$1:$1"),0)-1),2,0)
))</f>
        <v/>
      </c>
    </row>
    <row r="699" spans="1:23" x14ac:dyDescent="0.3">
      <c r="A699" s="1" t="str">
        <f t="shared" si="472"/>
        <v>LP_HealSpOnAttack_05</v>
      </c>
      <c r="B699" s="1" t="s">
        <v>513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6</v>
      </c>
      <c r="K699" s="1">
        <v>6</v>
      </c>
      <c r="O699" s="7" t="str">
        <f t="shared" ca="1" si="473"/>
        <v/>
      </c>
    </row>
    <row r="700" spans="1:23" x14ac:dyDescent="0.3">
      <c r="A700" s="1" t="str">
        <f t="shared" si="469"/>
        <v>LP_HealSpOnAttackBetter_01</v>
      </c>
      <c r="B700" s="1" t="s">
        <v>515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1.6666666666666667</v>
      </c>
      <c r="K700" s="1">
        <v>1.6666666666666667</v>
      </c>
      <c r="O700" s="7" t="str">
        <f t="shared" ca="1" si="470"/>
        <v/>
      </c>
      <c r="S700" s="7" t="str">
        <f t="shared" ca="1" si="471"/>
        <v/>
      </c>
    </row>
    <row r="701" spans="1:23" x14ac:dyDescent="0.3">
      <c r="A701" s="1" t="str">
        <f t="shared" si="469"/>
        <v>LP_HealSpOnAttackBetter_02</v>
      </c>
      <c r="B701" s="1" t="s">
        <v>515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3.5000000000000004</v>
      </c>
      <c r="K701" s="1">
        <v>3.5000000000000004</v>
      </c>
      <c r="O701" s="7" t="str">
        <f t="shared" ca="1" si="470"/>
        <v/>
      </c>
      <c r="S701" s="7" t="str">
        <f t="shared" ca="1" si="471"/>
        <v/>
      </c>
    </row>
    <row r="702" spans="1:23" x14ac:dyDescent="0.3">
      <c r="A702" s="1" t="str">
        <f t="shared" ref="A702:A729" si="474">B702&amp;"_"&amp;TEXT(D702,"00")</f>
        <v>LP_HealSpOnAttackBetter_03</v>
      </c>
      <c r="B702" s="1" t="s">
        <v>515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:O729" ca="1" si="475">IF(NOT(ISBLANK(N702)),N702,
IF(ISBLANK(M702),"",
VLOOKUP(M702,OFFSET(INDIRECT("$A:$B"),0,MATCH(M$1&amp;"_Verify",INDIRECT("$1:$1"),0)-1),2,0)
))</f>
        <v/>
      </c>
      <c r="S702" s="7" t="str">
        <f t="shared" ref="S702:S729" ca="1" si="476">IF(NOT(ISBLANK(R702)),R702,
IF(ISBLANK(Q702),"",
VLOOKUP(Q702,OFFSET(INDIRECT("$A:$B"),0,MATCH(Q$1&amp;"_Verify",INDIRECT("$1:$1"),0)-1),2,0)
))</f>
        <v/>
      </c>
    </row>
    <row r="703" spans="1:23" x14ac:dyDescent="0.3">
      <c r="A703" s="1" t="str">
        <f t="shared" ref="A703" si="477">B703&amp;"_"&amp;TEXT(D703,"00")</f>
        <v>LP_HealSpOnAttackBetter_04</v>
      </c>
      <c r="B703" s="1" t="s">
        <v>515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HealSpOnHit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5.5</v>
      </c>
      <c r="K703" s="1">
        <v>5.5</v>
      </c>
      <c r="O703" s="7" t="str">
        <f t="shared" ref="O703" ca="1" si="478">IF(NOT(ISBLANK(N703)),N703,
IF(ISBLANK(M703),"",
VLOOKUP(M703,OFFSET(INDIRECT("$A:$B"),0,MATCH(M$1&amp;"_Verify",INDIRECT("$1:$1"),0)-1),2,0)
))</f>
        <v/>
      </c>
      <c r="S703" s="7" t="str">
        <f t="shared" ref="S703" ca="1" si="479">IF(NOT(ISBLANK(R703)),R703,
IF(ISBLANK(Q703),"",
VLOOKUP(Q703,OFFSET(INDIRECT("$A:$B"),0,MATCH(Q$1&amp;"_Verify",INDIRECT("$1:$1"),0)-1),2,0)
))</f>
        <v/>
      </c>
    </row>
    <row r="704" spans="1:23" x14ac:dyDescent="0.3">
      <c r="A704" s="1" t="str">
        <f t="shared" si="474"/>
        <v>LP_PaybackSp_01</v>
      </c>
      <c r="B704" s="1" t="s">
        <v>529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7.9999999999999988E-2</v>
      </c>
      <c r="K704" s="1">
        <v>0.31999999999999995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LP_PaybackSp_02</v>
      </c>
      <c r="B705" s="1" t="s">
        <v>529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0.13770491803278687</v>
      </c>
      <c r="K705" s="1">
        <v>0.55081967213114746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LP_PaybackSp_03</v>
      </c>
      <c r="B706" s="1" t="s">
        <v>529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0.18082191780821921</v>
      </c>
      <c r="K706" s="1">
        <v>0.72328767123287674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LP_PaybackSp_04</v>
      </c>
      <c r="B707" s="1" t="s">
        <v>529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0.21395348837209305</v>
      </c>
      <c r="K707" s="1">
        <v>0.85581395348837219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si="474"/>
        <v>LP_PaybackSp_05</v>
      </c>
      <c r="B708" s="1" t="s">
        <v>529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0.24</v>
      </c>
      <c r="K708" s="1">
        <v>0.96</v>
      </c>
      <c r="O708" s="7" t="str">
        <f t="shared" ca="1" si="475"/>
        <v/>
      </c>
      <c r="S708" s="7" t="str">
        <f t="shared" ca="1" si="476"/>
        <v/>
      </c>
    </row>
    <row r="709" spans="1:19" x14ac:dyDescent="0.3">
      <c r="A709" s="1" t="str">
        <f t="shared" ref="A709:A712" si="480">B709&amp;"_"&amp;TEXT(D709,"00")</f>
        <v>LP_PaybackSp_06</v>
      </c>
      <c r="B709" s="1" t="s">
        <v>529</v>
      </c>
      <c r="C709" s="1" t="str">
        <f>IF(ISERROR(VLOOKUP(B709,AffectorValueTable!$A:$A,1,0)),"어펙터밸류없음","")</f>
        <v/>
      </c>
      <c r="D709" s="1">
        <v>6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0.29724933451641522</v>
      </c>
      <c r="K709" s="1">
        <v>1.0070984915705412</v>
      </c>
      <c r="O709" s="7" t="str">
        <f t="shared" ref="O709:O712" ca="1" si="481">IF(NOT(ISBLANK(N709)),N709,
IF(ISBLANK(M709),"",
VLOOKUP(M709,OFFSET(INDIRECT("$A:$B"),0,MATCH(M$1&amp;"_Verify",INDIRECT("$1:$1"),0)-1),2,0)
))</f>
        <v/>
      </c>
      <c r="S709" s="7" t="str">
        <f t="shared" ref="S709:S712" ca="1" si="482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80"/>
        <v>LP_PaybackSp_07</v>
      </c>
      <c r="B710" s="1" t="s">
        <v>529</v>
      </c>
      <c r="C710" s="1" t="str">
        <f>IF(ISERROR(VLOOKUP(B710,AffectorValueTable!$A:$A,1,0)),"어펙터밸류없음","")</f>
        <v/>
      </c>
      <c r="D710" s="1">
        <v>7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0.37659033078880416</v>
      </c>
      <c r="K710" s="1">
        <v>1.0127226463104326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LP_PaybackSp_08</v>
      </c>
      <c r="B711" s="1" t="s">
        <v>529</v>
      </c>
      <c r="C711" s="1" t="str">
        <f>IF(ISERROR(VLOOKUP(B711,AffectorValueTable!$A:$A,1,0)),"어펙터밸류없음","")</f>
        <v/>
      </c>
      <c r="D711" s="1">
        <v>8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0.43595769682726226</v>
      </c>
      <c r="K711" s="1">
        <v>1.0235017626321974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si="480"/>
        <v>LP_PaybackSp_09</v>
      </c>
      <c r="B712" s="1" t="s">
        <v>529</v>
      </c>
      <c r="C712" s="1" t="str">
        <f>IF(ISERROR(VLOOKUP(B712,AffectorValueTable!$A:$A,1,0)),"어펙터밸류없음","")</f>
        <v/>
      </c>
      <c r="D712" s="1">
        <v>9</v>
      </c>
      <c r="E712" s="1" t="str">
        <f>VLOOKUP($B712,AffectorValueTable!$1:$1048576,MATCH(AffectorValueTable!$B$1,AffectorValueTable!$1:$1,0),0)</f>
        <v>PaybackSp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0.47884561501821238</v>
      </c>
      <c r="K712" s="1">
        <v>1.0392266741384142</v>
      </c>
      <c r="O712" s="7" t="str">
        <f t="shared" ca="1" si="481"/>
        <v/>
      </c>
      <c r="S712" s="7" t="str">
        <f t="shared" ca="1" si="482"/>
        <v/>
      </c>
    </row>
    <row r="713" spans="1:19" x14ac:dyDescent="0.3">
      <c r="A713" s="1" t="str">
        <f t="shared" ref="A713:A720" si="483">B713&amp;"_"&amp;TEXT(D713,"00")</f>
        <v>LP_SpUpOverHalfHp_01</v>
      </c>
      <c r="B713" s="1" t="s">
        <v>1223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ref="J713:J717" si="484">J246*7/3</f>
        <v>0.35000000000000003</v>
      </c>
      <c r="N713" s="1">
        <v>2</v>
      </c>
      <c r="O713" s="7">
        <f t="shared" ref="O713:O720" ca="1" si="485">IF(NOT(ISBLANK(N713)),N713,
IF(ISBLANK(M713),"",
VLOOKUP(M713,OFFSET(INDIRECT("$A:$B"),0,MATCH(M$1&amp;"_Verify",INDIRECT("$1:$1"),0)-1),2,0)
))</f>
        <v>2</v>
      </c>
      <c r="S713" s="7" t="str">
        <f t="shared" ref="S713:S720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3"/>
        <v>LP_SpUpOverHalfHp_02</v>
      </c>
      <c r="B714" s="1" t="s">
        <v>1223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0.73499999999999999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si="483"/>
        <v>LP_SpUpOverHalfHp_03</v>
      </c>
      <c r="B715" s="1" t="s">
        <v>1223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1.155</v>
      </c>
      <c r="N715" s="1">
        <v>2</v>
      </c>
      <c r="O715" s="7">
        <f t="shared" ca="1" si="485"/>
        <v>2</v>
      </c>
      <c r="S715" s="7" t="str">
        <f t="shared" ca="1" si="486"/>
        <v/>
      </c>
    </row>
    <row r="716" spans="1:19" x14ac:dyDescent="0.3">
      <c r="A716" s="1" t="str">
        <f t="shared" ref="A716:A717" si="487">B716&amp;"_"&amp;TEXT(D716,"00")</f>
        <v>LP_SpUpOverHalfHp_04</v>
      </c>
      <c r="B716" s="1" t="s">
        <v>1223</v>
      </c>
      <c r="C716" s="1" t="str">
        <f>IF(ISERROR(VLOOKUP(B716,AffectorValueTable!$A:$A,1,0)),"어펙터밸류없음","")</f>
        <v/>
      </c>
      <c r="D716" s="1">
        <v>4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1.61</v>
      </c>
      <c r="N716" s="1">
        <v>2</v>
      </c>
      <c r="O716" s="7">
        <f t="shared" ref="O716:O717" ca="1" si="488">IF(NOT(ISBLANK(N716)),N716,
IF(ISBLANK(M716),"",
VLOOKUP(M716,OFFSET(INDIRECT("$A:$B"),0,MATCH(M$1&amp;"_Verify",INDIRECT("$1:$1"),0)-1),2,0)
))</f>
        <v>2</v>
      </c>
      <c r="S716" s="7" t="str">
        <f t="shared" ref="S716:S717" ca="1" si="489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87"/>
        <v>LP_SpUpOverHalfHp_05</v>
      </c>
      <c r="B717" s="1" t="s">
        <v>1223</v>
      </c>
      <c r="C717" s="1" t="str">
        <f>IF(ISERROR(VLOOKUP(B717,AffectorValueTable!$A:$A,1,0)),"어펙터밸류없음","")</f>
        <v/>
      </c>
      <c r="D717" s="1">
        <v>5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4"/>
        <v>2.0999999999999996</v>
      </c>
      <c r="N717" s="1">
        <v>2</v>
      </c>
      <c r="O717" s="7">
        <f t="shared" ca="1" si="488"/>
        <v>2</v>
      </c>
      <c r="S717" s="7" t="str">
        <f t="shared" ca="1" si="489"/>
        <v/>
      </c>
    </row>
    <row r="718" spans="1:19" x14ac:dyDescent="0.3">
      <c r="A718" s="1" t="str">
        <f t="shared" si="483"/>
        <v>LP_SpUpOverHalfHpBetter_01</v>
      </c>
      <c r="B718" s="1" t="s">
        <v>1226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ref="J718:J720" si="490">J255*7/3</f>
        <v>0.58333333333333337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LP_SpUpOverHalfHpBetter_02</v>
      </c>
      <c r="B719" s="1" t="s">
        <v>1224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1.2250000000000001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si="483"/>
        <v>LP_SpUpOverHalfHpBetter_03</v>
      </c>
      <c r="B720" s="1" t="s">
        <v>1224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AddSpGainByHp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f t="shared" si="490"/>
        <v>1.925</v>
      </c>
      <c r="N720" s="1">
        <v>2</v>
      </c>
      <c r="O720" s="7">
        <f t="shared" ca="1" si="485"/>
        <v>2</v>
      </c>
      <c r="S720" s="7" t="str">
        <f t="shared" ca="1" si="486"/>
        <v/>
      </c>
    </row>
    <row r="721" spans="1:19" x14ac:dyDescent="0.3">
      <c r="A721" s="1" t="str">
        <f t="shared" ref="A721" si="491">B721&amp;"_"&amp;TEXT(D721,"00")</f>
        <v>LP_HitSizeDown_01</v>
      </c>
      <c r="B721" s="1" t="s">
        <v>931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0.9</v>
      </c>
      <c r="O721" s="7" t="str">
        <f t="shared" ref="O721" ca="1" si="492">IF(NOT(ISBLANK(N721)),N721,
IF(ISBLANK(M721),"",
VLOOKUP(M721,OFFSET(INDIRECT("$A:$B"),0,MATCH(M$1&amp;"_Verify",INDIRECT("$1:$1"),0)-1),2,0)
))</f>
        <v/>
      </c>
      <c r="S721" s="7" t="str">
        <f t="shared" ref="S721" ca="1" si="493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ref="A722:A725" si="494">B722&amp;"_"&amp;TEXT(D722,"00")</f>
        <v>LP_HitSizeDown_02</v>
      </c>
      <c r="B722" s="1" t="s">
        <v>931</v>
      </c>
      <c r="C722" s="1" t="str">
        <f>IF(ISERROR(VLOOKUP(B722,AffectorValueTable!$A:$A,1,0)),"어펙터밸류없음","")</f>
        <v/>
      </c>
      <c r="D722" s="1">
        <v>2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0.8</v>
      </c>
      <c r="O722" s="7" t="str">
        <f t="shared" ref="O722:O725" ca="1" si="495">IF(NOT(ISBLANK(N722)),N722,
IF(ISBLANK(M722),"",
VLOOKUP(M722,OFFSET(INDIRECT("$A:$B"),0,MATCH(M$1&amp;"_Verify",INDIRECT("$1:$1"),0)-1),2,0)
))</f>
        <v/>
      </c>
      <c r="S722" s="7" t="str">
        <f t="shared" ref="S722:S725" ca="1" si="496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94"/>
        <v>LP_HitSizeDown_03</v>
      </c>
      <c r="B723" s="1" t="s">
        <v>931</v>
      </c>
      <c r="C723" s="1" t="str">
        <f>IF(ISERROR(VLOOKUP(B723,AffectorValueTable!$A:$A,1,0)),"어펙터밸류없음","")</f>
        <v/>
      </c>
      <c r="D723" s="1">
        <v>3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0.7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LP_HitSizeDown_04</v>
      </c>
      <c r="B724" s="1" t="s">
        <v>931</v>
      </c>
      <c r="C724" s="1" t="str">
        <f>IF(ISERROR(VLOOKUP(B724,AffectorValueTable!$A:$A,1,0)),"어펙터밸류없음","")</f>
        <v/>
      </c>
      <c r="D724" s="1">
        <v>4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0.6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94"/>
        <v>LP_HitSizeDown_05</v>
      </c>
      <c r="B725" s="1" t="s">
        <v>931</v>
      </c>
      <c r="C725" s="1" t="str">
        <f>IF(ISERROR(VLOOKUP(B725,AffectorValueTable!$A:$A,1,0)),"어펙터밸류없음","")</f>
        <v/>
      </c>
      <c r="D725" s="1">
        <v>5</v>
      </c>
      <c r="E725" s="1" t="str">
        <f>VLOOKUP($B725,AffectorValueTable!$1:$1048576,MATCH(AffectorValueTable!$B$1,AffectorValueTable!$1:$1,0),0)</f>
        <v>ChangeHitColliderSize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95"/>
        <v/>
      </c>
      <c r="S725" s="7" t="str">
        <f t="shared" ca="1" si="496"/>
        <v/>
      </c>
    </row>
    <row r="726" spans="1:19" x14ac:dyDescent="0.3">
      <c r="A726" s="1" t="str">
        <f t="shared" si="474"/>
        <v>PN_Magic1.5Times_01</v>
      </c>
      <c r="B726" s="1" t="s">
        <v>801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PN_Machine1.5Times_01</v>
      </c>
      <c r="B727" s="1" t="s">
        <v>803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808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PN_Nature1.5Times_01</v>
      </c>
      <c r="B728" s="1" t="s">
        <v>805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394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si="474"/>
        <v>PN_Qigong1.5Times_01</v>
      </c>
      <c r="B729" s="1" t="s">
        <v>807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809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0.5</v>
      </c>
      <c r="O729" s="7" t="str">
        <f t="shared" ca="1" si="475"/>
        <v/>
      </c>
      <c r="S729" s="7" t="str">
        <f t="shared" ca="1" si="476"/>
        <v/>
      </c>
    </row>
    <row r="730" spans="1:19" x14ac:dyDescent="0.3">
      <c r="A730" s="1" t="str">
        <f t="shared" ref="A730:A731" si="497">B730&amp;"_"&amp;TEXT(D730,"00")</f>
        <v>PN_Magic2Times_01</v>
      </c>
      <c r="B730" s="1" t="s">
        <v>382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ref="O730:O731" ca="1" si="498">IF(NOT(ISBLANK(N730)),N730,
IF(ISBLANK(M730),"",
VLOOKUP(M730,OFFSET(INDIRECT("$A:$B"),0,MATCH(M$1&amp;"_Verify",INDIRECT("$1:$1"),0)-1),2,0)
))</f>
        <v/>
      </c>
      <c r="S730" s="7" t="str">
        <f t="shared" ref="S730:S731" ca="1" si="499">IF(NOT(ISBLANK(R730)),R730,
IF(ISBLANK(Q730),"",
VLOOKUP(Q730,OFFSET(INDIRECT("$A:$B"),0,MATCH(Q$1&amp;"_Verify",INDIRECT("$1:$1"),0)-1),2,0)
))</f>
        <v/>
      </c>
    </row>
    <row r="731" spans="1:19" x14ac:dyDescent="0.3">
      <c r="A731" s="1" t="str">
        <f t="shared" si="497"/>
        <v>PN_Machine2Times_01</v>
      </c>
      <c r="B731" s="1" t="s">
        <v>399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401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ca="1" si="498"/>
        <v/>
      </c>
      <c r="S731" s="7" t="str">
        <f t="shared" ca="1" si="499"/>
        <v/>
      </c>
    </row>
    <row r="732" spans="1:19" x14ac:dyDescent="0.3">
      <c r="A732" s="1" t="str">
        <f t="shared" ref="A732:A735" si="500">B732&amp;"_"&amp;TEXT(D732,"00")</f>
        <v>PN_Nature2Times_01</v>
      </c>
      <c r="B732" s="1" t="s">
        <v>384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394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ref="O732:O735" ca="1" si="501">IF(NOT(ISBLANK(N732)),N732,
IF(ISBLANK(M732),"",
VLOOKUP(M732,OFFSET(INDIRECT("$A:$B"),0,MATCH(M$1&amp;"_Verify",INDIRECT("$1:$1"),0)-1),2,0)
))</f>
        <v/>
      </c>
      <c r="S732" s="7" t="str">
        <f t="shared" ref="S732:S735" ca="1" si="502">IF(NOT(ISBLANK(R732)),R732,
IF(ISBLANK(Q732),"",
VLOOKUP(Q732,OFFSET(INDIRECT("$A:$B"),0,MATCH(Q$1&amp;"_Verify",INDIRECT("$1:$1"),0)-1),2,0)
))</f>
        <v/>
      </c>
    </row>
    <row r="733" spans="1:19" x14ac:dyDescent="0.3">
      <c r="A733" s="1" t="str">
        <f t="shared" si="500"/>
        <v>PN_Qigong2Times_01</v>
      </c>
      <c r="B733" s="1" t="s">
        <v>400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402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1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PN_Magic3Times_01</v>
      </c>
      <c r="B734" s="1" t="s">
        <v>763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391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si="500"/>
        <v>PN_Machine3Times_01</v>
      </c>
      <c r="B735" s="1" t="s">
        <v>760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393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ca="1" si="501"/>
        <v/>
      </c>
      <c r="S735" s="7" t="str">
        <f t="shared" ca="1" si="502"/>
        <v/>
      </c>
    </row>
    <row r="736" spans="1:19" x14ac:dyDescent="0.3">
      <c r="A736" s="1" t="str">
        <f t="shared" ref="A736:A737" si="503">B736&amp;"_"&amp;TEXT(D736,"00")</f>
        <v>PN_Nature3Times_01</v>
      </c>
      <c r="B736" s="1" t="s">
        <v>764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394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ref="O736:O737" ca="1" si="504">IF(NOT(ISBLANK(N736)),N736,
IF(ISBLANK(M736),"",
VLOOKUP(M736,OFFSET(INDIRECT("$A:$B"),0,MATCH(M$1&amp;"_Verify",INDIRECT("$1:$1"),0)-1),2,0)
))</f>
        <v/>
      </c>
      <c r="S736" s="7" t="str">
        <f t="shared" ref="S736:S737" ca="1" si="505">IF(NOT(ISBLANK(R736)),R736,
IF(ISBLANK(Q736),"",
VLOOKUP(Q736,OFFSET(INDIRECT("$A:$B"),0,MATCH(Q$1&amp;"_Verify",INDIRECT("$1:$1"),0)-1),2,0)
))</f>
        <v/>
      </c>
    </row>
    <row r="737" spans="1:19" x14ac:dyDescent="0.3">
      <c r="A737" s="1" t="str">
        <f t="shared" si="503"/>
        <v>PN_Qigong3Times_01</v>
      </c>
      <c r="B737" s="1" t="s">
        <v>762</v>
      </c>
      <c r="C737" s="1" t="str">
        <f>IF(ISERROR(VLOOKUP(B737,AffectorValueTable!$A:$A,1,0)),"어펙터밸류없음","")</f>
        <v/>
      </c>
      <c r="D737" s="1">
        <v>1</v>
      </c>
      <c r="E737" s="1" t="str">
        <f>VLOOKUP($B737,AffectorValueTable!$1:$1048576,MATCH(AffectorValueTable!$B$1,AffectorValueTable!$1:$1,0),0)</f>
        <v>EnlargeDamage</v>
      </c>
      <c r="G737" s="1" t="s">
        <v>396</v>
      </c>
      <c r="H737" s="1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 s="1">
        <v>-1</v>
      </c>
      <c r="J737" s="1">
        <v>2</v>
      </c>
      <c r="O737" s="7" t="str">
        <f t="shared" ca="1" si="504"/>
        <v/>
      </c>
      <c r="S737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500:Q737 M3:M737 Q3:Q49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G500:G506 G201:G209 G239:G242 G246:G491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2022-05-27T09:39:15Z</dcterms:modified>
</cp:coreProperties>
</file>